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5"/>
  <workbookPr/>
  <mc:AlternateContent xmlns:mc="http://schemas.openxmlformats.org/markup-compatibility/2006">
    <mc:Choice Requires="x15">
      <x15ac:absPath xmlns:x15ac="http://schemas.microsoft.com/office/spreadsheetml/2010/11/ac" url="C:\Users\06662\Documents\新人研修\電卓\単体テスト\"/>
    </mc:Choice>
  </mc:AlternateContent>
  <xr:revisionPtr revIDLastSave="0" documentId="13_ncr:1_{3B147019-8837-47A4-8B30-9BF56545E1F6}" xr6:coauthVersionLast="47" xr6:coauthVersionMax="47" xr10:uidLastSave="{00000000-0000-0000-0000-000000000000}"/>
  <bookViews>
    <workbookView xWindow="6930" yWindow="675" windowWidth="38700" windowHeight="19965" firstSheet="10" activeTab="10" xr2:uid="{00000000-000D-0000-FFFF-FFFF00000000}"/>
  </bookViews>
  <sheets>
    <sheet name="表紙" sheetId="12" r:id="rId1"/>
    <sheet name="概要" sheetId="10" r:id="rId2"/>
    <sheet name="共通確認項目" sheetId="11" state="hidden" r:id="rId3"/>
    <sheet name="アプリケーション固有" sheetId="9" state="hidden" r:id="rId4"/>
    <sheet name="1.画面" sheetId="14" r:id="rId5"/>
    <sheet name="画面_フォーカス" sheetId="20" r:id="rId6"/>
    <sheet name="2.入力" sheetId="16" r:id="rId7"/>
    <sheet name="入力_数字" sheetId="21" r:id="rId8"/>
    <sheet name="3.ボタン" sheetId="17" r:id="rId9"/>
    <sheet name="ボタン_演算子" sheetId="22" r:id="rId10"/>
    <sheet name="4.エラー" sheetId="18" r:id="rId11"/>
    <sheet name="エラー_エラーメッセージ" sheetId="25" r:id="rId12"/>
    <sheet name="エラー_メッセージ表示後" sheetId="23" r:id="rId13"/>
  </sheets>
  <definedNames>
    <definedName name="_Fill" hidden="1">#REF!</definedName>
    <definedName name="_sht001" localSheetId="4">#REF!</definedName>
    <definedName name="_sht001" localSheetId="6">#REF!</definedName>
    <definedName name="_sht001" localSheetId="8">#REF!</definedName>
    <definedName name="_sht001" localSheetId="10">#REF!</definedName>
    <definedName name="_sht001" localSheetId="2">#REF!</definedName>
    <definedName name="_sht001">#REF!</definedName>
    <definedName name="_Table2_In1" hidden="1">#REF!</definedName>
    <definedName name="_Table2_In2" hidden="1">#REF!</definedName>
    <definedName name="_Table2_Out" hidden="1">#REF!</definedName>
    <definedName name="aaa" localSheetId="4">#REF!</definedName>
    <definedName name="aaa" localSheetId="6">#REF!</definedName>
    <definedName name="aaa" localSheetId="8">#REF!</definedName>
    <definedName name="aaa" localSheetId="10">#REF!</definedName>
    <definedName name="aaa" localSheetId="2">#REF!</definedName>
    <definedName name="aaa">#REF!</definedName>
    <definedName name="aac" localSheetId="4">#REF!</definedName>
    <definedName name="aac" localSheetId="6">#REF!</definedName>
    <definedName name="aac" localSheetId="8">#REF!</definedName>
    <definedName name="aac" localSheetId="10">#REF!</definedName>
    <definedName name="aac" localSheetId="2">#REF!</definedName>
    <definedName name="aac">#REF!</definedName>
    <definedName name="Address_Table" localSheetId="0">#REF!</definedName>
    <definedName name="Address_Table">#REF!</definedName>
    <definedName name="bbb" localSheetId="4">#REF!</definedName>
    <definedName name="bbb" localSheetId="6">#REF!</definedName>
    <definedName name="bbb" localSheetId="8">#REF!</definedName>
    <definedName name="bbb" localSheetId="10">#REF!</definedName>
    <definedName name="bbb" localSheetId="2">#REF!</definedName>
    <definedName name="bbb">#REF!</definedName>
    <definedName name="GroupErrCategory" localSheetId="0">#REF!</definedName>
    <definedName name="GroupErrCategory">#REF!</definedName>
    <definedName name="GroupErrCode" localSheetId="0">#REF!</definedName>
    <definedName name="GroupErrCode">#REF!</definedName>
    <definedName name="GroupErrDetailString" localSheetId="0">#REF!</definedName>
    <definedName name="GroupErrDetailString">#REF!</definedName>
    <definedName name="GroupErrString" localSheetId="0">#REF!</definedName>
    <definedName name="GroupErrString">#REF!</definedName>
    <definedName name="OLE_LINK1" localSheetId="3">アプリケーション固有!$B$2</definedName>
    <definedName name="_xlnm.Print_Area" localSheetId="4">'1.画面'!#REF!</definedName>
    <definedName name="_xlnm.Print_Area" localSheetId="6">'2.入力'!#REF!</definedName>
    <definedName name="_xlnm.Print_Area" localSheetId="8">'3.ボタン'!#REF!</definedName>
    <definedName name="_xlnm.Print_Area" localSheetId="10">'4.エラー'!#REF!</definedName>
    <definedName name="_xlnm.Print_Area" localSheetId="1">概要!$A$1:$G$47</definedName>
    <definedName name="_xlnm.Print_Area" localSheetId="2">共通確認項目!#REF!</definedName>
    <definedName name="_xlnm.Print_Area" localSheetId="0">表紙!$A$1:$T$59</definedName>
    <definedName name="_xlnm.Print_Titles" localSheetId="4">'1.画面'!#REF!</definedName>
    <definedName name="_xlnm.Print_Titles" localSheetId="6">'2.入力'!#REF!</definedName>
    <definedName name="_xlnm.Print_Titles" localSheetId="8">'3.ボタン'!#REF!</definedName>
    <definedName name="_xlnm.Print_Titles" localSheetId="10">'4.エラー'!#REF!</definedName>
    <definedName name="_xlnm.Print_Titles" localSheetId="2">共通確認項目!#REF!</definedName>
    <definedName name="sheet001">#REF!</definedName>
    <definedName name="TIS前田" localSheetId="0">#REF!</definedName>
    <definedName name="TIS前田">#REF!</definedName>
    <definedName name="ｽﾃｰﾀｽ">#REF!</definedName>
    <definedName name="レビュー">#REF!</definedName>
    <definedName name="レビュー２">#REF!</definedName>
    <definedName name="ﾚﾋﾞｭｰ密度基準値">#REF!</definedName>
    <definedName name="ﾚﾋﾞｭｰ密度目標値">#REF!</definedName>
    <definedName name="絵">#REF!</definedName>
    <definedName name="狭く" localSheetId="4">#REF!</definedName>
    <definedName name="狭く" localSheetId="6">#REF!</definedName>
    <definedName name="狭く" localSheetId="8">#REF!</definedName>
    <definedName name="狭く" localSheetId="10">#REF!</definedName>
    <definedName name="狭く" localSheetId="2">#REF!</definedName>
    <definedName name="狭く">#REF!</definedName>
    <definedName name="顧客">"松下電器半導体社"</definedName>
    <definedName name="顧客略称">"半導体社"</definedName>
    <definedName name="広く" localSheetId="4">#REF!</definedName>
    <definedName name="広く" localSheetId="6">#REF!</definedName>
    <definedName name="広く" localSheetId="8">#REF!</definedName>
    <definedName name="広く" localSheetId="10">#REF!</definedName>
    <definedName name="広く" localSheetId="2">#REF!</definedName>
    <definedName name="広く">#REF!</definedName>
    <definedName name="最大ﾚﾋﾞｭｰ密度">#REF!</definedName>
    <definedName name="最大指摘率">#REF!</definedName>
    <definedName name="指摘率基準値">#REF!</definedName>
    <definedName name="指摘率目標値">#REF!</definedName>
    <definedName name="新エラーメッセージ一覧" localSheetId="0">#REF!</definedName>
    <definedName name="新エラーメッセージ一覧">#REF!</definedName>
    <definedName name="不具合" localSheetId="0">#REF!</definedName>
    <definedName name="不具合">#REF!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0" i="10" l="1"/>
  <c r="C41" i="10"/>
  <c r="A15" i="18"/>
  <c r="A13" i="18"/>
  <c r="A14" i="18"/>
  <c r="A29" i="14"/>
  <c r="D38" i="10"/>
  <c r="C38" i="10"/>
  <c r="F41" i="10"/>
  <c r="E41" i="10"/>
  <c r="G41" i="10"/>
  <c r="D41" i="10"/>
  <c r="F33" i="10"/>
  <c r="F40" i="10"/>
  <c r="F39" i="10"/>
  <c r="E39" i="10"/>
  <c r="F38" i="10"/>
  <c r="F36" i="10"/>
  <c r="G34" i="10"/>
  <c r="G37" i="10"/>
  <c r="G33" i="10"/>
  <c r="G39" i="10"/>
  <c r="G36" i="10"/>
  <c r="G40" i="10"/>
  <c r="E34" i="10"/>
  <c r="D33" i="10"/>
  <c r="E35" i="10"/>
  <c r="G35" i="10"/>
  <c r="C34" i="10"/>
  <c r="F37" i="10"/>
  <c r="E36" i="10"/>
  <c r="F35" i="10"/>
  <c r="F34" i="10"/>
  <c r="E37" i="10"/>
  <c r="G38" i="10"/>
  <c r="E38" i="10"/>
  <c r="E33" i="10"/>
  <c r="A44" i="17" l="1"/>
  <c r="A45" i="17"/>
  <c r="A46" i="17"/>
  <c r="A47" i="17"/>
  <c r="A48" i="17"/>
  <c r="A49" i="17"/>
  <c r="A11" i="18"/>
  <c r="A12" i="18"/>
  <c r="A16" i="18"/>
  <c r="A17" i="18"/>
  <c r="A18" i="18"/>
  <c r="A19" i="18"/>
  <c r="D34" i="10"/>
  <c r="D37" i="10"/>
  <c r="D36" i="10"/>
  <c r="D35" i="10"/>
  <c r="D39" i="10"/>
  <c r="C36" i="10"/>
  <c r="A10" i="14" l="1"/>
  <c r="A26" i="14"/>
  <c r="A24" i="14"/>
  <c r="A36" i="17"/>
  <c r="A37" i="17"/>
  <c r="A38" i="17"/>
  <c r="A39" i="17"/>
  <c r="A40" i="17"/>
  <c r="A41" i="17"/>
  <c r="A42" i="17"/>
  <c r="A43"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11" i="14"/>
  <c r="A12" i="14"/>
  <c r="A13" i="14"/>
  <c r="A14" i="14"/>
  <c r="A15" i="14"/>
  <c r="A16" i="14"/>
  <c r="A17" i="14"/>
  <c r="A18" i="14"/>
  <c r="A19" i="14"/>
  <c r="A20" i="14"/>
  <c r="A21" i="14"/>
  <c r="A22" i="14"/>
  <c r="A23" i="14"/>
  <c r="A25" i="14"/>
  <c r="A27" i="14"/>
  <c r="A28" i="14"/>
  <c r="A30" i="14"/>
  <c r="A31" i="14"/>
  <c r="A32" i="14"/>
  <c r="A33" i="14"/>
  <c r="A34" i="14"/>
  <c r="A35" i="14"/>
  <c r="A36" i="14"/>
  <c r="A37" i="14"/>
  <c r="A10" i="18"/>
  <c r="A4" i="18"/>
  <c r="A2" i="18"/>
  <c r="Q1" i="18"/>
  <c r="G1" i="18"/>
  <c r="A1" i="18"/>
  <c r="A40" i="16"/>
  <c r="A10" i="17"/>
  <c r="A4" i="17"/>
  <c r="A2" i="17"/>
  <c r="Q1" i="17"/>
  <c r="G1" i="17"/>
  <c r="A1" i="17"/>
  <c r="C39" i="10"/>
  <c r="C37" i="10"/>
  <c r="A10" i="16" l="1"/>
  <c r="A4" i="16"/>
  <c r="A2" i="16"/>
  <c r="Q1" i="16"/>
  <c r="G1" i="16"/>
  <c r="A1" i="16"/>
  <c r="A4" i="14"/>
  <c r="A2" i="14"/>
  <c r="Q1" i="14"/>
  <c r="G1" i="14"/>
  <c r="A1" i="14"/>
  <c r="A22" i="11"/>
  <c r="Q1" i="11"/>
  <c r="A2" i="11"/>
  <c r="G1" i="11"/>
  <c r="A1" i="11"/>
  <c r="G1" i="10"/>
  <c r="A2" i="10"/>
  <c r="C1" i="10"/>
  <c r="A1" i="10"/>
  <c r="A4" i="11"/>
  <c r="A10" i="11"/>
  <c r="A11" i="11"/>
  <c r="A12" i="11"/>
  <c r="A13" i="11"/>
  <c r="A14" i="11"/>
  <c r="A16" i="11"/>
  <c r="A17" i="11"/>
  <c r="A18" i="11"/>
  <c r="A19" i="11"/>
  <c r="A20" i="11"/>
  <c r="A21" i="11"/>
  <c r="A23" i="11"/>
  <c r="A24" i="11"/>
  <c r="A25" i="11"/>
  <c r="A26" i="11"/>
  <c r="A27" i="11"/>
  <c r="A28" i="11"/>
  <c r="A29" i="11"/>
  <c r="A30" i="11"/>
  <c r="A31" i="11"/>
  <c r="A32" i="11"/>
  <c r="A33" i="11"/>
  <c r="A34" i="11"/>
  <c r="A35" i="11"/>
  <c r="A36" i="11"/>
  <c r="A37" i="11"/>
  <c r="C35" i="10"/>
  <c r="G28" i="10"/>
  <c r="E28" i="10"/>
  <c r="C42" i="10"/>
  <c r="F28" i="10"/>
  <c r="C28" i="10"/>
  <c r="C33" i="10"/>
  <c r="D28" i="10"/>
  <c r="C29" i="10" l="1"/>
  <c r="C43" i="10"/>
  <c r="D29" i="10" l="1"/>
  <c r="E29" i="10"/>
  <c r="G29" i="10"/>
  <c r="F29" i="10"/>
  <c r="F43" i="10"/>
  <c r="D43" i="10"/>
  <c r="E43" i="10"/>
  <c r="G4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Q4" authorId="0" shapeId="0" xr:uid="{00000000-0006-0000-0000-000001000000}">
      <text>
        <r>
          <rPr>
            <b/>
            <sz val="9"/>
            <color indexed="81"/>
            <rFont val="ＭＳ Ｐゴシック"/>
            <family val="3"/>
            <charset val="128"/>
          </rPr>
          <t xml:space="preserve">管理番号を記載する。
</t>
        </r>
        <r>
          <rPr>
            <sz val="9"/>
            <color indexed="81"/>
            <rFont val="ＭＳ Ｐゴシック"/>
            <family val="3"/>
            <charset val="128"/>
          </rPr>
          <t>当箇所の変更により２ページ以降も自動更新されます。</t>
        </r>
      </text>
    </comment>
    <comment ref="Q5" authorId="0" shapeId="0" xr:uid="{00000000-0006-0000-0000-000002000000}">
      <text>
        <r>
          <rPr>
            <b/>
            <sz val="9"/>
            <color indexed="81"/>
            <rFont val="ＭＳ Ｐゴシック"/>
            <family val="3"/>
            <charset val="128"/>
          </rPr>
          <t>管理番号のRevを記載する。</t>
        </r>
        <r>
          <rPr>
            <sz val="9"/>
            <color indexed="81"/>
            <rFont val="ＭＳ Ｐゴシック"/>
            <family val="3"/>
            <charset val="128"/>
          </rPr>
          <t xml:space="preserve">
当箇所の変更をにより２ページ目以降が自動変更されます。</t>
        </r>
      </text>
    </comment>
    <comment ref="C12" authorId="0" shapeId="0" xr:uid="{00000000-0006-0000-0000-000003000000}">
      <text>
        <r>
          <rPr>
            <b/>
            <sz val="9"/>
            <color indexed="81"/>
            <rFont val="ＭＳ Ｐゴシック"/>
            <family val="3"/>
            <charset val="128"/>
          </rPr>
          <t>下記要領にて記載する
------------------------
「（ソフトウェア名称）」
単体評価シート
「モジュール名」(プロジェクトID)
---------------------------
当箇所記載により２ページ以降の関連箇所が自動更新されます。</t>
        </r>
      </text>
    </comment>
    <comment ref="D50" authorId="0" shapeId="0" xr:uid="{00000000-0006-0000-0000-000004000000}">
      <text>
        <r>
          <rPr>
            <b/>
            <sz val="9"/>
            <color indexed="81"/>
            <rFont val="ＭＳ Ｐゴシック"/>
            <family val="3"/>
            <charset val="128"/>
          </rPr>
          <t>仕様書の発行元プロジェクト名称又は実組織名称を記入する。</t>
        </r>
        <r>
          <rPr>
            <sz val="9"/>
            <color indexed="81"/>
            <rFont val="ＭＳ Ｐゴシック"/>
            <family val="3"/>
            <charset val="128"/>
          </rPr>
          <t xml:space="preserve">
</t>
        </r>
      </text>
    </comment>
    <comment ref="L50" authorId="0" shapeId="0" xr:uid="{00000000-0006-0000-0000-000005000000}">
      <text>
        <r>
          <rPr>
            <b/>
            <sz val="9"/>
            <color indexed="81"/>
            <rFont val="ＭＳ Ｐゴシック"/>
            <family val="3"/>
            <charset val="128"/>
          </rPr>
          <t>当位置に「協力会社名」を記入する。</t>
        </r>
        <r>
          <rPr>
            <sz val="9"/>
            <color indexed="81"/>
            <rFont val="ＭＳ Ｐゴシック"/>
            <family val="3"/>
            <charset val="128"/>
          </rPr>
          <t xml:space="preserve">
</t>
        </r>
      </text>
    </comment>
    <comment ref="D53" authorId="0" shapeId="0" xr:uid="{00000000-0006-0000-0000-000006000000}">
      <text>
        <r>
          <rPr>
            <b/>
            <sz val="9"/>
            <color indexed="81"/>
            <rFont val="ＭＳ Ｐゴシック"/>
            <family val="3"/>
            <charset val="128"/>
          </rPr>
          <t>承認者名，承認日付を記載する。不要欄や空白は削除するか斜線を引く。</t>
        </r>
        <r>
          <rPr>
            <sz val="9"/>
            <color indexed="81"/>
            <rFont val="ＭＳ Ｐゴシック"/>
            <family val="3"/>
            <charset val="128"/>
          </rPr>
          <t xml:space="preserve">
</t>
        </r>
      </text>
    </comment>
    <comment ref="F53" authorId="0" shapeId="0" xr:uid="{00000000-0006-0000-0000-000007000000}">
      <text>
        <r>
          <rPr>
            <b/>
            <sz val="9"/>
            <color indexed="81"/>
            <rFont val="ＭＳ Ｐゴシック"/>
            <family val="3"/>
            <charset val="128"/>
          </rPr>
          <t>検閲者名，検閲日付を記載する。
不要欄や空白は削除するか斜線を引く。</t>
        </r>
        <r>
          <rPr>
            <sz val="9"/>
            <color indexed="81"/>
            <rFont val="ＭＳ Ｐゴシック"/>
            <family val="3"/>
            <charset val="128"/>
          </rPr>
          <t xml:space="preserve">
</t>
        </r>
      </text>
    </comment>
    <comment ref="H53" authorId="0" shapeId="0" xr:uid="{00000000-0006-0000-0000-000008000000}">
      <text>
        <r>
          <rPr>
            <b/>
            <sz val="9"/>
            <color indexed="81"/>
            <rFont val="ＭＳ Ｐゴシック"/>
            <family val="3"/>
            <charset val="128"/>
          </rPr>
          <t>検閲者名，検閲日付を記載する。
不要欄や空白は削除するか斜線を引く。</t>
        </r>
        <r>
          <rPr>
            <sz val="9"/>
            <color indexed="81"/>
            <rFont val="ＭＳ Ｐゴシック"/>
            <family val="3"/>
            <charset val="128"/>
          </rPr>
          <t xml:space="preserve">
</t>
        </r>
      </text>
    </comment>
    <comment ref="J53" authorId="0" shapeId="0" xr:uid="{00000000-0006-0000-0000-000009000000}">
      <text>
        <r>
          <rPr>
            <b/>
            <sz val="9"/>
            <color indexed="81"/>
            <rFont val="ＭＳ Ｐゴシック"/>
            <family val="3"/>
            <charset val="128"/>
          </rPr>
          <t>担当者名と日付を記載する。</t>
        </r>
        <r>
          <rPr>
            <sz val="9"/>
            <color indexed="81"/>
            <rFont val="ＭＳ Ｐゴシック"/>
            <family val="3"/>
            <charset val="128"/>
          </rPr>
          <t xml:space="preserve">
</t>
        </r>
      </text>
    </comment>
    <comment ref="L53" authorId="0" shapeId="0" xr:uid="{00000000-0006-0000-0000-00000A000000}">
      <text>
        <r>
          <rPr>
            <b/>
            <sz val="9"/>
            <color indexed="81"/>
            <rFont val="ＭＳ Ｐゴシック"/>
            <family val="3"/>
            <charset val="128"/>
          </rPr>
          <t>承認者名，承認日付を記載する。不要欄や空白は削除するか斜線を引く。</t>
        </r>
        <r>
          <rPr>
            <sz val="9"/>
            <color indexed="81"/>
            <rFont val="ＭＳ Ｐゴシック"/>
            <family val="3"/>
            <charset val="128"/>
          </rPr>
          <t xml:space="preserve">
</t>
        </r>
      </text>
    </comment>
    <comment ref="N53" authorId="0" shapeId="0" xr:uid="{00000000-0006-0000-0000-00000B000000}">
      <text>
        <r>
          <rPr>
            <b/>
            <sz val="9"/>
            <color indexed="81"/>
            <rFont val="ＭＳ Ｐゴシック"/>
            <family val="3"/>
            <charset val="128"/>
          </rPr>
          <t>検閲者名，検閲日付を記載する。不要欄や空白は削除するか斜線を引く。</t>
        </r>
        <r>
          <rPr>
            <sz val="9"/>
            <color indexed="81"/>
            <rFont val="ＭＳ Ｐゴシック"/>
            <family val="3"/>
            <charset val="128"/>
          </rPr>
          <t xml:space="preserve">
</t>
        </r>
      </text>
    </comment>
    <comment ref="P53" authorId="0" shapeId="0" xr:uid="{00000000-0006-0000-0000-00000C000000}">
      <text>
        <r>
          <rPr>
            <b/>
            <sz val="9"/>
            <color indexed="81"/>
            <rFont val="ＭＳ Ｐゴシック"/>
            <family val="3"/>
            <charset val="128"/>
          </rPr>
          <t>検閲者名，検閲日付を記載する。不要欄や空白は削除するか斜線を引く。</t>
        </r>
        <r>
          <rPr>
            <sz val="9"/>
            <color indexed="81"/>
            <rFont val="ＭＳ Ｐゴシック"/>
            <family val="3"/>
            <charset val="128"/>
          </rPr>
          <t xml:space="preserve">
</t>
        </r>
      </text>
    </comment>
    <comment ref="R53" authorId="0" shapeId="0" xr:uid="{00000000-0006-0000-0000-00000D000000}">
      <text>
        <r>
          <rPr>
            <b/>
            <sz val="9"/>
            <color indexed="81"/>
            <rFont val="ＭＳ Ｐゴシック"/>
            <family val="3"/>
            <charset val="128"/>
          </rPr>
          <t>担当名と日付を記載する。不要欄や空白は削除するか斜線を引く。</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草柳　悟郎</author>
    <author>5741</author>
  </authors>
  <commentList>
    <comment ref="A1" authorId="0" shapeId="0" xr:uid="{00000000-0006-0000-0100-000001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C1" authorId="0" shapeId="0" xr:uid="{00000000-0006-0000-0100-000002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0000000-0006-0000-0100-000003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00000000-0006-0000-0100-000004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B15" authorId="1" shapeId="0" xr:uid="{00000000-0006-0000-0100-000005000000}">
      <text>
        <r>
          <rPr>
            <b/>
            <sz val="9"/>
            <color indexed="81"/>
            <rFont val="ＭＳ Ｐゴシック"/>
            <family val="3"/>
            <charset val="128"/>
          </rPr>
          <t>SELECT @@VERSION</t>
        </r>
        <r>
          <rPr>
            <sz val="9"/>
            <color indexed="81"/>
            <rFont val="ＭＳ Ｐゴシック"/>
            <family val="3"/>
            <charset val="128"/>
          </rPr>
          <t xml:space="preserve">
で取得した情報をそのまま張り付けること。
</t>
        </r>
      </text>
    </comment>
    <comment ref="B32" authorId="1" shapeId="0" xr:uid="{00000000-0006-0000-0100-000006000000}">
      <text>
        <r>
          <rPr>
            <b/>
            <sz val="9"/>
            <color indexed="81"/>
            <rFont val="ＭＳ Ｐゴシック"/>
            <family val="3"/>
            <charset val="128"/>
          </rPr>
          <t xml:space="preserve">画面、帳票毎にシートを分けること。
ダイアログは、起動画面に含める。
</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00000000-0006-0000-0200-000001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0000000-0006-0000-0200-000002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00000000-0006-0000-0200-000003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00000000-0006-0000-0200-00000400000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03909</author>
  </authors>
  <commentList>
    <comment ref="B2" authorId="0" shapeId="0" xr:uid="{00000000-0006-0000-0300-000001000000}">
      <text>
        <r>
          <rPr>
            <sz val="9"/>
            <color indexed="81"/>
            <rFont val="ＭＳ Ｐゴシック"/>
            <family val="3"/>
            <charset val="128"/>
          </rPr>
          <t>1.　機能.docの目次をコピー
2.　このセルにフォーカスをおく
3.　「貼り付け先の書式に合わせる」にてペースト
4.　確認日付列にペーストされる値は削除
5.　No.列に通し番号を記載すること</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AEACCF52-4AA9-4D78-A893-DA2E7587E206}">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346FB68-05BF-4C97-9C61-E5056266DD1A}">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EE27EEA3-0863-4D00-AE35-58272BCC860A}">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2D00BE74-2791-4A6D-A17F-C378F94D603A}">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3E77874E-D282-4091-8C93-01302FBC3E0A}">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05FAA1C0-61D3-4502-825A-7F84443FADF6}">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B284CC20-68A9-4C93-A94C-D3931766222B}">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8BD1A1BC-296A-415A-A531-1BDE7D4D4F5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752264F1-CA3B-474A-ACC7-AD2449B50907}">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B53F3646-2009-417A-9936-23CBCE545F6E}">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08081ADA-A74C-4B3B-B24E-43042BCE6A7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F4EAE5A3-2953-4B59-897C-025DE27A9F5A}">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草柳　悟郎</author>
  </authors>
  <commentList>
    <comment ref="A1" authorId="0" shapeId="0" xr:uid="{CAC3FB15-20F0-46C0-AE9E-A52F9434EA90}">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G1" authorId="0" shapeId="0" xr:uid="{3C18AC7B-9F1B-4467-8586-C7E4763393F9}">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Q1" authorId="0" shapeId="0" xr:uid="{D7E8C60B-118B-42C2-AC8D-ACD10EDF8ED9}">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 ref="A2" authorId="0" shapeId="0" xr:uid="{A0C1712A-54FF-4612-9266-FC7976FFB433}">
      <text>
        <r>
          <rPr>
            <b/>
            <sz val="9"/>
            <color indexed="81"/>
            <rFont val="ＭＳ Ｐゴシック"/>
            <family val="3"/>
            <charset val="128"/>
          </rPr>
          <t>修正不可：
修正時は表紙にて変更することにより自動更新されます。</t>
        </r>
        <r>
          <rPr>
            <sz val="9"/>
            <color indexed="81"/>
            <rFont val="ＭＳ Ｐゴシック"/>
            <family val="3"/>
            <charset val="128"/>
          </rPr>
          <t xml:space="preserve">
</t>
        </r>
      </text>
    </comment>
  </commentList>
</comments>
</file>

<file path=xl/sharedStrings.xml><?xml version="1.0" encoding="utf-8"?>
<sst xmlns="http://schemas.openxmlformats.org/spreadsheetml/2006/main" count="1805" uniqueCount="558">
  <si>
    <t>管理番号</t>
    <phoneticPr fontId="2"/>
  </si>
  <si>
    <t>QLW-TPN999999_399</t>
    <phoneticPr fontId="2"/>
  </si>
  <si>
    <t>Rev.1</t>
    <phoneticPr fontId="2"/>
  </si>
  <si>
    <t>電卓</t>
    <rPh sb="0" eb="2">
      <t>デンタク</t>
    </rPh>
    <phoneticPr fontId="32"/>
  </si>
  <si>
    <t>チェックリスト</t>
    <phoneticPr fontId="2"/>
  </si>
  <si>
    <t>電卓アプリ開発</t>
    <rPh sb="0" eb="2">
      <t>デンタク</t>
    </rPh>
    <rPh sb="5" eb="7">
      <t>カイハツ</t>
    </rPh>
    <phoneticPr fontId="2"/>
  </si>
  <si>
    <t>発　行　元</t>
    <rPh sb="0" eb="1">
      <t>ハツ</t>
    </rPh>
    <rPh sb="2" eb="3">
      <t>ギョウ</t>
    </rPh>
    <rPh sb="4" eb="5">
      <t>モト</t>
    </rPh>
    <phoneticPr fontId="30"/>
  </si>
  <si>
    <t>協　力　会　社</t>
    <phoneticPr fontId="2"/>
  </si>
  <si>
    <t>アマノ株式会社
ソフトウェア開発部</t>
    <rPh sb="3" eb="7">
      <t>カブシキガイシャ</t>
    </rPh>
    <rPh sb="14" eb="16">
      <t>カイハツ</t>
    </rPh>
    <rPh sb="16" eb="17">
      <t>ブ</t>
    </rPh>
    <phoneticPr fontId="30"/>
  </si>
  <si>
    <t>承認</t>
    <rPh sb="0" eb="2">
      <t>ショウニン</t>
    </rPh>
    <phoneticPr fontId="2"/>
  </si>
  <si>
    <t>検閲</t>
    <rPh sb="0" eb="2">
      <t>ケンエツ</t>
    </rPh>
    <phoneticPr fontId="2"/>
  </si>
  <si>
    <t>担当</t>
    <rPh sb="0" eb="2">
      <t>タントウ</t>
    </rPh>
    <phoneticPr fontId="2"/>
  </si>
  <si>
    <t>＜ソフトウェア＞</t>
    <phoneticPr fontId="2"/>
  </si>
  <si>
    <t>ソフトウェア名称</t>
    <rPh sb="6" eb="8">
      <t>メイショウ</t>
    </rPh>
    <phoneticPr fontId="2"/>
  </si>
  <si>
    <t>バージョン</t>
    <phoneticPr fontId="2"/>
  </si>
  <si>
    <t>電卓</t>
    <rPh sb="0" eb="2">
      <t>デンタク</t>
    </rPh>
    <phoneticPr fontId="2"/>
  </si>
  <si>
    <t>＜PC情報＞</t>
    <rPh sb="3" eb="5">
      <t>ジョウホウ</t>
    </rPh>
    <phoneticPr fontId="2"/>
  </si>
  <si>
    <t>OS</t>
    <phoneticPr fontId="2"/>
  </si>
  <si>
    <t>CPU</t>
    <phoneticPr fontId="2"/>
  </si>
  <si>
    <t>Bit数</t>
    <rPh sb="3" eb="4">
      <t>スウ</t>
    </rPh>
    <phoneticPr fontId="2"/>
  </si>
  <si>
    <t>メモリ</t>
    <phoneticPr fontId="2"/>
  </si>
  <si>
    <t>台数</t>
    <rPh sb="0" eb="2">
      <t>ダイスウ</t>
    </rPh>
    <phoneticPr fontId="2"/>
  </si>
  <si>
    <t>Windows 10 Pro</t>
  </si>
  <si>
    <t>12th Gen Intel(R) Core(TM) i7-1260P   2.10 GHz</t>
    <phoneticPr fontId="6"/>
  </si>
  <si>
    <t>16.0GB</t>
    <phoneticPr fontId="6"/>
  </si>
  <si>
    <t>＜SQL　Server情報＞</t>
    <rPh sb="11" eb="13">
      <t>ジョウホウ</t>
    </rPh>
    <phoneticPr fontId="2"/>
  </si>
  <si>
    <t>詳細情報</t>
    <rPh sb="0" eb="2">
      <t>ショウサイ</t>
    </rPh>
    <rPh sb="2" eb="4">
      <t>ジョウホウ</t>
    </rPh>
    <phoneticPr fontId="2"/>
  </si>
  <si>
    <t>＜モジュール一覧＞</t>
    <rPh sb="6" eb="8">
      <t>イチラン</t>
    </rPh>
    <phoneticPr fontId="2"/>
  </si>
  <si>
    <t>ファイル名称</t>
    <rPh sb="4" eb="6">
      <t>メイショウ</t>
    </rPh>
    <phoneticPr fontId="2"/>
  </si>
  <si>
    <t>Calculator.exe</t>
    <phoneticPr fontId="6"/>
  </si>
  <si>
    <t>1.0.0.32</t>
    <phoneticPr fontId="6"/>
  </si>
  <si>
    <t>＜共通試験項目数＞</t>
    <rPh sb="1" eb="3">
      <t>キョウツウ</t>
    </rPh>
    <rPh sb="3" eb="5">
      <t>シケン</t>
    </rPh>
    <rPh sb="5" eb="8">
      <t>コウモクスウ</t>
    </rPh>
    <phoneticPr fontId="2"/>
  </si>
  <si>
    <t>機能（シート名）</t>
    <rPh sb="0" eb="2">
      <t>キノウ</t>
    </rPh>
    <rPh sb="6" eb="7">
      <t>メイ</t>
    </rPh>
    <phoneticPr fontId="2"/>
  </si>
  <si>
    <t>総項目数</t>
    <rPh sb="0" eb="1">
      <t>ソウ</t>
    </rPh>
    <rPh sb="1" eb="4">
      <t>コウモクスウ</t>
    </rPh>
    <phoneticPr fontId="2"/>
  </si>
  <si>
    <t>ＯＫ数(%)</t>
    <rPh sb="2" eb="3">
      <t>スウ</t>
    </rPh>
    <phoneticPr fontId="2"/>
  </si>
  <si>
    <t>ＮＧ数(%)
(完了済み)</t>
    <rPh sb="2" eb="3">
      <t>スウ</t>
    </rPh>
    <rPh sb="8" eb="10">
      <t>カンリョウ</t>
    </rPh>
    <rPh sb="10" eb="11">
      <t>ス</t>
    </rPh>
    <phoneticPr fontId="2"/>
  </si>
  <si>
    <t>ＮＧ数(%)
(未完了)</t>
    <rPh sb="2" eb="3">
      <t>スウ</t>
    </rPh>
    <rPh sb="8" eb="9">
      <t>ミ</t>
    </rPh>
    <rPh sb="9" eb="11">
      <t>カンリョウ</t>
    </rPh>
    <phoneticPr fontId="2"/>
  </si>
  <si>
    <t>未確認
項目数(%)</t>
    <rPh sb="0" eb="3">
      <t>ミカクニン</t>
    </rPh>
    <rPh sb="4" eb="6">
      <t>コウモク</t>
    </rPh>
    <rPh sb="6" eb="7">
      <t>スウ</t>
    </rPh>
    <phoneticPr fontId="2"/>
  </si>
  <si>
    <t>合計</t>
    <rPh sb="0" eb="2">
      <t>ゴウケイ</t>
    </rPh>
    <phoneticPr fontId="2"/>
  </si>
  <si>
    <t>＜試験項目数＞</t>
    <rPh sb="1" eb="3">
      <t>シケン</t>
    </rPh>
    <phoneticPr fontId="2"/>
  </si>
  <si>
    <t>1.画面</t>
    <rPh sb="2" eb="4">
      <t>ガメン</t>
    </rPh>
    <phoneticPr fontId="2"/>
  </si>
  <si>
    <t>画面_フォーカス</t>
    <rPh sb="0" eb="2">
      <t>ガメン</t>
    </rPh>
    <phoneticPr fontId="6"/>
  </si>
  <si>
    <t>2.入力</t>
    <rPh sb="2" eb="4">
      <t>ニュウリョク</t>
    </rPh>
    <phoneticPr fontId="6"/>
  </si>
  <si>
    <t>入力_数字</t>
    <rPh sb="0" eb="2">
      <t>ニュウリョク</t>
    </rPh>
    <rPh sb="3" eb="5">
      <t>スウジ</t>
    </rPh>
    <phoneticPr fontId="6"/>
  </si>
  <si>
    <t>3.ボタン</t>
    <phoneticPr fontId="6"/>
  </si>
  <si>
    <t>ボタン_演算子</t>
    <rPh sb="4" eb="7">
      <t>エンザンシ</t>
    </rPh>
    <phoneticPr fontId="6"/>
  </si>
  <si>
    <t>4.エラー</t>
    <phoneticPr fontId="6"/>
  </si>
  <si>
    <t>エラー_エラーメッセージ</t>
    <phoneticPr fontId="6"/>
  </si>
  <si>
    <t>エラー_メッセージ表示後</t>
    <rPh sb="9" eb="12">
      <t>ヒョウジゴ</t>
    </rPh>
    <phoneticPr fontId="6"/>
  </si>
  <si>
    <t>No.</t>
    <phoneticPr fontId="1"/>
  </si>
  <si>
    <t>改善連絡No.</t>
    <phoneticPr fontId="2"/>
  </si>
  <si>
    <t>評価項目</t>
    <rPh sb="0" eb="2">
      <t>ヒョウカ</t>
    </rPh>
    <rPh sb="2" eb="4">
      <t>コウモク</t>
    </rPh>
    <phoneticPr fontId="1"/>
  </si>
  <si>
    <t>評価結果（1st）</t>
    <rPh sb="0" eb="2">
      <t>ヒョウカ</t>
    </rPh>
    <rPh sb="2" eb="4">
      <t>ケッカ</t>
    </rPh>
    <phoneticPr fontId="1"/>
  </si>
  <si>
    <t>再評価結果（last）</t>
    <rPh sb="0" eb="1">
      <t>サイ</t>
    </rPh>
    <rPh sb="1" eb="3">
      <t>ヒョウカ</t>
    </rPh>
    <rPh sb="3" eb="5">
      <t>ケッカ</t>
    </rPh>
    <phoneticPr fontId="1"/>
  </si>
  <si>
    <t>備考</t>
    <rPh sb="0" eb="2">
      <t>ビコウ</t>
    </rPh>
    <phoneticPr fontId="1"/>
  </si>
  <si>
    <t>大項目</t>
    <rPh sb="0" eb="1">
      <t>ダイ</t>
    </rPh>
    <rPh sb="1" eb="3">
      <t>コウモク</t>
    </rPh>
    <phoneticPr fontId="1"/>
  </si>
  <si>
    <t>中項目</t>
    <rPh sb="0" eb="1">
      <t>ナカ</t>
    </rPh>
    <rPh sb="1" eb="3">
      <t>コウモク</t>
    </rPh>
    <phoneticPr fontId="1"/>
  </si>
  <si>
    <t>小項目</t>
    <rPh sb="0" eb="1">
      <t>ショウ</t>
    </rPh>
    <rPh sb="1" eb="3">
      <t>コウモク</t>
    </rPh>
    <phoneticPr fontId="1"/>
  </si>
  <si>
    <t>テスト手順</t>
    <rPh sb="3" eb="5">
      <t>テジュン</t>
    </rPh>
    <phoneticPr fontId="1"/>
  </si>
  <si>
    <t>評価内容</t>
    <rPh sb="0" eb="2">
      <t>ヒョウカ</t>
    </rPh>
    <rPh sb="2" eb="4">
      <t>ナイヨウ</t>
    </rPh>
    <phoneticPr fontId="1"/>
  </si>
  <si>
    <t>期待結果</t>
    <rPh sb="0" eb="2">
      <t>キタイ</t>
    </rPh>
    <rPh sb="2" eb="4">
      <t>ケッカ</t>
    </rPh>
    <phoneticPr fontId="1"/>
  </si>
  <si>
    <t>ファイル名
/Ver.</t>
    <phoneticPr fontId="1"/>
  </si>
  <si>
    <t>実施日</t>
    <rPh sb="0" eb="3">
      <t>ジッシビ</t>
    </rPh>
    <phoneticPr fontId="1"/>
  </si>
  <si>
    <t>担当者</t>
    <rPh sb="0" eb="3">
      <t>タントウシャ</t>
    </rPh>
    <phoneticPr fontId="1"/>
  </si>
  <si>
    <t>結果</t>
    <rPh sb="0" eb="2">
      <t>ケッカ</t>
    </rPh>
    <phoneticPr fontId="1"/>
  </si>
  <si>
    <t>評価ポイント</t>
    <phoneticPr fontId="30"/>
  </si>
  <si>
    <t>規約に定められている共通動作についてテストを行う。</t>
    <rPh sb="0" eb="2">
      <t>キヤク</t>
    </rPh>
    <rPh sb="3" eb="4">
      <t>サダ</t>
    </rPh>
    <rPh sb="10" eb="12">
      <t>キョウツウ</t>
    </rPh>
    <rPh sb="12" eb="14">
      <t>ドウサ</t>
    </rPh>
    <rPh sb="22" eb="23">
      <t>オコナ</t>
    </rPh>
    <phoneticPr fontId="2"/>
  </si>
  <si>
    <t>事前準備</t>
    <rPh sb="0" eb="2">
      <t>ジゼン</t>
    </rPh>
    <rPh sb="2" eb="4">
      <t>ジュンビ</t>
    </rPh>
    <phoneticPr fontId="30"/>
  </si>
  <si>
    <t>画面全体</t>
    <rPh sb="0" eb="2">
      <t>ガメン</t>
    </rPh>
    <rPh sb="2" eb="4">
      <t>ゼンタイ</t>
    </rPh>
    <phoneticPr fontId="2"/>
  </si>
  <si>
    <t>画面表示</t>
    <rPh sb="0" eb="2">
      <t>ガメン</t>
    </rPh>
    <rPh sb="2" eb="4">
      <t>ヒョウジ</t>
    </rPh>
    <phoneticPr fontId="2"/>
  </si>
  <si>
    <t>画面デザイン</t>
    <rPh sb="0" eb="2">
      <t>ガメン</t>
    </rPh>
    <phoneticPr fontId="2"/>
  </si>
  <si>
    <t>アプリケーションを起動する。</t>
    <rPh sb="9" eb="11">
      <t>キドウ</t>
    </rPh>
    <phoneticPr fontId="2"/>
  </si>
  <si>
    <t>タイトルバー</t>
    <phoneticPr fontId="2"/>
  </si>
  <si>
    <t>正しく表示されること。</t>
    <rPh sb="0" eb="1">
      <t>タダ</t>
    </rPh>
    <rPh sb="3" eb="5">
      <t>ヒョウジ</t>
    </rPh>
    <phoneticPr fontId="2"/>
  </si>
  <si>
    <t>メニューバー</t>
    <phoneticPr fontId="2"/>
  </si>
  <si>
    <t>正しく表示されること。</t>
    <phoneticPr fontId="2"/>
  </si>
  <si>
    <t>配置</t>
    <rPh sb="0" eb="2">
      <t>ハイチ</t>
    </rPh>
    <phoneticPr fontId="2"/>
  </si>
  <si>
    <t>画面詳細ドキュメントと相違がないこと。</t>
    <rPh sb="0" eb="2">
      <t>ガメン</t>
    </rPh>
    <rPh sb="2" eb="4">
      <t>ショウサイ</t>
    </rPh>
    <rPh sb="11" eb="13">
      <t>ソウイ</t>
    </rPh>
    <phoneticPr fontId="2"/>
  </si>
  <si>
    <t>色デザイン、背景色</t>
    <rPh sb="0" eb="1">
      <t>イロ</t>
    </rPh>
    <rPh sb="6" eb="9">
      <t>ハイケイショク</t>
    </rPh>
    <phoneticPr fontId="2"/>
  </si>
  <si>
    <t>フォント</t>
    <phoneticPr fontId="2"/>
  </si>
  <si>
    <t>言語ごとに設定されているフォントで表示されいること。</t>
    <rPh sb="0" eb="2">
      <t>ゲンゴ</t>
    </rPh>
    <rPh sb="5" eb="7">
      <t>セッテイ</t>
    </rPh>
    <rPh sb="17" eb="19">
      <t>ヒョウジ</t>
    </rPh>
    <phoneticPr fontId="2"/>
  </si>
  <si>
    <t>ステータスバー（右：拡大/縮小）</t>
    <phoneticPr fontId="2"/>
  </si>
  <si>
    <t>画面サイズ</t>
    <rPh sb="0" eb="2">
      <t>ガメン</t>
    </rPh>
    <phoneticPr fontId="2"/>
  </si>
  <si>
    <t>サイズ</t>
    <phoneticPr fontId="2"/>
  </si>
  <si>
    <t>1200×718のサイズを対象とした画面設計を行っていること。</t>
    <phoneticPr fontId="2"/>
  </si>
  <si>
    <t>画面サイズを小さく変更する。</t>
    <rPh sb="0" eb="2">
      <t>ガメン</t>
    </rPh>
    <rPh sb="6" eb="7">
      <t>チイ</t>
    </rPh>
    <rPh sb="9" eb="11">
      <t>ヘンコウ</t>
    </rPh>
    <phoneticPr fontId="2"/>
  </si>
  <si>
    <t>スクロールバー</t>
    <phoneticPr fontId="2"/>
  </si>
  <si>
    <t>画面に表示する項目がサイズ内に入りきらない場合、縦スクロールが表示されること。
クライアント領域に固定的なサイズでフォームを作成する場合は上記範囲内となっていること</t>
    <phoneticPr fontId="2"/>
  </si>
  <si>
    <t>拡大/縮小ボタン</t>
    <phoneticPr fontId="2"/>
  </si>
  <si>
    <t>拡大ボタンを押下する</t>
    <rPh sb="0" eb="2">
      <t>カクダイ</t>
    </rPh>
    <rPh sb="6" eb="8">
      <t>オウカ</t>
    </rPh>
    <phoneticPr fontId="2"/>
  </si>
  <si>
    <t>拡大/縮小確認</t>
    <rPh sb="0" eb="2">
      <t>カクダイ</t>
    </rPh>
    <rPh sb="3" eb="5">
      <t>シュクショウ</t>
    </rPh>
    <rPh sb="5" eb="7">
      <t>カクニン</t>
    </rPh>
    <phoneticPr fontId="2"/>
  </si>
  <si>
    <t>正しく拡大されること</t>
    <rPh sb="0" eb="1">
      <t>タダ</t>
    </rPh>
    <rPh sb="3" eb="5">
      <t>カクダイ</t>
    </rPh>
    <phoneticPr fontId="2"/>
  </si>
  <si>
    <t>縮小ボタンを押下する</t>
    <rPh sb="0" eb="2">
      <t>シュクショウ</t>
    </rPh>
    <rPh sb="6" eb="8">
      <t>オウカ</t>
    </rPh>
    <phoneticPr fontId="2"/>
  </si>
  <si>
    <t>拡大/縮小確認</t>
    <phoneticPr fontId="2"/>
  </si>
  <si>
    <t>正しく縮小されること。</t>
    <rPh sb="3" eb="5">
      <t>シュクショウ</t>
    </rPh>
    <phoneticPr fontId="2"/>
  </si>
  <si>
    <t>テキストに数字を入力する。</t>
    <rPh sb="5" eb="7">
      <t>スウジ</t>
    </rPh>
    <rPh sb="8" eb="10">
      <t>ニュウリョク</t>
    </rPh>
    <phoneticPr fontId="2"/>
  </si>
  <si>
    <t>入力した大きさになること。</t>
    <rPh sb="0" eb="2">
      <t>ニュウリョク</t>
    </rPh>
    <rPh sb="4" eb="5">
      <t>オオ</t>
    </rPh>
    <phoneticPr fontId="2"/>
  </si>
  <si>
    <t>文字の配置</t>
    <phoneticPr fontId="2"/>
  </si>
  <si>
    <t>文字の配置の確認</t>
    <phoneticPr fontId="2"/>
  </si>
  <si>
    <t>以下の設定となっていること。
・数値：右寄せ
・文字列：左寄せ
・列の項目名称：中央寄せ
・年月日：右寄せ
・時間：右寄せ</t>
    <phoneticPr fontId="2"/>
  </si>
  <si>
    <t>出力データ設定ボタン</t>
    <rPh sb="0" eb="2">
      <t>シュツリョク</t>
    </rPh>
    <rPh sb="5" eb="7">
      <t>セッテイ</t>
    </rPh>
    <phoneticPr fontId="6"/>
  </si>
  <si>
    <t>※個人選択画面のみ対象
①操作レベル「表示」「入力」「登録」の個人でそれぞれ起動する。
②出力データ設定ボタンが表示され、押下できることを確認する。</t>
    <rPh sb="1" eb="7">
      <t>コジンセンタクガメン</t>
    </rPh>
    <rPh sb="9" eb="11">
      <t>タイショウ</t>
    </rPh>
    <rPh sb="13" eb="15">
      <t>ソウサ</t>
    </rPh>
    <rPh sb="19" eb="21">
      <t>ヒョウジ</t>
    </rPh>
    <rPh sb="23" eb="25">
      <t>ニュウリョク</t>
    </rPh>
    <rPh sb="27" eb="29">
      <t>トウロク</t>
    </rPh>
    <rPh sb="31" eb="33">
      <t>コジン</t>
    </rPh>
    <rPh sb="38" eb="40">
      <t>キドウ</t>
    </rPh>
    <rPh sb="45" eb="47">
      <t>シュツリョク</t>
    </rPh>
    <rPh sb="50" eb="52">
      <t>セッテイ</t>
    </rPh>
    <rPh sb="56" eb="58">
      <t>ヒョウジ</t>
    </rPh>
    <rPh sb="61" eb="63">
      <t>オウカ</t>
    </rPh>
    <rPh sb="69" eb="71">
      <t>カクニン</t>
    </rPh>
    <phoneticPr fontId="6"/>
  </si>
  <si>
    <t>表示確認
動作確認</t>
    <rPh sb="0" eb="2">
      <t>ヒョウジ</t>
    </rPh>
    <rPh sb="2" eb="4">
      <t>カクニン</t>
    </rPh>
    <rPh sb="5" eb="7">
      <t>ドウサ</t>
    </rPh>
    <rPh sb="7" eb="9">
      <t>カクニン</t>
    </rPh>
    <phoneticPr fontId="6"/>
  </si>
  <si>
    <t>・出力データ設定ボタンが表示されていること
・出力データ設定ボタンを押下することで、ユーザー別の出力仕様設定ダイアログが開くこと</t>
    <rPh sb="1" eb="3">
      <t>シュツリョク</t>
    </rPh>
    <rPh sb="6" eb="8">
      <t>セッテイ</t>
    </rPh>
    <rPh sb="12" eb="14">
      <t>ヒョウジ</t>
    </rPh>
    <rPh sb="23" eb="25">
      <t>シュツリョク</t>
    </rPh>
    <rPh sb="28" eb="30">
      <t>セッテイ</t>
    </rPh>
    <rPh sb="34" eb="36">
      <t>オウカ</t>
    </rPh>
    <rPh sb="46" eb="47">
      <t>ベツ</t>
    </rPh>
    <rPh sb="48" eb="52">
      <t>シュツリョクシヨウ</t>
    </rPh>
    <rPh sb="52" eb="54">
      <t>セッテイ</t>
    </rPh>
    <rPh sb="60" eb="61">
      <t>ヒラ</t>
    </rPh>
    <phoneticPr fontId="6"/>
  </si>
  <si>
    <t>フォーカス移動</t>
    <rPh sb="5" eb="7">
      <t>イドウ</t>
    </rPh>
    <phoneticPr fontId="2"/>
  </si>
  <si>
    <t>初期状態</t>
    <rPh sb="0" eb="2">
      <t>ショキ</t>
    </rPh>
    <rPh sb="2" eb="4">
      <t>ジョウタイ</t>
    </rPh>
    <phoneticPr fontId="2"/>
  </si>
  <si>
    <t>初期に操作されるであろうボタンにフォーカスがあること。</t>
    <rPh sb="0" eb="2">
      <t>ショキ</t>
    </rPh>
    <rPh sb="3" eb="5">
      <t>ソウサ</t>
    </rPh>
    <phoneticPr fontId="2"/>
  </si>
  <si>
    <t>タブによる移動</t>
    <rPh sb="5" eb="7">
      <t>イドウ</t>
    </rPh>
    <phoneticPr fontId="2"/>
  </si>
  <si>
    <t>①アプリケーションを起動する。
②Tabキーを押下する。</t>
    <rPh sb="10" eb="12">
      <t>キドウ</t>
    </rPh>
    <rPh sb="23" eb="25">
      <t>オウカ</t>
    </rPh>
    <phoneticPr fontId="2"/>
  </si>
  <si>
    <t>画面レイアウトの順番(左上→右下)に移動すること。</t>
    <rPh sb="0" eb="2">
      <t>ガメン</t>
    </rPh>
    <rPh sb="8" eb="10">
      <t>ジュンバン</t>
    </rPh>
    <rPh sb="11" eb="13">
      <t>ヒダリウエ</t>
    </rPh>
    <rPh sb="14" eb="16">
      <t>ミギシタ</t>
    </rPh>
    <rPh sb="18" eb="20">
      <t>イドウ</t>
    </rPh>
    <phoneticPr fontId="2"/>
  </si>
  <si>
    <t>①アプリケーションを起動する。
②Shift + Tabキーを押下する。</t>
    <rPh sb="10" eb="12">
      <t>キドウ</t>
    </rPh>
    <phoneticPr fontId="2"/>
  </si>
  <si>
    <t>画面レイアウトの逆順(右下→左上)に移動すること。</t>
    <rPh sb="0" eb="2">
      <t>ガメン</t>
    </rPh>
    <rPh sb="8" eb="9">
      <t>ギャク</t>
    </rPh>
    <rPh sb="11" eb="13">
      <t>ミギシタ</t>
    </rPh>
    <rPh sb="14" eb="15">
      <t>ヒダリ</t>
    </rPh>
    <rPh sb="15" eb="16">
      <t>ウエ</t>
    </rPh>
    <rPh sb="18" eb="20">
      <t>イドウ</t>
    </rPh>
    <phoneticPr fontId="2"/>
  </si>
  <si>
    <t>登録</t>
    <rPh sb="0" eb="2">
      <t>トウロク</t>
    </rPh>
    <phoneticPr fontId="2"/>
  </si>
  <si>
    <t>編集後の動作</t>
    <rPh sb="0" eb="2">
      <t>ヘンシュウ</t>
    </rPh>
    <rPh sb="2" eb="3">
      <t>ゴ</t>
    </rPh>
    <rPh sb="4" eb="6">
      <t>ドウサ</t>
    </rPh>
    <phoneticPr fontId="2"/>
  </si>
  <si>
    <t>①画面で項目の変更を行い登録を行わずに終了する。
②登録確認DLGで「はい」を押下する。</t>
    <rPh sb="26" eb="28">
      <t>トウロク</t>
    </rPh>
    <rPh sb="28" eb="30">
      <t>カクニン</t>
    </rPh>
    <rPh sb="39" eb="41">
      <t>オウカ</t>
    </rPh>
    <phoneticPr fontId="2"/>
  </si>
  <si>
    <t>データが登録されて終了すること。</t>
    <rPh sb="4" eb="6">
      <t>トウロク</t>
    </rPh>
    <rPh sb="9" eb="11">
      <t>シュウリョウ</t>
    </rPh>
    <phoneticPr fontId="2"/>
  </si>
  <si>
    <t>①画面で項目の変更を行い登録を行わずに終了する。
②登録確認DLGで「いいえ」を押下する。</t>
    <rPh sb="26" eb="28">
      <t>トウロク</t>
    </rPh>
    <rPh sb="28" eb="30">
      <t>カクニン</t>
    </rPh>
    <rPh sb="40" eb="42">
      <t>オウカ</t>
    </rPh>
    <phoneticPr fontId="2"/>
  </si>
  <si>
    <t>データが登録されずに終了すること。</t>
    <rPh sb="4" eb="6">
      <t>トウロク</t>
    </rPh>
    <rPh sb="10" eb="12">
      <t>シュウリョウ</t>
    </rPh>
    <phoneticPr fontId="2"/>
  </si>
  <si>
    <t>多言語対応</t>
    <rPh sb="0" eb="3">
      <t>タゲンゴ</t>
    </rPh>
    <rPh sb="3" eb="5">
      <t>タイオウ</t>
    </rPh>
    <phoneticPr fontId="2"/>
  </si>
  <si>
    <t>日本語</t>
    <rPh sb="0" eb="3">
      <t>ニホンゴ</t>
    </rPh>
    <phoneticPr fontId="2"/>
  </si>
  <si>
    <t>①言語設定を日本語にして、ログインする。
②アプリケーションを起動する。</t>
    <rPh sb="1" eb="3">
      <t>ゲンゴ</t>
    </rPh>
    <rPh sb="3" eb="5">
      <t>セッテイ</t>
    </rPh>
    <rPh sb="6" eb="9">
      <t>ニホンゴ</t>
    </rPh>
    <rPh sb="31" eb="33">
      <t>キドウ</t>
    </rPh>
    <phoneticPr fontId="2"/>
  </si>
  <si>
    <t>固定項目の確認</t>
    <rPh sb="0" eb="2">
      <t>コテイ</t>
    </rPh>
    <rPh sb="2" eb="4">
      <t>コウモク</t>
    </rPh>
    <rPh sb="5" eb="7">
      <t>カクニン</t>
    </rPh>
    <phoneticPr fontId="2"/>
  </si>
  <si>
    <t>日本語で表示されること。</t>
    <rPh sb="0" eb="3">
      <t>ニホンゴ</t>
    </rPh>
    <rPh sb="4" eb="6">
      <t>ヒョウジ</t>
    </rPh>
    <phoneticPr fontId="2"/>
  </si>
  <si>
    <t>動的項目の確認</t>
    <rPh sb="0" eb="2">
      <t>ドウテキ</t>
    </rPh>
    <rPh sb="2" eb="4">
      <t>コウモク</t>
    </rPh>
    <rPh sb="5" eb="7">
      <t>カクニン</t>
    </rPh>
    <phoneticPr fontId="2"/>
  </si>
  <si>
    <t>中国語</t>
    <rPh sb="0" eb="3">
      <t>チュウゴクゴ</t>
    </rPh>
    <phoneticPr fontId="2"/>
  </si>
  <si>
    <t>①言語設定を中国語にして、ログインする。
②アプリケーションを起動する。</t>
    <rPh sb="1" eb="3">
      <t>ゲンゴ</t>
    </rPh>
    <rPh sb="3" eb="5">
      <t>セッテイ</t>
    </rPh>
    <rPh sb="6" eb="9">
      <t>チュウゴクゴ</t>
    </rPh>
    <rPh sb="31" eb="33">
      <t>キドウ</t>
    </rPh>
    <phoneticPr fontId="2"/>
  </si>
  <si>
    <t>中国語で表示されること。</t>
    <rPh sb="0" eb="3">
      <t>チュウゴクゴ</t>
    </rPh>
    <rPh sb="4" eb="6">
      <t>ヒョウジ</t>
    </rPh>
    <phoneticPr fontId="2"/>
  </si>
  <si>
    <t>英語</t>
    <rPh sb="0" eb="2">
      <t>エイゴ</t>
    </rPh>
    <phoneticPr fontId="2"/>
  </si>
  <si>
    <t>①言語設定を英語にして、ログインする。
②アプリケーションを起動する。</t>
    <rPh sb="6" eb="8">
      <t>エイゴ</t>
    </rPh>
    <rPh sb="30" eb="32">
      <t>キドウ</t>
    </rPh>
    <phoneticPr fontId="2"/>
  </si>
  <si>
    <t>英語で表示されること。</t>
    <rPh sb="0" eb="2">
      <t>エイゴ</t>
    </rPh>
    <rPh sb="1" eb="2">
      <t>ゴ</t>
    </rPh>
    <rPh sb="3" eb="5">
      <t>ヒョウジ</t>
    </rPh>
    <phoneticPr fontId="2"/>
  </si>
  <si>
    <t>英語で表示されること。</t>
    <rPh sb="0" eb="2">
      <t>エイゴ</t>
    </rPh>
    <rPh sb="3" eb="5">
      <t>ヒョウジ</t>
    </rPh>
    <phoneticPr fontId="2"/>
  </si>
  <si>
    <t>ログ出力</t>
    <rPh sb="2" eb="4">
      <t>シュツリョク</t>
    </rPh>
    <phoneticPr fontId="2"/>
  </si>
  <si>
    <t>修正ログ</t>
    <rPh sb="0" eb="2">
      <t>シュウセイ</t>
    </rPh>
    <phoneticPr fontId="2"/>
  </si>
  <si>
    <t>アプリケーションを起動し、登録処理を行う</t>
    <rPh sb="9" eb="11">
      <t>キドウ</t>
    </rPh>
    <rPh sb="13" eb="15">
      <t>トウロク</t>
    </rPh>
    <rPh sb="15" eb="17">
      <t>ショリ</t>
    </rPh>
    <rPh sb="18" eb="19">
      <t>オコナ</t>
    </rPh>
    <phoneticPr fontId="2"/>
  </si>
  <si>
    <t>正しく修正ログが出力されること</t>
    <rPh sb="0" eb="1">
      <t>タダ</t>
    </rPh>
    <rPh sb="3" eb="5">
      <t>シュウセイ</t>
    </rPh>
    <rPh sb="8" eb="10">
      <t>シュツリョク</t>
    </rPh>
    <phoneticPr fontId="2"/>
  </si>
  <si>
    <t>操作ログ</t>
    <rPh sb="0" eb="2">
      <t>ソウサ</t>
    </rPh>
    <phoneticPr fontId="2"/>
  </si>
  <si>
    <t>「APP起動処理」の操作ログが出力されていこと</t>
    <rPh sb="4" eb="6">
      <t>キドウ</t>
    </rPh>
    <rPh sb="6" eb="8">
      <t>ショリ</t>
    </rPh>
    <rPh sb="10" eb="12">
      <t>ソウサ</t>
    </rPh>
    <rPh sb="15" eb="17">
      <t>シュツリョク</t>
    </rPh>
    <phoneticPr fontId="2"/>
  </si>
  <si>
    <t>アプリケーションを終了する。</t>
    <rPh sb="9" eb="11">
      <t>シュウリョウ</t>
    </rPh>
    <phoneticPr fontId="2"/>
  </si>
  <si>
    <t>「APP終了処理」の操作ログが出力されていこと</t>
    <rPh sb="4" eb="6">
      <t>シュウリョウ</t>
    </rPh>
    <rPh sb="6" eb="8">
      <t>ショリ</t>
    </rPh>
    <rPh sb="10" eb="12">
      <t>ソウサ</t>
    </rPh>
    <rPh sb="15" eb="17">
      <t>シュツリョク</t>
    </rPh>
    <phoneticPr fontId="2"/>
  </si>
  <si>
    <t>その他</t>
    <rPh sb="2" eb="3">
      <t>タ</t>
    </rPh>
    <phoneticPr fontId="2"/>
  </si>
  <si>
    <t>AssemblyVersionは正しいか？</t>
    <rPh sb="16" eb="17">
      <t>タダ</t>
    </rPh>
    <phoneticPr fontId="2"/>
  </si>
  <si>
    <t>バージョン番号がリリースの要求に合うこと。</t>
    <rPh sb="5" eb="7">
      <t>バンゴウ</t>
    </rPh>
    <rPh sb="13" eb="15">
      <t>ヨウキュウ</t>
    </rPh>
    <rPh sb="16" eb="17">
      <t>ア</t>
    </rPh>
    <phoneticPr fontId="2"/>
  </si>
  <si>
    <t>No</t>
    <phoneticPr fontId="2"/>
  </si>
  <si>
    <t>見出し</t>
    <rPh sb="0" eb="2">
      <t>ミダ</t>
    </rPh>
    <phoneticPr fontId="2"/>
  </si>
  <si>
    <t>項目</t>
    <rPh sb="0" eb="2">
      <t>コウモク</t>
    </rPh>
    <phoneticPr fontId="2"/>
  </si>
  <si>
    <t>確認日付</t>
    <rPh sb="0" eb="2">
      <t>カクニン</t>
    </rPh>
    <rPh sb="2" eb="4">
      <t>ヒヅケ</t>
    </rPh>
    <phoneticPr fontId="2"/>
  </si>
  <si>
    <t>確認結果</t>
    <rPh sb="0" eb="2">
      <t>カクニン</t>
    </rPh>
    <rPh sb="2" eb="4">
      <t>ケッカ</t>
    </rPh>
    <phoneticPr fontId="2"/>
  </si>
  <si>
    <t>再確認日付</t>
    <rPh sb="0" eb="1">
      <t>サイ</t>
    </rPh>
    <rPh sb="1" eb="3">
      <t>カクニン</t>
    </rPh>
    <rPh sb="3" eb="5">
      <t>ヒヅケ</t>
    </rPh>
    <phoneticPr fontId="2"/>
  </si>
  <si>
    <t>再確認結果</t>
    <rPh sb="0" eb="1">
      <t>サイ</t>
    </rPh>
    <rPh sb="1" eb="3">
      <t>カクニン</t>
    </rPh>
    <rPh sb="3" eb="5">
      <t>ケッカ</t>
    </rPh>
    <phoneticPr fontId="2"/>
  </si>
  <si>
    <t>備考</t>
    <rPh sb="0" eb="2">
      <t>ビコウ</t>
    </rPh>
    <phoneticPr fontId="2"/>
  </si>
  <si>
    <t>①</t>
  </si>
  <si>
    <t>「起動条件」</t>
  </si>
  <si>
    <t>OK</t>
    <phoneticPr fontId="2"/>
  </si>
  <si>
    <t>②</t>
  </si>
  <si>
    <t>アプリケーション固有のメッセージ</t>
  </si>
  <si>
    <t>③</t>
  </si>
  <si>
    <t>起動処理</t>
  </si>
  <si>
    <t>NG</t>
    <phoneticPr fontId="2"/>
  </si>
  <si>
    <t>起動パラメータの取得およびチェック</t>
  </si>
  <si>
    <t>共通パラメータ取得</t>
  </si>
  <si>
    <t>演算サーバー名取得</t>
  </si>
  <si>
    <t>処理選択DLGの表示</t>
  </si>
  <si>
    <t>④</t>
  </si>
  <si>
    <t>「個人選択画面」表示処理</t>
  </si>
  <si>
    <t>初期表示</t>
  </si>
  <si>
    <t>操作レベルによるメニュー／ボタンの機能制限</t>
  </si>
  <si>
    <t>日付初期値設定の取得</t>
  </si>
  <si>
    <t>出力仕様設定</t>
  </si>
  <si>
    <t>ボタンの処理(ヘルプ等の共通ボタンは省略)</t>
  </si>
  <si>
    <t>カタログ選択</t>
  </si>
  <si>
    <t>開くボタン</t>
  </si>
  <si>
    <t>プレビューボタン</t>
  </si>
  <si>
    <t>印刷ボタン</t>
  </si>
  <si>
    <t>「表示切替」ボタン</t>
  </si>
  <si>
    <t>メニューの処理</t>
  </si>
  <si>
    <t>出力仕様指定</t>
  </si>
  <si>
    <t>日付初期値指定</t>
  </si>
  <si>
    <t>表示切替</t>
  </si>
  <si>
    <t>⑤</t>
  </si>
  <si>
    <t>「データ表示画面」処理</t>
  </si>
  <si>
    <t>パラメータ取得</t>
  </si>
  <si>
    <t>各コントロールの制御</t>
  </si>
  <si>
    <t>ファンクションボタンの制御</t>
  </si>
  <si>
    <t>その他のボタンの制御</t>
  </si>
  <si>
    <t>日付指定コントロールの制御</t>
  </si>
  <si>
    <t>データ表示</t>
  </si>
  <si>
    <t>表示項目設定取得・反映</t>
  </si>
  <si>
    <t>デイリーデータ取得（全カタログ対象）</t>
  </si>
  <si>
    <t>データ表示／編集</t>
  </si>
  <si>
    <t>合計データ合計カウント処理（就業週報のみ対象）</t>
  </si>
  <si>
    <t>月次データ表示／編集（就業週報・月報のみ対象）</t>
  </si>
  <si>
    <t>グラフ表示／編集（就業週報・グラフ、就業週報・月報・グラフのみ対象）</t>
  </si>
  <si>
    <t>設定による出力仕様</t>
  </si>
  <si>
    <t>対象データが無い場合</t>
  </si>
  <si>
    <t>処理期間変更時</t>
  </si>
  <si>
    <t>表示項目設定からの遷移時</t>
  </si>
  <si>
    <t>その他のボタンの処理(ヘルプ等の共通ボタンは省略)</t>
  </si>
  <si>
    <t>「個人選択」ボタン</t>
  </si>
  <si>
    <t>「先頭指定」ボタン</t>
  </si>
  <si>
    <t>「前指定」ボタン</t>
  </si>
  <si>
    <t>「次指定」ボタン</t>
  </si>
  <si>
    <t>「末尾指定」ボタン</t>
  </si>
  <si>
    <t>「前日」ボタン</t>
  </si>
  <si>
    <t>「翌日」ボタン</t>
  </si>
  <si>
    <t>⑥</t>
  </si>
  <si>
    <t>印刷・プレビュー処理</t>
  </si>
  <si>
    <t>出力順序・改頁</t>
  </si>
  <si>
    <t>承認欄の表示有無</t>
  </si>
  <si>
    <t>項目名の２段表示</t>
  </si>
  <si>
    <t>表示行の折り返し</t>
  </si>
  <si>
    <t>⑦</t>
  </si>
  <si>
    <t>表示項目設定画面表示</t>
  </si>
  <si>
    <t>データ表示・動作</t>
  </si>
  <si>
    <t>基本設定</t>
  </si>
  <si>
    <t>日毎データ</t>
  </si>
  <si>
    <t>合計データ</t>
  </si>
  <si>
    <t>月報データ</t>
  </si>
  <si>
    <t>登録</t>
  </si>
  <si>
    <t>⑧</t>
  </si>
  <si>
    <t>「基本設定」ダイアログ</t>
  </si>
  <si>
    <t>チェック処理</t>
  </si>
  <si>
    <t>登録処理</t>
  </si>
  <si>
    <t>ｷｬﾝｾﾙ</t>
  </si>
  <si>
    <t>⑨</t>
  </si>
  <si>
    <t>「区分間複写」ダイアログ</t>
  </si>
  <si>
    <t>複写処理</t>
  </si>
  <si>
    <t>変更</t>
    <rPh sb="0" eb="2">
      <t>ヘンコウ</t>
    </rPh>
    <phoneticPr fontId="2"/>
  </si>
  <si>
    <t>仕様変更の内容を記載</t>
    <rPh sb="0" eb="2">
      <t>シヨウ</t>
    </rPh>
    <rPh sb="2" eb="4">
      <t>ヘンコウ</t>
    </rPh>
    <rPh sb="5" eb="7">
      <t>ナイヨウ</t>
    </rPh>
    <rPh sb="8" eb="10">
      <t>キサイ</t>
    </rPh>
    <phoneticPr fontId="2"/>
  </si>
  <si>
    <t>仕様変更の理由を記載</t>
    <rPh sb="0" eb="2">
      <t>シヨウ</t>
    </rPh>
    <rPh sb="2" eb="4">
      <t>ヘンコウ</t>
    </rPh>
    <rPh sb="5" eb="7">
      <t>リユウ</t>
    </rPh>
    <rPh sb="8" eb="10">
      <t>キサイ</t>
    </rPh>
    <phoneticPr fontId="2"/>
  </si>
  <si>
    <t>基本設計書の仕様に基づいた画面となっているかテストを行う。</t>
    <rPh sb="0" eb="5">
      <t>キホンセッケイショ</t>
    </rPh>
    <rPh sb="6" eb="8">
      <t>シヨウ</t>
    </rPh>
    <rPh sb="9" eb="10">
      <t>モト</t>
    </rPh>
    <rPh sb="13" eb="15">
      <t>ガメン</t>
    </rPh>
    <rPh sb="26" eb="27">
      <t>オコナ</t>
    </rPh>
    <phoneticPr fontId="2"/>
  </si>
  <si>
    <t>画面</t>
    <rPh sb="0" eb="2">
      <t>ガメン</t>
    </rPh>
    <phoneticPr fontId="44"/>
  </si>
  <si>
    <t>画面表示</t>
    <rPh sb="0" eb="4">
      <t>ガメンヒョウジ</t>
    </rPh>
    <phoneticPr fontId="44"/>
  </si>
  <si>
    <t>画面デザイン</t>
    <rPh sb="0" eb="2">
      <t>ガメン</t>
    </rPh>
    <phoneticPr fontId="44"/>
  </si>
  <si>
    <t>アプリケーションを起動する。</t>
    <rPh sb="9" eb="11">
      <t>キドウ</t>
    </rPh>
    <phoneticPr fontId="44"/>
  </si>
  <si>
    <t>タイトルバー</t>
    <phoneticPr fontId="44"/>
  </si>
  <si>
    <t>「電卓」という文字が正しく表示されること。</t>
    <rPh sb="1" eb="3">
      <t>デンタク</t>
    </rPh>
    <rPh sb="7" eb="9">
      <t>モジ</t>
    </rPh>
    <rPh sb="10" eb="11">
      <t>タダ</t>
    </rPh>
    <rPh sb="13" eb="15">
      <t>ヒョウジ</t>
    </rPh>
    <phoneticPr fontId="44"/>
  </si>
  <si>
    <t>Calculator
/1.0.0.29</t>
    <phoneticPr fontId="44"/>
  </si>
  <si>
    <t>木原</t>
    <rPh sb="0" eb="2">
      <t>キハラ</t>
    </rPh>
    <phoneticPr fontId="44"/>
  </si>
  <si>
    <t>OK</t>
  </si>
  <si>
    <t>途中計算結果表示欄</t>
    <rPh sb="0" eb="6">
      <t>トチュウケイサンケッカ</t>
    </rPh>
    <rPh sb="6" eb="9">
      <t>ヒョウジラン</t>
    </rPh>
    <phoneticPr fontId="44"/>
  </si>
  <si>
    <t>テキストが何も表示されないこと。</t>
    <rPh sb="5" eb="6">
      <t>ナニ</t>
    </rPh>
    <rPh sb="7" eb="9">
      <t>ヒョウジ</t>
    </rPh>
    <phoneticPr fontId="44"/>
  </si>
  <si>
    <t>計算結果表示欄</t>
    <rPh sb="0" eb="7">
      <t>ケイサンケッカヒョウジラン</t>
    </rPh>
    <phoneticPr fontId="44"/>
  </si>
  <si>
    <t>「0」が表示されていること。</t>
    <rPh sb="4" eb="6">
      <t>ヒョウジ</t>
    </rPh>
    <phoneticPr fontId="44"/>
  </si>
  <si>
    <t>ボタン</t>
    <phoneticPr fontId="44"/>
  </si>
  <si>
    <t>21個のボタン全てが正しく表示されること。</t>
    <rPh sb="2" eb="3">
      <t>コ</t>
    </rPh>
    <rPh sb="7" eb="8">
      <t>スベ</t>
    </rPh>
    <rPh sb="10" eb="11">
      <t>タダ</t>
    </rPh>
    <rPh sb="13" eb="15">
      <t>ヒョウジ</t>
    </rPh>
    <phoneticPr fontId="44"/>
  </si>
  <si>
    <t>配置</t>
    <rPh sb="0" eb="2">
      <t>ハイチ</t>
    </rPh>
    <phoneticPr fontId="44"/>
  </si>
  <si>
    <t>基本設計書6.1.1に示した画面レイアウトと相違がないこと。</t>
    <rPh sb="0" eb="5">
      <t>キホンセッケイショ</t>
    </rPh>
    <rPh sb="11" eb="12">
      <t>シメ</t>
    </rPh>
    <rPh sb="14" eb="16">
      <t>ガメン</t>
    </rPh>
    <rPh sb="22" eb="24">
      <t>ソウイ</t>
    </rPh>
    <phoneticPr fontId="44"/>
  </si>
  <si>
    <t>色</t>
    <rPh sb="0" eb="1">
      <t>イロ</t>
    </rPh>
    <phoneticPr fontId="44"/>
  </si>
  <si>
    <t>フォント</t>
    <phoneticPr fontId="44"/>
  </si>
  <si>
    <t>Arialで表示されていること。</t>
    <rPh sb="6" eb="8">
      <t>ヒョウジ</t>
    </rPh>
    <phoneticPr fontId="44"/>
  </si>
  <si>
    <t>画面サイズ</t>
    <rPh sb="0" eb="2">
      <t>ガメン</t>
    </rPh>
    <phoneticPr fontId="44"/>
  </si>
  <si>
    <t>サイズ</t>
    <phoneticPr fontId="44"/>
  </si>
  <si>
    <t>335×532のサイズで表示されていること。</t>
    <rPh sb="12" eb="14">
      <t>ヒョウジ</t>
    </rPh>
    <phoneticPr fontId="44"/>
  </si>
  <si>
    <t>最大化/最小化ボタン</t>
    <rPh sb="0" eb="3">
      <t>サイダイカ</t>
    </rPh>
    <rPh sb="4" eb="7">
      <t>サイショウカ</t>
    </rPh>
    <phoneticPr fontId="44"/>
  </si>
  <si>
    <t>最大化/最小化確認</t>
    <rPh sb="0" eb="3">
      <t>サイダイカ</t>
    </rPh>
    <rPh sb="4" eb="7">
      <t>サイショウカ</t>
    </rPh>
    <rPh sb="7" eb="9">
      <t>カクニン</t>
    </rPh>
    <phoneticPr fontId="44"/>
  </si>
  <si>
    <t>最大化ボタンが無効となっており、画面の最大化ができないこと。</t>
    <rPh sb="0" eb="3">
      <t>サイダイカ</t>
    </rPh>
    <rPh sb="7" eb="9">
      <t>ムコウ</t>
    </rPh>
    <rPh sb="16" eb="18">
      <t>ガメン</t>
    </rPh>
    <rPh sb="19" eb="22">
      <t>サイダイカ</t>
    </rPh>
    <phoneticPr fontId="44"/>
  </si>
  <si>
    <t>①アプリケーションを起動する。
②最小化ボタンを押下する。</t>
    <rPh sb="10" eb="12">
      <t>キドウ</t>
    </rPh>
    <rPh sb="17" eb="20">
      <t>サイショウカ</t>
    </rPh>
    <rPh sb="24" eb="26">
      <t>オウカ</t>
    </rPh>
    <phoneticPr fontId="44"/>
  </si>
  <si>
    <t>最大化/最小化確認</t>
    <rPh sb="0" eb="3">
      <t>サイダイカ</t>
    </rPh>
    <rPh sb="4" eb="9">
      <t>サイショウカカクニン</t>
    </rPh>
    <phoneticPr fontId="44"/>
  </si>
  <si>
    <t>画面が最小化されること。</t>
    <rPh sb="0" eb="2">
      <t>ガメン</t>
    </rPh>
    <rPh sb="3" eb="6">
      <t>サイショウカ</t>
    </rPh>
    <phoneticPr fontId="44"/>
  </si>
  <si>
    <t>文字の配置</t>
    <rPh sb="0" eb="2">
      <t>モジ</t>
    </rPh>
    <rPh sb="3" eb="5">
      <t>ハイチ</t>
    </rPh>
    <phoneticPr fontId="44"/>
  </si>
  <si>
    <t>文字の配置確認</t>
    <rPh sb="0" eb="2">
      <t>モジ</t>
    </rPh>
    <rPh sb="3" eb="7">
      <t>ハイチカクニン</t>
    </rPh>
    <phoneticPr fontId="44"/>
  </si>
  <si>
    <t>以下の設定で表示されていること。
・計算結果表示欄：右寄せ
・ボタン：中央寄せ</t>
    <rPh sb="0" eb="2">
      <t>イカ</t>
    </rPh>
    <rPh sb="3" eb="5">
      <t>セッテイ</t>
    </rPh>
    <rPh sb="6" eb="8">
      <t>ヒョウジ</t>
    </rPh>
    <rPh sb="18" eb="25">
      <t>ケイサンケッカヒョウジラン</t>
    </rPh>
    <rPh sb="26" eb="28">
      <t>ミギヨ</t>
    </rPh>
    <rPh sb="35" eb="38">
      <t>チュウオウヨ</t>
    </rPh>
    <phoneticPr fontId="44"/>
  </si>
  <si>
    <t>①アプリケーションを起動する。
②%ボタン、+ボタン、-ボタン、×ボタン、÷ボタン、=ボタンのいずれかを入力する。</t>
    <rPh sb="10" eb="12">
      <t>キドウ</t>
    </rPh>
    <rPh sb="51" eb="53">
      <t>ニュウリョク</t>
    </rPh>
    <phoneticPr fontId="44"/>
  </si>
  <si>
    <t>(同上)</t>
    <rPh sb="1" eb="3">
      <t>ドウジョウ</t>
    </rPh>
    <phoneticPr fontId="44"/>
  </si>
  <si>
    <t>以下の設定で表示されていること。
・途中計算結果表示欄：右寄せ</t>
    <rPh sb="0" eb="2">
      <t>イカ</t>
    </rPh>
    <rPh sb="3" eb="5">
      <t>セッテイ</t>
    </rPh>
    <rPh sb="6" eb="8">
      <t>ヒョウジ</t>
    </rPh>
    <rPh sb="18" eb="20">
      <t>トチュウ</t>
    </rPh>
    <rPh sb="20" eb="22">
      <t>ケイサン</t>
    </rPh>
    <rPh sb="22" eb="24">
      <t>ケッカ</t>
    </rPh>
    <rPh sb="24" eb="26">
      <t>ヒョウジ</t>
    </rPh>
    <rPh sb="26" eb="27">
      <t>ラン</t>
    </rPh>
    <rPh sb="28" eb="30">
      <t>ミギヨ</t>
    </rPh>
    <phoneticPr fontId="44"/>
  </si>
  <si>
    <t>フォントサイズ</t>
    <phoneticPr fontId="44"/>
  </si>
  <si>
    <t>フォントサイズの確認</t>
    <rPh sb="8" eb="10">
      <t>カクニン</t>
    </rPh>
    <phoneticPr fontId="44"/>
  </si>
  <si>
    <t>以下の設定で表示されていること。
・途中計算結果表示欄；15pt
・計算結果表示欄：35.25pt
・ボタン：14pt</t>
    <rPh sb="0" eb="2">
      <t>イカ</t>
    </rPh>
    <rPh sb="3" eb="5">
      <t>セッテイ</t>
    </rPh>
    <rPh sb="6" eb="8">
      <t>ヒョウジ</t>
    </rPh>
    <rPh sb="18" eb="24">
      <t>トチュウケイサンケッカ</t>
    </rPh>
    <rPh sb="24" eb="27">
      <t>ヒョウジラン</t>
    </rPh>
    <rPh sb="34" eb="41">
      <t>ケイサンケッカヒョウジラン</t>
    </rPh>
    <phoneticPr fontId="44"/>
  </si>
  <si>
    <t>①アプリケーションを起動する。
②計算結果表示欄の画面幅を超えるように、数字ボタンを複数回入力する。</t>
    <rPh sb="10" eb="12">
      <t>キドウ</t>
    </rPh>
    <rPh sb="17" eb="24">
      <t>ケイサンケッカヒョウジラン</t>
    </rPh>
    <rPh sb="25" eb="28">
      <t>ガメンハバ</t>
    </rPh>
    <rPh sb="29" eb="30">
      <t>コ</t>
    </rPh>
    <rPh sb="36" eb="38">
      <t>スウジ</t>
    </rPh>
    <rPh sb="42" eb="47">
      <t>フクスウカイニュウリョク</t>
    </rPh>
    <phoneticPr fontId="44"/>
  </si>
  <si>
    <t>画面の幅に収まるように自動でフォントサイズを縮小し、入力した数字全体が表示されること。</t>
    <rPh sb="0" eb="2">
      <t>ガメン</t>
    </rPh>
    <rPh sb="3" eb="4">
      <t>ハバ</t>
    </rPh>
    <rPh sb="5" eb="6">
      <t>オサ</t>
    </rPh>
    <rPh sb="11" eb="13">
      <t>ジドウ</t>
    </rPh>
    <rPh sb="22" eb="24">
      <t>シュクショウ</t>
    </rPh>
    <rPh sb="26" eb="28">
      <t>ニュウリョク</t>
    </rPh>
    <rPh sb="30" eb="32">
      <t>スウジ</t>
    </rPh>
    <rPh sb="32" eb="34">
      <t>ゼンタイ</t>
    </rPh>
    <rPh sb="35" eb="37">
      <t>ヒョウジ</t>
    </rPh>
    <phoneticPr fontId="44"/>
  </si>
  <si>
    <t>①アプリケーションを起動する。
②計算結果表示欄の画面幅を超えるように、小数点を含む数字を入力する。</t>
    <rPh sb="10" eb="12">
      <t>キドウ</t>
    </rPh>
    <rPh sb="17" eb="24">
      <t>ケイサンケッカヒョウジラン</t>
    </rPh>
    <rPh sb="25" eb="28">
      <t>ガメンハバ</t>
    </rPh>
    <rPh sb="29" eb="30">
      <t>コ</t>
    </rPh>
    <rPh sb="36" eb="39">
      <t>ショウスウテン</t>
    </rPh>
    <rPh sb="40" eb="41">
      <t>フク</t>
    </rPh>
    <rPh sb="42" eb="44">
      <t>スウジ</t>
    </rPh>
    <rPh sb="45" eb="47">
      <t>ニュウリョク</t>
    </rPh>
    <phoneticPr fontId="44"/>
  </si>
  <si>
    <t>Calculator
/1.0.0.30</t>
    <phoneticPr fontId="44"/>
  </si>
  <si>
    <t>①上記No.14のテスト手順を踏む。
②←ボタンを複数回入力する。</t>
    <rPh sb="1" eb="3">
      <t>ジョウキ</t>
    </rPh>
    <rPh sb="12" eb="14">
      <t>テジュン</t>
    </rPh>
    <rPh sb="15" eb="16">
      <t>フ</t>
    </rPh>
    <rPh sb="25" eb="30">
      <t>フクスウカイニュウリョク</t>
    </rPh>
    <phoneticPr fontId="44"/>
  </si>
  <si>
    <t>・画面の幅に収まるように自動でフォントサイズを拡大し、画面に数字全体が表示されること。
・デフォルトサイズ(35.25pt)を上回るフォントサイズとならないこと。</t>
    <rPh sb="1" eb="3">
      <t>ガメン</t>
    </rPh>
    <rPh sb="4" eb="5">
      <t>ハバ</t>
    </rPh>
    <rPh sb="6" eb="7">
      <t>オサ</t>
    </rPh>
    <rPh sb="12" eb="14">
      <t>ジドウ</t>
    </rPh>
    <rPh sb="23" eb="25">
      <t>カクダイ</t>
    </rPh>
    <rPh sb="27" eb="29">
      <t>ガメン</t>
    </rPh>
    <rPh sb="30" eb="34">
      <t>スウジゼンタイ</t>
    </rPh>
    <rPh sb="35" eb="37">
      <t>ヒョウジ</t>
    </rPh>
    <rPh sb="63" eb="65">
      <t>ウワマワ</t>
    </rPh>
    <phoneticPr fontId="44"/>
  </si>
  <si>
    <t>①上記No.15のテスト手順を踏む。
②←ボタンを複数回入力する。</t>
    <rPh sb="1" eb="3">
      <t>ジョウキ</t>
    </rPh>
    <rPh sb="12" eb="14">
      <t>テジュン</t>
    </rPh>
    <rPh sb="15" eb="16">
      <t>フ</t>
    </rPh>
    <rPh sb="25" eb="30">
      <t>フクスウカイニュウリョク</t>
    </rPh>
    <phoneticPr fontId="44"/>
  </si>
  <si>
    <t>①アプリケーションを起動する。
②1÷0=と入力する。</t>
    <rPh sb="10" eb="12">
      <t>キドウ</t>
    </rPh>
    <rPh sb="22" eb="24">
      <t>ニュウリョク</t>
    </rPh>
    <phoneticPr fontId="44"/>
  </si>
  <si>
    <t>計算結果表示欄に表示される「0で割ることはできません」メッセージが画面の幅に収まるように表示されること。</t>
    <rPh sb="0" eb="4">
      <t>ケイサンケッカ</t>
    </rPh>
    <rPh sb="4" eb="7">
      <t>ヒョウジラン</t>
    </rPh>
    <rPh sb="8" eb="10">
      <t>ヒョウジ</t>
    </rPh>
    <rPh sb="16" eb="17">
      <t>ワ</t>
    </rPh>
    <rPh sb="33" eb="35">
      <t>ガメン</t>
    </rPh>
    <rPh sb="36" eb="37">
      <t>ハバ</t>
    </rPh>
    <rPh sb="38" eb="39">
      <t>オサ</t>
    </rPh>
    <rPh sb="44" eb="46">
      <t>ヒョウジ</t>
    </rPh>
    <phoneticPr fontId="44"/>
  </si>
  <si>
    <t>①アプリケーションを起動する。
②9999999999999999×9999999999999999=と入力する。</t>
    <rPh sb="10" eb="12">
      <t>キドウ</t>
    </rPh>
    <rPh sb="52" eb="54">
      <t>ニュウリョク</t>
    </rPh>
    <phoneticPr fontId="44"/>
  </si>
  <si>
    <t>計算結果表示欄に表示される「オーバーフローが発生しました」メッセージが画面の幅に収まるように表示されること。</t>
    <rPh sb="0" eb="2">
      <t>ケイサン</t>
    </rPh>
    <rPh sb="2" eb="4">
      <t>ケッカ</t>
    </rPh>
    <rPh sb="4" eb="6">
      <t>ヒョウジ</t>
    </rPh>
    <rPh sb="6" eb="7">
      <t>ラン</t>
    </rPh>
    <rPh sb="8" eb="10">
      <t>ヒョウジ</t>
    </rPh>
    <rPh sb="22" eb="24">
      <t>ハッセイ</t>
    </rPh>
    <rPh sb="35" eb="37">
      <t>ガメン</t>
    </rPh>
    <phoneticPr fontId="44"/>
  </si>
  <si>
    <t>①Calclator.slnを開く。
②206行目にブレークポイントを設定する。
③デバッグを実行する。
④数字ボタンを入力する。
⑤m_strInputNumberをウォッチに追加する。
⑥m_strInputNumberの値に文字列を代入する。例）"a"
⑦プログラムを続行する。</t>
    <rPh sb="15" eb="16">
      <t>ヒラ</t>
    </rPh>
    <rPh sb="23" eb="25">
      <t>ギョウメ</t>
    </rPh>
    <rPh sb="35" eb="37">
      <t>セッテイ</t>
    </rPh>
    <rPh sb="47" eb="49">
      <t>ジッコウ</t>
    </rPh>
    <rPh sb="54" eb="56">
      <t>スウジ</t>
    </rPh>
    <rPh sb="60" eb="62">
      <t>ニュウリョク</t>
    </rPh>
    <rPh sb="89" eb="91">
      <t>ツイカ</t>
    </rPh>
    <rPh sb="113" eb="114">
      <t>アタイ</t>
    </rPh>
    <rPh sb="115" eb="118">
      <t>モジレツ</t>
    </rPh>
    <rPh sb="119" eb="121">
      <t>ダイニュウ</t>
    </rPh>
    <rPh sb="124" eb="125">
      <t>レイ</t>
    </rPh>
    <rPh sb="137" eb="139">
      <t>ゾッコウ</t>
    </rPh>
    <phoneticPr fontId="44"/>
  </si>
  <si>
    <t>計算結果表示欄に表示される「数値に変換できませんでした」メッセージが画面の幅に収まるように表示されること。</t>
    <rPh sb="0" eb="7">
      <t>ケイサンケッカヒョウジラン</t>
    </rPh>
    <rPh sb="8" eb="10">
      <t>ヒョウジ</t>
    </rPh>
    <rPh sb="14" eb="16">
      <t>スウチ</t>
    </rPh>
    <rPh sb="17" eb="19">
      <t>ヘンカン</t>
    </rPh>
    <rPh sb="34" eb="36">
      <t>ガメン</t>
    </rPh>
    <rPh sb="37" eb="38">
      <t>ハバ</t>
    </rPh>
    <rPh sb="39" eb="40">
      <t>オサ</t>
    </rPh>
    <rPh sb="45" eb="47">
      <t>ヒョウジ</t>
    </rPh>
    <phoneticPr fontId="44"/>
  </si>
  <si>
    <t>Calculator
/1.0.0.31</t>
    <phoneticPr fontId="44"/>
  </si>
  <si>
    <t>NG</t>
  </si>
  <si>
    <t>Calculator
/1.0.0.32</t>
    <phoneticPr fontId="44"/>
  </si>
  <si>
    <t>フォーカス</t>
    <phoneticPr fontId="44"/>
  </si>
  <si>
    <t>フォーカスの確認</t>
    <rPh sb="6" eb="8">
      <t>カクニン</t>
    </rPh>
    <phoneticPr fontId="44"/>
  </si>
  <si>
    <t>全てのボタンにフォーカスが当たっていないこと。</t>
    <rPh sb="0" eb="1">
      <t>スベ</t>
    </rPh>
    <rPh sb="13" eb="14">
      <t>ア</t>
    </rPh>
    <phoneticPr fontId="44"/>
  </si>
  <si>
    <t>①アプリケーションを起動する。
②フォーム上でクリックする。</t>
    <rPh sb="10" eb="12">
      <t>キドウ</t>
    </rPh>
    <rPh sb="21" eb="22">
      <t>ジョウ</t>
    </rPh>
    <phoneticPr fontId="44"/>
  </si>
  <si>
    <t>フォームクリック時のフォーカス確認</t>
    <rPh sb="8" eb="9">
      <t>ジ</t>
    </rPh>
    <rPh sb="15" eb="17">
      <t>カクニン</t>
    </rPh>
    <phoneticPr fontId="44"/>
  </si>
  <si>
    <t>フォーム上をクリックした際に、全てのボタンにフォーカスが当たらないこと。</t>
    <rPh sb="4" eb="5">
      <t>ジョウ</t>
    </rPh>
    <rPh sb="12" eb="13">
      <t>サイ</t>
    </rPh>
    <rPh sb="15" eb="16">
      <t>スベ</t>
    </rPh>
    <rPh sb="28" eb="29">
      <t>ア</t>
    </rPh>
    <phoneticPr fontId="44"/>
  </si>
  <si>
    <t>①アプリケーションを起動する。
②「画面_フォーカス」シートの「フォーカス(マウス入力)」の項目で示したボタンをマウス入力する。</t>
    <rPh sb="10" eb="12">
      <t>キドウ</t>
    </rPh>
    <rPh sb="18" eb="20">
      <t>ガメン</t>
    </rPh>
    <rPh sb="41" eb="43">
      <t>ニュウリョク</t>
    </rPh>
    <rPh sb="46" eb="48">
      <t>コウモク</t>
    </rPh>
    <rPh sb="49" eb="50">
      <t>シメ</t>
    </rPh>
    <rPh sb="59" eb="61">
      <t>ニュウリョク</t>
    </rPh>
    <phoneticPr fontId="44"/>
  </si>
  <si>
    <t>ボタンクリック時のフォーカス確認</t>
    <rPh sb="7" eb="8">
      <t>ジ</t>
    </rPh>
    <rPh sb="14" eb="16">
      <t>カクニン</t>
    </rPh>
    <phoneticPr fontId="44"/>
  </si>
  <si>
    <t>ボタンクリック後、全てのボタンにフォーカスが当たっていないこと。
テスト結果は、「画面_フォーカス」シートの「フォーカス(マウス入力)」に示す。</t>
    <rPh sb="7" eb="8">
      <t>ゴ</t>
    </rPh>
    <rPh sb="9" eb="10">
      <t>スベ</t>
    </rPh>
    <rPh sb="22" eb="23">
      <t>ア</t>
    </rPh>
    <rPh sb="36" eb="38">
      <t>ケッカ</t>
    </rPh>
    <rPh sb="41" eb="43">
      <t>ガメン</t>
    </rPh>
    <rPh sb="64" eb="66">
      <t>ニュウリョク</t>
    </rPh>
    <rPh sb="69" eb="70">
      <t>シメ</t>
    </rPh>
    <phoneticPr fontId="44"/>
  </si>
  <si>
    <t>①アプリケーションを起動する。
②「画面_フォーカス」シートの「フォーカス(キーボード入力)」の項目で示したボタンをキーボード入力する。</t>
    <rPh sb="10" eb="12">
      <t>キドウ</t>
    </rPh>
    <rPh sb="18" eb="20">
      <t>ガメン</t>
    </rPh>
    <rPh sb="43" eb="45">
      <t>ニュウリョク</t>
    </rPh>
    <rPh sb="48" eb="50">
      <t>コウモク</t>
    </rPh>
    <rPh sb="51" eb="52">
      <t>シメ</t>
    </rPh>
    <rPh sb="63" eb="65">
      <t>ニュウリョク</t>
    </rPh>
    <phoneticPr fontId="44"/>
  </si>
  <si>
    <t>キーボード入力時のフォーカス確認</t>
    <rPh sb="5" eb="8">
      <t>ニュウリョクジ</t>
    </rPh>
    <rPh sb="14" eb="16">
      <t>カクニン</t>
    </rPh>
    <phoneticPr fontId="44"/>
  </si>
  <si>
    <t>キーボード入力後、すべてのボタンにフォーカスが当たっていないこと。
テスト結果は、「画面_フォーカス」シートの「フォーカス(キーボード入力)に示す。</t>
    <rPh sb="5" eb="7">
      <t>ニュウリョク</t>
    </rPh>
    <rPh sb="7" eb="8">
      <t>ゴ</t>
    </rPh>
    <rPh sb="23" eb="24">
      <t>ア</t>
    </rPh>
    <phoneticPr fontId="44"/>
  </si>
  <si>
    <t>フォーマット</t>
    <phoneticPr fontId="44"/>
  </si>
  <si>
    <t>①アプリケーションを起動する。
②最大表示桁数まで数字ボタン(小数点含まない)を入力する。</t>
    <rPh sb="10" eb="12">
      <t>キドウ</t>
    </rPh>
    <rPh sb="17" eb="21">
      <t>サイダイヒョウジ</t>
    </rPh>
    <rPh sb="21" eb="23">
      <t>ケタスウ</t>
    </rPh>
    <rPh sb="25" eb="27">
      <t>スウジ</t>
    </rPh>
    <rPh sb="31" eb="35">
      <t>ショウスウテンフク</t>
    </rPh>
    <rPh sb="40" eb="42">
      <t>ニュウリョク</t>
    </rPh>
    <phoneticPr fontId="44"/>
  </si>
  <si>
    <t>フォーマット確認</t>
    <rPh sb="6" eb="8">
      <t>カクニン</t>
    </rPh>
    <phoneticPr fontId="44"/>
  </si>
  <si>
    <t>3桁区切りでカンマ(,)が表示されていること。</t>
    <rPh sb="1" eb="2">
      <t>ケタ</t>
    </rPh>
    <rPh sb="2" eb="4">
      <t>クギ</t>
    </rPh>
    <rPh sb="13" eb="15">
      <t>ヒョウジ</t>
    </rPh>
    <phoneticPr fontId="44"/>
  </si>
  <si>
    <t>①アプリケーションを起動する。
②最大表示桁数まで数字(小数点含む)を入力する。</t>
    <rPh sb="10" eb="12">
      <t>キドウ</t>
    </rPh>
    <rPh sb="17" eb="23">
      <t>サイダイヒョウジケタスウ</t>
    </rPh>
    <rPh sb="25" eb="27">
      <t>スウジ</t>
    </rPh>
    <rPh sb="28" eb="32">
      <t>ショウスウテンフク</t>
    </rPh>
    <rPh sb="35" eb="37">
      <t>ニュウリョク</t>
    </rPh>
    <phoneticPr fontId="44"/>
  </si>
  <si>
    <t>3桁区切りのカンマ(,)が表示されていないこと。</t>
    <rPh sb="1" eb="4">
      <t>ケタクギ</t>
    </rPh>
    <rPh sb="13" eb="15">
      <t>ヒョウジ</t>
    </rPh>
    <phoneticPr fontId="44"/>
  </si>
  <si>
    <t>①アプリケーションを起動する。
②計算結果が16桁を超える計算式(計算結果は0.始まり以外)を入力する(オーバーフローが発生しない範囲であること)　。
例）9999999999999999+9999999999999999=</t>
    <rPh sb="10" eb="12">
      <t>キドウ</t>
    </rPh>
    <rPh sb="17" eb="21">
      <t>ケイサンケッカ</t>
    </rPh>
    <rPh sb="24" eb="25">
      <t>ケタ</t>
    </rPh>
    <rPh sb="26" eb="27">
      <t>コ</t>
    </rPh>
    <rPh sb="29" eb="32">
      <t>ケイサンシキ</t>
    </rPh>
    <rPh sb="47" eb="49">
      <t>ニュウリョク</t>
    </rPh>
    <rPh sb="60" eb="62">
      <t>ハッセイ</t>
    </rPh>
    <rPh sb="65" eb="67">
      <t>ハンイ</t>
    </rPh>
    <phoneticPr fontId="44"/>
  </si>
  <si>
    <t>計算結果表示欄に表示される数字が指数表記eとなっていること。</t>
    <rPh sb="0" eb="7">
      <t>ケイサンケッカヒョウジラン</t>
    </rPh>
    <rPh sb="8" eb="10">
      <t>ヒョウジ</t>
    </rPh>
    <rPh sb="13" eb="15">
      <t>スウジ</t>
    </rPh>
    <rPh sb="16" eb="20">
      <t>シスウヒョウキ</t>
    </rPh>
    <phoneticPr fontId="44"/>
  </si>
  <si>
    <t>①アプリケーションを起動する。
②計算結果が17桁を超える計算式(計算結果は0.始まりとなること)を入力する。
　例）0.0000000000000001÷10=</t>
    <rPh sb="10" eb="12">
      <t>キドウ</t>
    </rPh>
    <rPh sb="17" eb="21">
      <t>ケイサンケッカ</t>
    </rPh>
    <rPh sb="24" eb="25">
      <t>ケタ</t>
    </rPh>
    <rPh sb="26" eb="27">
      <t>コ</t>
    </rPh>
    <rPh sb="29" eb="31">
      <t>ケイサン</t>
    </rPh>
    <rPh sb="31" eb="32">
      <t>シキ</t>
    </rPh>
    <rPh sb="33" eb="37">
      <t>ケイサンケッカ</t>
    </rPh>
    <rPh sb="40" eb="41">
      <t>ハジ</t>
    </rPh>
    <rPh sb="50" eb="52">
      <t>ニュウリョク</t>
    </rPh>
    <phoneticPr fontId="44"/>
  </si>
  <si>
    <t>●フォーカス(マウス入力)</t>
    <rPh sb="10" eb="12">
      <t>ニュウリョク</t>
    </rPh>
    <phoneticPr fontId="44"/>
  </si>
  <si>
    <t>期待値</t>
    <rPh sb="0" eb="3">
      <t>キタイチ</t>
    </rPh>
    <phoneticPr fontId="44"/>
  </si>
  <si>
    <t>結果</t>
    <rPh sb="0" eb="2">
      <t>ケッカ</t>
    </rPh>
    <phoneticPr fontId="44"/>
  </si>
  <si>
    <t>入力</t>
    <rPh sb="0" eb="2">
      <t>ニュウリョク</t>
    </rPh>
    <phoneticPr fontId="44"/>
  </si>
  <si>
    <t>数字</t>
    <rPh sb="0" eb="2">
      <t>スウジ</t>
    </rPh>
    <phoneticPr fontId="44"/>
  </si>
  <si>
    <t>×</t>
    <phoneticPr fontId="44"/>
  </si>
  <si>
    <t>演算子</t>
    <rPh sb="0" eb="3">
      <t>エンザンシ</t>
    </rPh>
    <phoneticPr fontId="44"/>
  </si>
  <si>
    <t>+</t>
    <phoneticPr fontId="44"/>
  </si>
  <si>
    <t>-</t>
    <phoneticPr fontId="44"/>
  </si>
  <si>
    <t>÷</t>
    <phoneticPr fontId="44"/>
  </si>
  <si>
    <t>その他</t>
    <rPh sb="2" eb="3">
      <t>タ</t>
    </rPh>
    <phoneticPr fontId="44"/>
  </si>
  <si>
    <t>+/-</t>
    <phoneticPr fontId="44"/>
  </si>
  <si>
    <t>.</t>
    <phoneticPr fontId="44"/>
  </si>
  <si>
    <t>=</t>
    <phoneticPr fontId="44"/>
  </si>
  <si>
    <t>%</t>
    <phoneticPr fontId="44"/>
  </si>
  <si>
    <t>CE</t>
    <phoneticPr fontId="44"/>
  </si>
  <si>
    <t>C</t>
    <phoneticPr fontId="44"/>
  </si>
  <si>
    <t>←</t>
    <phoneticPr fontId="44"/>
  </si>
  <si>
    <t>〇：活性、×：非活性</t>
    <rPh sb="2" eb="4">
      <t>カッセイ</t>
    </rPh>
    <rPh sb="7" eb="10">
      <t>ヒカッセイ</t>
    </rPh>
    <phoneticPr fontId="44"/>
  </si>
  <si>
    <t>●フォーカス(キーボード入力)</t>
    <rPh sb="12" eb="14">
      <t>ニュウリョク</t>
    </rPh>
    <phoneticPr fontId="44"/>
  </si>
  <si>
    <t>マウス、キーボードによるボタン入力ができるかをテストする。</t>
    <rPh sb="15" eb="17">
      <t>ニュウリョク</t>
    </rPh>
    <phoneticPr fontId="2"/>
  </si>
  <si>
    <t>アプリケーションを起動し、入力操作などを行っていない状態であること。</t>
    <rPh sb="9" eb="11">
      <t>キドウ</t>
    </rPh>
    <rPh sb="13" eb="17">
      <t>ニュウリョクソウサ</t>
    </rPh>
    <rPh sb="20" eb="21">
      <t>オコナ</t>
    </rPh>
    <rPh sb="26" eb="28">
      <t>ジョウタイ</t>
    </rPh>
    <phoneticPr fontId="44"/>
  </si>
  <si>
    <t>キーボード入力</t>
    <rPh sb="5" eb="7">
      <t>ニュウリョク</t>
    </rPh>
    <phoneticPr fontId="44"/>
  </si>
  <si>
    <t>[Shift]+[5]を入力する。</t>
    <rPh sb="12" eb="14">
      <t>ニュウリョク</t>
    </rPh>
    <phoneticPr fontId="44"/>
  </si>
  <si>
    <t>キーボード入力の確認</t>
    <rPh sb="5" eb="7">
      <t>ニュウリョク</t>
    </rPh>
    <rPh sb="8" eb="10">
      <t>カクニン</t>
    </rPh>
    <phoneticPr fontId="44"/>
  </si>
  <si>
    <t>途中計算結果表示欄に0が表示され、キーボード入力ができること。</t>
    <rPh sb="0" eb="9">
      <t>トチュウケイサンケッカヒョウジラン</t>
    </rPh>
    <rPh sb="12" eb="14">
      <t>ヒョウジ</t>
    </rPh>
    <rPh sb="22" eb="24">
      <t>ニュウリョク</t>
    </rPh>
    <phoneticPr fontId="44"/>
  </si>
  <si>
    <t>①+ボタン、-ボタン、×ボタン、÷ボタンのいずれかを入力する。
②0以外の数字ボタンを入力する。
③[Del]を入力する。</t>
    <rPh sb="26" eb="28">
      <t>ニュウリョク</t>
    </rPh>
    <rPh sb="34" eb="36">
      <t>イガイ</t>
    </rPh>
    <rPh sb="37" eb="39">
      <t>スウジ</t>
    </rPh>
    <rPh sb="43" eb="45">
      <t>ニュウリョク</t>
    </rPh>
    <rPh sb="56" eb="58">
      <t>ニュウリョク</t>
    </rPh>
    <phoneticPr fontId="44"/>
  </si>
  <si>
    <t>②で入力した数字が計算結果表示欄に表示されている状態から、③で0に変わり、キーボード入力ができること。</t>
    <rPh sb="2" eb="4">
      <t>ニュウリョク</t>
    </rPh>
    <rPh sb="6" eb="8">
      <t>スウジ</t>
    </rPh>
    <rPh sb="9" eb="16">
      <t>ケイサンケッカヒョウジラン</t>
    </rPh>
    <rPh sb="17" eb="19">
      <t>ヒョウジ</t>
    </rPh>
    <rPh sb="24" eb="26">
      <t>ジョウタイ</t>
    </rPh>
    <rPh sb="33" eb="34">
      <t>カ</t>
    </rPh>
    <rPh sb="42" eb="44">
      <t>ニュウリョク</t>
    </rPh>
    <phoneticPr fontId="44"/>
  </si>
  <si>
    <t>①0以外の数字ボタンを入力する。
②+ボタン、-ボタン、×ボタン、÷ボタンのいずれかを入力する。
③0以外の数字ボタンを入力する。
④=ボタンを入力する。
⑤[Esc]を入力する。</t>
    <rPh sb="2" eb="4">
      <t>イガイ</t>
    </rPh>
    <rPh sb="5" eb="7">
      <t>スウジ</t>
    </rPh>
    <rPh sb="11" eb="13">
      <t>ニュウリョク</t>
    </rPh>
    <rPh sb="43" eb="45">
      <t>ニュウリョク</t>
    </rPh>
    <rPh sb="72" eb="74">
      <t>ニュウリョク</t>
    </rPh>
    <rPh sb="85" eb="87">
      <t>ニュウリョク</t>
    </rPh>
    <phoneticPr fontId="44"/>
  </si>
  <si>
    <t>・④で途中計算結果に表示されていたテキストが、⑤で何も表示されなくなっていること。
・⑤で計算結果表示欄に0が表示されていること。</t>
    <rPh sb="3" eb="9">
      <t>トチュウケイサンケッカ</t>
    </rPh>
    <rPh sb="10" eb="12">
      <t>ヒョウジ</t>
    </rPh>
    <rPh sb="25" eb="26">
      <t>ナニ</t>
    </rPh>
    <rPh sb="27" eb="29">
      <t>ヒョウジ</t>
    </rPh>
    <rPh sb="45" eb="52">
      <t>ケイサンケッカヒョウジラン</t>
    </rPh>
    <rPh sb="55" eb="57">
      <t>ヒョウジヒョウジ</t>
    </rPh>
    <phoneticPr fontId="44"/>
  </si>
  <si>
    <t>←
(右端数字削除)</t>
    <rPh sb="3" eb="9">
      <t>ウタンスウジサクジョ</t>
    </rPh>
    <phoneticPr fontId="44"/>
  </si>
  <si>
    <t>①0以外の数字ボタンを複数回入力する。
②[BackSpace]を入力する。</t>
    <rPh sb="2" eb="4">
      <t>イガイ</t>
    </rPh>
    <rPh sb="5" eb="7">
      <t>スウジ</t>
    </rPh>
    <rPh sb="11" eb="16">
      <t>フクスウカイニュウリョク</t>
    </rPh>
    <rPh sb="33" eb="35">
      <t>ニュウリョク</t>
    </rPh>
    <phoneticPr fontId="44"/>
  </si>
  <si>
    <t>計算結果表示欄に、①で入力した数字の末尾を削除した数字が表示され、キーボード入力ができること。</t>
    <rPh sb="0" eb="7">
      <t>ケイサンケッカヒョウジラン</t>
    </rPh>
    <rPh sb="11" eb="13">
      <t>ニュウリョク</t>
    </rPh>
    <rPh sb="15" eb="17">
      <t>スウジ</t>
    </rPh>
    <rPh sb="18" eb="20">
      <t>マツビ</t>
    </rPh>
    <rPh sb="21" eb="23">
      <t>サクジョ</t>
    </rPh>
    <rPh sb="25" eb="27">
      <t>スウジ</t>
    </rPh>
    <rPh sb="28" eb="30">
      <t>ヒョウジ</t>
    </rPh>
    <rPh sb="38" eb="40">
      <t>ニュウリョク</t>
    </rPh>
    <phoneticPr fontId="44"/>
  </si>
  <si>
    <t>「入力_数字」シートの「数字ボタン(キーボード入力(キーボード上部の数字キー))」項目に示した数字ボタンをキーボード入力する。
(起動時の状態で0を入力した場合、表示が変わらないため、0以外の数字ボタンを入力してから0ボタンを入力する)</t>
    <rPh sb="1" eb="3">
      <t>ニュウリョク</t>
    </rPh>
    <rPh sb="4" eb="6">
      <t>スウジ</t>
    </rPh>
    <rPh sb="41" eb="43">
      <t>コウモク</t>
    </rPh>
    <rPh sb="44" eb="45">
      <t>シメ</t>
    </rPh>
    <rPh sb="47" eb="49">
      <t>スウジ</t>
    </rPh>
    <rPh sb="58" eb="60">
      <t>ニュウリョク</t>
    </rPh>
    <rPh sb="65" eb="68">
      <t>キドウジ</t>
    </rPh>
    <rPh sb="69" eb="71">
      <t>ジョウタイ</t>
    </rPh>
    <rPh sb="74" eb="76">
      <t>ニュウリョク</t>
    </rPh>
    <rPh sb="78" eb="80">
      <t>バアイ</t>
    </rPh>
    <rPh sb="81" eb="83">
      <t>ヒョウジ</t>
    </rPh>
    <rPh sb="84" eb="85">
      <t>カ</t>
    </rPh>
    <rPh sb="93" eb="95">
      <t>イガイ</t>
    </rPh>
    <rPh sb="96" eb="98">
      <t>スウジ</t>
    </rPh>
    <rPh sb="102" eb="104">
      <t>ニュウリョク</t>
    </rPh>
    <rPh sb="113" eb="115">
      <t>ニュウリョク</t>
    </rPh>
    <phoneticPr fontId="44"/>
  </si>
  <si>
    <t>計算結果表示欄に入力した数字が表示され、キーボード入力ができること。
テスト結果は、「入力_数字」シートの「数字ボタン(キーボード入力(キーボード上部の数字キー))」に示す。</t>
    <rPh sb="0" eb="8">
      <t>ケイサンケッカヒ</t>
    </rPh>
    <rPh sb="8" eb="10">
      <t>ニュウリョク</t>
    </rPh>
    <rPh sb="12" eb="14">
      <t>スウジ</t>
    </rPh>
    <rPh sb="15" eb="17">
      <t>ヒョウジ</t>
    </rPh>
    <rPh sb="43" eb="45">
      <t>ニュウリョク</t>
    </rPh>
    <rPh sb="46" eb="48">
      <t>スウジ</t>
    </rPh>
    <phoneticPr fontId="44"/>
  </si>
  <si>
    <t>「入力_数字」シートの「数字ボタン(キーボード入力(テンキー))」項目に示した数字ボタンをキーボード入力する。
(起動時の状態で0を入力した場合、表示が変わらないため、0以外の数字ボタンを入力してから0ボタンを入力する)</t>
    <rPh sb="1" eb="3">
      <t>ニュウリョク</t>
    </rPh>
    <rPh sb="4" eb="6">
      <t>スウジ</t>
    </rPh>
    <rPh sb="33" eb="35">
      <t>コウモク</t>
    </rPh>
    <rPh sb="36" eb="37">
      <t>シメ</t>
    </rPh>
    <rPh sb="39" eb="41">
      <t>スウジ</t>
    </rPh>
    <rPh sb="50" eb="52">
      <t>ニュウリョク</t>
    </rPh>
    <phoneticPr fontId="44"/>
  </si>
  <si>
    <t>計算結果表示欄に入力した数字が表示され、キーボード入力ができること。
テスト結果は、「入力_数字」シートの「数字ボタン(キーボード入力(テンキー))」に示す。</t>
    <rPh sb="0" eb="8">
      <t>ケイサンケッカヒ</t>
    </rPh>
    <rPh sb="8" eb="10">
      <t>ニュウリョク</t>
    </rPh>
    <rPh sb="12" eb="14">
      <t>スウジ</t>
    </rPh>
    <rPh sb="15" eb="17">
      <t>ヒョウジ</t>
    </rPh>
    <phoneticPr fontId="44"/>
  </si>
  <si>
    <t>+-</t>
    <phoneticPr fontId="44"/>
  </si>
  <si>
    <t>①0以外の数字ボタン、%ボタン、.ボタン、+ボタン、-ボタン、×ボタン、÷ボタンのいずれかを入力する。
②[F9]を入力する。</t>
    <rPh sb="60" eb="62">
      <t>ニュウリョク</t>
    </rPh>
    <phoneticPr fontId="44"/>
  </si>
  <si>
    <t>計算結果表示欄に表示されている数字に-が付き、キーボード入力ができること。</t>
    <rPh sb="0" eb="7">
      <t>ケイサンケッカヒョウジラン</t>
    </rPh>
    <rPh sb="8" eb="10">
      <t>ヒョウジ</t>
    </rPh>
    <rPh sb="15" eb="17">
      <t>スウジ</t>
    </rPh>
    <rPh sb="20" eb="21">
      <t>ツ</t>
    </rPh>
    <phoneticPr fontId="44"/>
  </si>
  <si>
    <t>小数点</t>
    <rPh sb="0" eb="3">
      <t>ショウスウテン</t>
    </rPh>
    <phoneticPr fontId="44"/>
  </si>
  <si>
    <t>[.](テンキーではない方)を入力する。</t>
    <rPh sb="12" eb="13">
      <t>ホウ</t>
    </rPh>
    <rPh sb="15" eb="17">
      <t>ニュウリョク</t>
    </rPh>
    <phoneticPr fontId="44"/>
  </si>
  <si>
    <t>計算結果表示欄に「0.」が表示され、キーボード入力ができること。</t>
    <rPh sb="0" eb="4">
      <t>ケイサンケッカ</t>
    </rPh>
    <rPh sb="4" eb="7">
      <t>ヒョウジラン</t>
    </rPh>
    <rPh sb="13" eb="15">
      <t>ヒョウジ</t>
    </rPh>
    <phoneticPr fontId="44"/>
  </si>
  <si>
    <t>[.](テンキー)を入力する。</t>
    <rPh sb="10" eb="12">
      <t>ニュウリョク</t>
    </rPh>
    <phoneticPr fontId="44"/>
  </si>
  <si>
    <t>演算子
(+,-,×,÷)</t>
    <phoneticPr fontId="44"/>
  </si>
  <si>
    <t>[Shift] + [+]を入力する。</t>
    <phoneticPr fontId="44"/>
  </si>
  <si>
    <t>途中計算結果表示欄に「0+」が表示され、キーボード入力ができること。</t>
    <phoneticPr fontId="44"/>
  </si>
  <si>
    <t>テンキーの[+]を入力する。</t>
    <rPh sb="9" eb="11">
      <t>ニュウリョク</t>
    </rPh>
    <phoneticPr fontId="44"/>
  </si>
  <si>
    <t>[-](テンキーではない方)を入力する。</t>
    <rPh sb="12" eb="13">
      <t>ホウ</t>
    </rPh>
    <phoneticPr fontId="44"/>
  </si>
  <si>
    <t>途中計算結果表示欄に「0-」が表示され、キーボード入力ができること。</t>
    <phoneticPr fontId="44"/>
  </si>
  <si>
    <t>テンキーの[-]を入力する。</t>
    <rPh sb="9" eb="11">
      <t>ニュウリョク</t>
    </rPh>
    <phoneticPr fontId="44"/>
  </si>
  <si>
    <t>[Shift] + [:]を入力する。</t>
    <phoneticPr fontId="44"/>
  </si>
  <si>
    <t>途中計算結果表示欄に「0×」が表示され、キーボード入力ができること。</t>
    <phoneticPr fontId="44"/>
  </si>
  <si>
    <t>テンキーの[*]を入力する。</t>
    <rPh sb="9" eb="11">
      <t>ニュウリョク</t>
    </rPh>
    <phoneticPr fontId="44"/>
  </si>
  <si>
    <t>[/](テンキーではない方)を入力する。</t>
    <rPh sb="12" eb="13">
      <t>ホウ</t>
    </rPh>
    <phoneticPr fontId="44"/>
  </si>
  <si>
    <t>途中計算結果表示欄に「0÷」が表示され、キーボード入力ができること。</t>
    <phoneticPr fontId="44"/>
  </si>
  <si>
    <t>テンキーの[/]を入力する。</t>
    <rPh sb="9" eb="11">
      <t>ニュウリョク</t>
    </rPh>
    <phoneticPr fontId="44"/>
  </si>
  <si>
    <t>[Enter](テンキーではない方)を入力する。</t>
    <rPh sb="16" eb="17">
      <t>ホウ</t>
    </rPh>
    <rPh sb="19" eb="21">
      <t>ニュウリョク</t>
    </rPh>
    <phoneticPr fontId="44"/>
  </si>
  <si>
    <t>途中計算結果表示欄に0=が表示され、キーボード入力ができること。</t>
    <rPh sb="0" eb="9">
      <t>トチュウケイサンケッカヒョウジラン</t>
    </rPh>
    <rPh sb="13" eb="15">
      <t>ヒョウジ</t>
    </rPh>
    <phoneticPr fontId="44"/>
  </si>
  <si>
    <t>テンキーの[Enter]を入力する。</t>
    <rPh sb="13" eb="15">
      <t>ニュウリョク</t>
    </rPh>
    <phoneticPr fontId="44"/>
  </si>
  <si>
    <t>マウス入力</t>
    <rPh sb="3" eb="5">
      <t>ニュウリョク</t>
    </rPh>
    <phoneticPr fontId="44"/>
  </si>
  <si>
    <t>%ボタンを押下する。</t>
    <rPh sb="5" eb="7">
      <t>オウカ</t>
    </rPh>
    <phoneticPr fontId="44"/>
  </si>
  <si>
    <t>マウス入力の確認</t>
    <rPh sb="3" eb="5">
      <t>ニュウリョク</t>
    </rPh>
    <rPh sb="6" eb="8">
      <t>カクニン</t>
    </rPh>
    <phoneticPr fontId="44"/>
  </si>
  <si>
    <t>途中計算結果表示欄に0が表示され、マウス入力ができること。</t>
    <rPh sb="0" eb="9">
      <t>トチュウケイサンケッカヒョウジラン</t>
    </rPh>
    <rPh sb="12" eb="14">
      <t>ヒョウジ</t>
    </rPh>
    <rPh sb="20" eb="22">
      <t>ニュウリョク</t>
    </rPh>
    <phoneticPr fontId="44"/>
  </si>
  <si>
    <t>①+ボタン、-ボタン、×ボタン、÷ボタンのいずれかを入力する。
②0以外の数字ボタンを入力する。
③CEボタンを押下する。</t>
    <rPh sb="56" eb="58">
      <t>オウカ</t>
    </rPh>
    <phoneticPr fontId="44"/>
  </si>
  <si>
    <t>②で入力した数字が計算結果表示欄に表示されている状態から、③で0に変わり、マウス入力ができること。</t>
    <rPh sb="40" eb="42">
      <t>ニュウリョク</t>
    </rPh>
    <phoneticPr fontId="44"/>
  </si>
  <si>
    <t>①0以外の数字ボタンを入力する。
②+ボタン、-ボタン、×ボタン、÷ボタンのいずれかを入力する。
③0以外の数字ボタンを入力する。
④=ボタンを入力する。
⑤Cボタンを押下する。</t>
    <rPh sb="84" eb="86">
      <t>オウカ</t>
    </rPh>
    <phoneticPr fontId="44"/>
  </si>
  <si>
    <t>・④で途中計算結果に表示されていたテキストが、⑤で何も表示されなくなっていること。
・⑤で計算結果表示欄に0が表示されていること。</t>
    <rPh sb="3" eb="5">
      <t>トチュウ</t>
    </rPh>
    <rPh sb="5" eb="7">
      <t>ケイサン</t>
    </rPh>
    <rPh sb="7" eb="9">
      <t>ケッカ</t>
    </rPh>
    <rPh sb="10" eb="12">
      <t>ヒョウジ</t>
    </rPh>
    <rPh sb="25" eb="26">
      <t>ナニ</t>
    </rPh>
    <rPh sb="27" eb="29">
      <t>ヒョウジ</t>
    </rPh>
    <rPh sb="45" eb="47">
      <t>ケイサン</t>
    </rPh>
    <rPh sb="47" eb="49">
      <t>ケッカ</t>
    </rPh>
    <rPh sb="49" eb="51">
      <t>ヒョウジ</t>
    </rPh>
    <rPh sb="51" eb="52">
      <t>ラン</t>
    </rPh>
    <rPh sb="55" eb="57">
      <t>ヒョウジ</t>
    </rPh>
    <phoneticPr fontId="44"/>
  </si>
  <si>
    <t>①0以外の数字ボタンを複数回入力する。
②←ボタンを押下する。</t>
    <rPh sb="26" eb="28">
      <t>オウカ</t>
    </rPh>
    <phoneticPr fontId="44"/>
  </si>
  <si>
    <t>計算結果表示欄に、①で入力した数字の末尾を削除した数字が表示され、マウス入力ができること。</t>
    <rPh sb="0" eb="7">
      <t>ケイサンケッカヒョウジラン</t>
    </rPh>
    <rPh sb="11" eb="13">
      <t>ニュウリョク</t>
    </rPh>
    <rPh sb="15" eb="17">
      <t>スウジ</t>
    </rPh>
    <rPh sb="18" eb="20">
      <t>マツビ</t>
    </rPh>
    <rPh sb="21" eb="23">
      <t>サクジョ</t>
    </rPh>
    <rPh sb="25" eb="27">
      <t>スウジ</t>
    </rPh>
    <rPh sb="28" eb="30">
      <t>ヒョウジ</t>
    </rPh>
    <rPh sb="36" eb="38">
      <t>ニュウリョク</t>
    </rPh>
    <phoneticPr fontId="44"/>
  </si>
  <si>
    <t>「入力_数字」シートの「数字ボタン(マウス入力)」の項目に示した数字ボタンをマウス入力する。</t>
    <rPh sb="1" eb="3">
      <t>ニュウリョク</t>
    </rPh>
    <rPh sb="4" eb="6">
      <t>スウジ</t>
    </rPh>
    <rPh sb="26" eb="28">
      <t>コウモク</t>
    </rPh>
    <rPh sb="29" eb="30">
      <t>シメ</t>
    </rPh>
    <rPh sb="32" eb="34">
      <t>スウジ</t>
    </rPh>
    <rPh sb="41" eb="43">
      <t>ニュウリョク</t>
    </rPh>
    <phoneticPr fontId="44"/>
  </si>
  <si>
    <t>計算結果表示欄に入力した数字が表示され、マウス入力ができること。
テスト結果は、「入力_数字」シートの「数字ボタン(マウス入力)」に示す。</t>
    <rPh sb="23" eb="25">
      <t>ニュウリョク</t>
    </rPh>
    <phoneticPr fontId="44"/>
  </si>
  <si>
    <t>①0以外の数字ボタン、%ボタン、.ボタン、+ボタン、-ボタン、×ボタン、÷ボタンのいずれかを入力する。
②+-ボタンを押下する。</t>
    <rPh sb="59" eb="61">
      <t>オウカ</t>
    </rPh>
    <phoneticPr fontId="44"/>
  </si>
  <si>
    <t>計算結果表示欄に表示されている数字に-が付き、マウス入力ができること。</t>
    <rPh sb="0" eb="7">
      <t>ケイサンケッカヒョウジラン</t>
    </rPh>
    <rPh sb="8" eb="10">
      <t>ヒョウジ</t>
    </rPh>
    <rPh sb="15" eb="17">
      <t>スウジ</t>
    </rPh>
    <rPh sb="20" eb="21">
      <t>ツ</t>
    </rPh>
    <rPh sb="26" eb="28">
      <t>ニュウリョク</t>
    </rPh>
    <phoneticPr fontId="44"/>
  </si>
  <si>
    <t>.ボタンを押下する。</t>
    <rPh sb="5" eb="7">
      <t>オウカ</t>
    </rPh>
    <phoneticPr fontId="44"/>
  </si>
  <si>
    <t>計算結果表示欄に「0.」が表示され、マウス入力ができること。</t>
    <rPh sb="0" eb="4">
      <t>ケイサンケッカ</t>
    </rPh>
    <rPh sb="4" eb="7">
      <t>ヒョウジラン</t>
    </rPh>
    <rPh sb="13" eb="15">
      <t>ヒョウジ</t>
    </rPh>
    <rPh sb="21" eb="23">
      <t>ニュウリョク</t>
    </rPh>
    <phoneticPr fontId="44"/>
  </si>
  <si>
    <t>+ボタンを押下する。</t>
    <phoneticPr fontId="44"/>
  </si>
  <si>
    <t>途中計算結果表示欄に「0+」が表示され、マウス入力ができること。</t>
  </si>
  <si>
    <t>-ボタンを押下する。</t>
  </si>
  <si>
    <t>途中計算結果表示欄に「0-」が表示され、マウス入力ができること。</t>
  </si>
  <si>
    <t>×ボタンを押下する。</t>
  </si>
  <si>
    <t>途中計算結果表示欄に「0×」が表示され、マウス入力ができること。</t>
  </si>
  <si>
    <t>÷ボタンを押下する。</t>
  </si>
  <si>
    <t>途中計算結果表示欄に「0÷」が表示され、マウス入力ができること。</t>
  </si>
  <si>
    <t>=ボタンを押下する。</t>
    <phoneticPr fontId="44"/>
  </si>
  <si>
    <t>途中計算結果表示欄に0=が表示され、マウス入力ができること。</t>
    <rPh sb="0" eb="9">
      <t>トチュウケイサンケッカヒョウジラン</t>
    </rPh>
    <rPh sb="13" eb="15">
      <t>ヒョウジ</t>
    </rPh>
    <rPh sb="21" eb="23">
      <t>ニュウリョク</t>
    </rPh>
    <phoneticPr fontId="44"/>
  </si>
  <si>
    <t>●数字ボタン(キーボード入力(キーボード上部の数字キー))</t>
    <rPh sb="1" eb="3">
      <t>スウジ</t>
    </rPh>
    <rPh sb="12" eb="14">
      <t>ニュウリョク</t>
    </rPh>
    <rPh sb="20" eb="22">
      <t>ジョウブ</t>
    </rPh>
    <rPh sb="23" eb="25">
      <t>スウジ</t>
    </rPh>
    <phoneticPr fontId="44"/>
  </si>
  <si>
    <t>数字ボタン</t>
    <rPh sb="0" eb="2">
      <t>スウジ</t>
    </rPh>
    <phoneticPr fontId="44"/>
  </si>
  <si>
    <t>〇</t>
    <phoneticPr fontId="44"/>
  </si>
  <si>
    <t>〇：入力可能、×：入力不可</t>
    <rPh sb="2" eb="6">
      <t>ニュウリョクカノウ</t>
    </rPh>
    <rPh sb="9" eb="13">
      <t>ニュウリョクフカ</t>
    </rPh>
    <phoneticPr fontId="44"/>
  </si>
  <si>
    <t>●数字ボタン(キーボード入力(テンキー))</t>
    <rPh sb="1" eb="3">
      <t>スウジ</t>
    </rPh>
    <rPh sb="12" eb="14">
      <t>ニュウリョク</t>
    </rPh>
    <phoneticPr fontId="44"/>
  </si>
  <si>
    <t>●数字ボタン(マウス入力)</t>
    <rPh sb="1" eb="3">
      <t>スウジ</t>
    </rPh>
    <rPh sb="10" eb="12">
      <t>ニュウリョク</t>
    </rPh>
    <phoneticPr fontId="44"/>
  </si>
  <si>
    <t>各ボタンが入力された際の処理が正しいかテストを行う。</t>
    <rPh sb="0" eb="1">
      <t>カク</t>
    </rPh>
    <rPh sb="5" eb="7">
      <t>ニュウリョク</t>
    </rPh>
    <rPh sb="10" eb="11">
      <t>サイ</t>
    </rPh>
    <rPh sb="12" eb="14">
      <t>ショリ</t>
    </rPh>
    <rPh sb="15" eb="16">
      <t>タダ</t>
    </rPh>
    <rPh sb="23" eb="24">
      <t>オコナ</t>
    </rPh>
    <phoneticPr fontId="2"/>
  </si>
  <si>
    <t>アプリケーション起動時の状態であること。</t>
    <rPh sb="8" eb="11">
      <t>キドウジ</t>
    </rPh>
    <rPh sb="12" eb="14">
      <t>ジョウタイ</t>
    </rPh>
    <phoneticPr fontId="44"/>
  </si>
  <si>
    <t>①数字ボタンを入力する。
②%ボタンを入力する。</t>
    <rPh sb="1" eb="3">
      <t>スウジ</t>
    </rPh>
    <rPh sb="7" eb="9">
      <t>ニュウリョク</t>
    </rPh>
    <rPh sb="19" eb="21">
      <t>ニュウリョク</t>
    </rPh>
    <phoneticPr fontId="44"/>
  </si>
  <si>
    <t>%ボタン入力時の処理確認</t>
    <rPh sb="4" eb="7">
      <t>ニュウリョクジ</t>
    </rPh>
    <rPh sb="8" eb="12">
      <t>ショリカクニン</t>
    </rPh>
    <phoneticPr fontId="44"/>
  </si>
  <si>
    <t>途中計算結果表示欄に0、計算結果表示欄に0が表示されること。</t>
    <rPh sb="0" eb="9">
      <t>トチュウケイサンケッカヒョウジラン</t>
    </rPh>
    <rPh sb="12" eb="19">
      <t>ケイサンケッカヒョウジラン</t>
    </rPh>
    <rPh sb="22" eb="24">
      <t>ヒョウジ</t>
    </rPh>
    <phoneticPr fontId="44"/>
  </si>
  <si>
    <t>①数字ボタンを入力する。
②+ボタンを入力する。
③数字ボタンを入力する。
④%ボタンを入力する。</t>
    <rPh sb="1" eb="3">
      <t>スウジ</t>
    </rPh>
    <rPh sb="7" eb="9">
      <t>ニュウリョク</t>
    </rPh>
    <rPh sb="19" eb="21">
      <t>ニュウリョク</t>
    </rPh>
    <rPh sb="26" eb="28">
      <t>スウジ</t>
    </rPh>
    <rPh sb="32" eb="34">
      <t>ニュウリョク</t>
    </rPh>
    <rPh sb="44" eb="46">
      <t>ニュウリョク</t>
    </rPh>
    <phoneticPr fontId="44"/>
  </si>
  <si>
    <t>以下の通り表示されること。
途中計算結果表示欄：①の数字 + ③の数字を%変換した数字
計算結果表示欄　　：③の数字を%変換した数字
※「③の数字を%変換した数字」は以下の通り計算される
③を%変換した数字 = ①の数字 × (③の数字 / 100)</t>
    <rPh sb="0" eb="2">
      <t>イカ</t>
    </rPh>
    <rPh sb="3" eb="4">
      <t>トオ</t>
    </rPh>
    <rPh sb="5" eb="7">
      <t>ヒョウジ</t>
    </rPh>
    <rPh sb="14" eb="23">
      <t>トチュウケイサンケッカヒョウジラン</t>
    </rPh>
    <rPh sb="26" eb="28">
      <t>スウジ</t>
    </rPh>
    <rPh sb="33" eb="35">
      <t>スウジ</t>
    </rPh>
    <rPh sb="37" eb="39">
      <t>ヘンカン</t>
    </rPh>
    <rPh sb="41" eb="43">
      <t>スウジ</t>
    </rPh>
    <rPh sb="44" eb="51">
      <t>ケイサンケッカヒョウジラン</t>
    </rPh>
    <rPh sb="56" eb="58">
      <t>スウジ</t>
    </rPh>
    <rPh sb="60" eb="62">
      <t>ヘンカン</t>
    </rPh>
    <rPh sb="64" eb="66">
      <t>スウジ</t>
    </rPh>
    <rPh sb="84" eb="86">
      <t>イカ</t>
    </rPh>
    <rPh sb="87" eb="88">
      <t>トオ</t>
    </rPh>
    <rPh sb="89" eb="91">
      <t>ケイサン</t>
    </rPh>
    <rPh sb="98" eb="100">
      <t>ヘンカン</t>
    </rPh>
    <rPh sb="102" eb="104">
      <t>スウジ</t>
    </rPh>
    <rPh sb="109" eb="111">
      <t>スウジ</t>
    </rPh>
    <rPh sb="117" eb="119">
      <t>スウジ</t>
    </rPh>
    <phoneticPr fontId="44"/>
  </si>
  <si>
    <t>①数字ボタンを入力する。
②-ボタンを入力する。
③数字ボタンを入力する。
④%ボタンを入力する。</t>
    <rPh sb="1" eb="3">
      <t>スウジ</t>
    </rPh>
    <rPh sb="7" eb="9">
      <t>ニュウリョク</t>
    </rPh>
    <rPh sb="19" eb="21">
      <t>ニュウリョク</t>
    </rPh>
    <rPh sb="26" eb="28">
      <t>スウジ</t>
    </rPh>
    <rPh sb="32" eb="34">
      <t>ニュウリョク</t>
    </rPh>
    <rPh sb="44" eb="46">
      <t>ニュウリョク</t>
    </rPh>
    <phoneticPr fontId="44"/>
  </si>
  <si>
    <t>以下の通り表示されること。
途中計算結果表示欄：①の数字 - ③の数字を%変換した数字
計算結果表示欄　　：③の数字を%変換した数字
※「③の数字を%変換した数字」は以下の通り計算される
③を%変換した数字 = ①の数字 × (③の数字 / 100)</t>
    <rPh sb="0" eb="2">
      <t>イカ</t>
    </rPh>
    <rPh sb="3" eb="4">
      <t>トオ</t>
    </rPh>
    <rPh sb="5" eb="7">
      <t>ヒョウジ</t>
    </rPh>
    <rPh sb="14" eb="23">
      <t>トチュウケイサンケッカヒョウジラン</t>
    </rPh>
    <rPh sb="26" eb="28">
      <t>スウジ</t>
    </rPh>
    <rPh sb="33" eb="35">
      <t>スウジ</t>
    </rPh>
    <rPh sb="37" eb="39">
      <t>ヘンカン</t>
    </rPh>
    <rPh sb="41" eb="43">
      <t>スウジ</t>
    </rPh>
    <rPh sb="44" eb="51">
      <t>ケイサンケッカヒョウジラン</t>
    </rPh>
    <rPh sb="56" eb="58">
      <t>スウジ</t>
    </rPh>
    <rPh sb="60" eb="62">
      <t>ヘンカン</t>
    </rPh>
    <rPh sb="64" eb="66">
      <t>スウジ</t>
    </rPh>
    <rPh sb="84" eb="86">
      <t>イカ</t>
    </rPh>
    <rPh sb="87" eb="88">
      <t>トオ</t>
    </rPh>
    <rPh sb="89" eb="91">
      <t>ケイサン</t>
    </rPh>
    <rPh sb="98" eb="100">
      <t>ヘンカン</t>
    </rPh>
    <rPh sb="102" eb="104">
      <t>スウジ</t>
    </rPh>
    <rPh sb="109" eb="111">
      <t>スウジ</t>
    </rPh>
    <rPh sb="117" eb="119">
      <t>スウジ</t>
    </rPh>
    <phoneticPr fontId="44"/>
  </si>
  <si>
    <t>①数字ボタンを入力する。
②×ボタンを入力する。
③数字ボタンを入力する。
④%ボタンを入力する。</t>
    <rPh sb="1" eb="3">
      <t>スウジ</t>
    </rPh>
    <rPh sb="7" eb="9">
      <t>ニュウリョク</t>
    </rPh>
    <rPh sb="19" eb="21">
      <t>ニュウリョク</t>
    </rPh>
    <rPh sb="26" eb="28">
      <t>スウジ</t>
    </rPh>
    <rPh sb="32" eb="34">
      <t>ニュウリョク</t>
    </rPh>
    <rPh sb="44" eb="46">
      <t>ニュウリョク</t>
    </rPh>
    <phoneticPr fontId="44"/>
  </si>
  <si>
    <t>以下の通り表示されること。
途中計算結果表示欄：
①の数字 × ③の数字を%変換した数字
計算結果表示欄：③の数字を%変換した数字
※「③の数字を%変換した数字」は以下の通り計算される
③を%変換した数字 = ③の数字 × 0.01</t>
    <rPh sb="0" eb="2">
      <t>イカ</t>
    </rPh>
    <rPh sb="3" eb="4">
      <t>トオ</t>
    </rPh>
    <rPh sb="5" eb="7">
      <t>ヒョウジ</t>
    </rPh>
    <rPh sb="14" eb="23">
      <t>トチュウケイサンケッカヒョウジラン</t>
    </rPh>
    <rPh sb="27" eb="29">
      <t>スウジ</t>
    </rPh>
    <rPh sb="34" eb="36">
      <t>スウジ</t>
    </rPh>
    <rPh sb="38" eb="40">
      <t>ヘンカン</t>
    </rPh>
    <rPh sb="42" eb="44">
      <t>スウジ</t>
    </rPh>
    <rPh sb="45" eb="52">
      <t>ケイサンケッカヒョウジラン</t>
    </rPh>
    <rPh sb="55" eb="57">
      <t>スウジ</t>
    </rPh>
    <rPh sb="59" eb="61">
      <t>ヘンカン</t>
    </rPh>
    <rPh sb="63" eb="65">
      <t>スウジ</t>
    </rPh>
    <rPh sb="83" eb="85">
      <t>イカ</t>
    </rPh>
    <rPh sb="86" eb="87">
      <t>トオ</t>
    </rPh>
    <rPh sb="88" eb="90">
      <t>ケイサン</t>
    </rPh>
    <rPh sb="97" eb="99">
      <t>ヘンカン</t>
    </rPh>
    <rPh sb="101" eb="103">
      <t>スウジ</t>
    </rPh>
    <rPh sb="108" eb="110">
      <t>スウジ</t>
    </rPh>
    <phoneticPr fontId="44"/>
  </si>
  <si>
    <t>①数字ボタンを入力する。
②÷ボタンを入力する。
③数字ボタンを入力する。
④%ボタンを入力する。</t>
    <rPh sb="1" eb="3">
      <t>スウジ</t>
    </rPh>
    <rPh sb="7" eb="9">
      <t>ニュウリョク</t>
    </rPh>
    <rPh sb="19" eb="21">
      <t>ニュウリョク</t>
    </rPh>
    <rPh sb="26" eb="28">
      <t>スウジ</t>
    </rPh>
    <rPh sb="32" eb="34">
      <t>ニュウリョク</t>
    </rPh>
    <rPh sb="44" eb="46">
      <t>ニュウリョク</t>
    </rPh>
    <phoneticPr fontId="44"/>
  </si>
  <si>
    <t>以下の通り表示されること。
途中計算結果表示欄：
①の数字 ÷ ③の数字を%変換した数字
計算結果表示欄：③の数字を%変換した数字
※「③の数字を%変換した数字」は以下の通り計算される
③を%変換した数字 = ③の数字 × 0.01</t>
    <rPh sb="0" eb="2">
      <t>イカ</t>
    </rPh>
    <rPh sb="3" eb="4">
      <t>トオ</t>
    </rPh>
    <rPh sb="5" eb="7">
      <t>ヒョウジ</t>
    </rPh>
    <rPh sb="14" eb="23">
      <t>トチュウケイサンケッカヒョウジラン</t>
    </rPh>
    <rPh sb="27" eb="29">
      <t>スウジ</t>
    </rPh>
    <rPh sb="34" eb="36">
      <t>スウジ</t>
    </rPh>
    <rPh sb="38" eb="40">
      <t>ヘンカン</t>
    </rPh>
    <rPh sb="42" eb="44">
      <t>スウジ</t>
    </rPh>
    <rPh sb="45" eb="52">
      <t>ケイサンケッカヒョウジラン</t>
    </rPh>
    <rPh sb="55" eb="57">
      <t>スウジ</t>
    </rPh>
    <rPh sb="59" eb="61">
      <t>ヘンカン</t>
    </rPh>
    <rPh sb="63" eb="65">
      <t>スウジ</t>
    </rPh>
    <rPh sb="83" eb="85">
      <t>イカ</t>
    </rPh>
    <rPh sb="86" eb="87">
      <t>トオ</t>
    </rPh>
    <rPh sb="88" eb="90">
      <t>ケイサン</t>
    </rPh>
    <rPh sb="97" eb="99">
      <t>ヘンカン</t>
    </rPh>
    <rPh sb="101" eb="103">
      <t>スウジ</t>
    </rPh>
    <rPh sb="108" eb="110">
      <t>スウジ</t>
    </rPh>
    <phoneticPr fontId="44"/>
  </si>
  <si>
    <t>①1.2と入力する。
②%ボタンを入力する。
③.ボタンを入力する。</t>
    <rPh sb="5" eb="7">
      <t>ニュウリョク</t>
    </rPh>
    <rPh sb="16" eb="18">
      <t>ニュウリョク</t>
    </rPh>
    <rPh sb="28" eb="30">
      <t>ニュウリョク</t>
    </rPh>
    <phoneticPr fontId="44"/>
  </si>
  <si>
    <t>③の操作後、計算結果表示欄に「0.」が表示され、小数点の入力ができること。</t>
    <rPh sb="2" eb="5">
      <t>ソウサゴ</t>
    </rPh>
    <rPh sb="6" eb="13">
      <t>ケイサンケッカヒョウジラン</t>
    </rPh>
    <rPh sb="19" eb="21">
      <t>ヒョウジ</t>
    </rPh>
    <rPh sb="24" eb="27">
      <t>ショウスウテン</t>
    </rPh>
    <rPh sb="28" eb="30">
      <t>ニュウリョク</t>
    </rPh>
    <phoneticPr fontId="44"/>
  </si>
  <si>
    <t>①数字ボタンを入力する。
②+ボタン,-ボタン,×ボタン,÷ボタンいずれかを入力する。
③数字ボタンを入力する。
④CEボタンを入力する。</t>
    <rPh sb="1" eb="3">
      <t>スウジ</t>
    </rPh>
    <rPh sb="7" eb="9">
      <t>ニュウリョク</t>
    </rPh>
    <rPh sb="38" eb="40">
      <t>ニュウリョク</t>
    </rPh>
    <rPh sb="45" eb="47">
      <t>スウジ</t>
    </rPh>
    <rPh sb="51" eb="53">
      <t>ニュウリョク</t>
    </rPh>
    <rPh sb="64" eb="66">
      <t>ニュウリョク</t>
    </rPh>
    <phoneticPr fontId="44"/>
  </si>
  <si>
    <t>CEボタン入力時の処理確認</t>
    <rPh sb="5" eb="8">
      <t>ニュウリョクジ</t>
    </rPh>
    <rPh sb="9" eb="13">
      <t>ショリカクニン</t>
    </rPh>
    <phoneticPr fontId="44"/>
  </si>
  <si>
    <t>以下の通り表示されること。
途中計算結果表示欄：(①の数字)(②の演算子)
計算結果表示欄    ：0</t>
    <rPh sb="0" eb="2">
      <t>イカ</t>
    </rPh>
    <rPh sb="3" eb="4">
      <t>トオ</t>
    </rPh>
    <rPh sb="5" eb="7">
      <t>ヒョウジ</t>
    </rPh>
    <rPh sb="14" eb="23">
      <t>トチュウケイサンケッカヒョウジラン</t>
    </rPh>
    <rPh sb="27" eb="29">
      <t>スウジ</t>
    </rPh>
    <rPh sb="33" eb="36">
      <t>エンザンシ</t>
    </rPh>
    <rPh sb="38" eb="45">
      <t>ケイサンケッカヒョウジラン</t>
    </rPh>
    <phoneticPr fontId="44"/>
  </si>
  <si>
    <t>①=ボタンを入力する。
②CEボタンを入力する。</t>
    <rPh sb="6" eb="8">
      <t>ニュウリョク</t>
    </rPh>
    <rPh sb="19" eb="21">
      <t>ニュウリョク</t>
    </rPh>
    <phoneticPr fontId="44"/>
  </si>
  <si>
    <t>以下の通り表示されること。
途中計算結果表示欄：何も表示されないこと
計算結果表示欄    ：0</t>
    <rPh sb="0" eb="2">
      <t>イカ</t>
    </rPh>
    <rPh sb="3" eb="4">
      <t>トオ</t>
    </rPh>
    <rPh sb="5" eb="7">
      <t>ヒョウジ</t>
    </rPh>
    <rPh sb="14" eb="23">
      <t>トチュウケイサンケッカヒョウジラン</t>
    </rPh>
    <rPh sb="24" eb="25">
      <t>ナニ</t>
    </rPh>
    <rPh sb="26" eb="28">
      <t>ヒョウジ</t>
    </rPh>
    <rPh sb="35" eb="42">
      <t>ケイサンケッカヒョウジラン</t>
    </rPh>
    <phoneticPr fontId="44"/>
  </si>
  <si>
    <t>①数字ボタンを入力する。
②+ボタン,-ボタン,×ボタン,÷ボタンいずれかを入力する。
③数字ボタンを入力する。
④=ボタンを入力する。
⑤Cボタンを入力する。</t>
    <rPh sb="1" eb="3">
      <t>スウジ</t>
    </rPh>
    <rPh sb="7" eb="9">
      <t>ニュウリョク</t>
    </rPh>
    <rPh sb="38" eb="40">
      <t>ニュウリョク</t>
    </rPh>
    <rPh sb="45" eb="47">
      <t>スウジ</t>
    </rPh>
    <rPh sb="53" eb="55">
      <t>ニュウリョク</t>
    </rPh>
    <rPh sb="63" eb="65">
      <t>ニュウリョク</t>
    </rPh>
    <rPh sb="77" eb="79">
      <t>ニュウリョク</t>
    </rPh>
    <phoneticPr fontId="44"/>
  </si>
  <si>
    <t>Cボタン入力時の処理確認</t>
    <rPh sb="4" eb="7">
      <t>ニュウリョクジ</t>
    </rPh>
    <rPh sb="8" eb="12">
      <t>ショリカクニン</t>
    </rPh>
    <phoneticPr fontId="44"/>
  </si>
  <si>
    <t>①数字ボタンを複数回入力する。
②←ボタンを入力する。</t>
    <rPh sb="1" eb="3">
      <t>スウジ</t>
    </rPh>
    <rPh sb="7" eb="10">
      <t>フクスウカイ</t>
    </rPh>
    <rPh sb="10" eb="12">
      <t>ニュウリョク</t>
    </rPh>
    <rPh sb="22" eb="24">
      <t>ニュウリョク</t>
    </rPh>
    <phoneticPr fontId="44"/>
  </si>
  <si>
    <t>←ボタン入力時の処理確認</t>
    <rPh sb="4" eb="7">
      <t>ニュウリョクジ</t>
    </rPh>
    <rPh sb="8" eb="12">
      <t>ショリカクニン</t>
    </rPh>
    <phoneticPr fontId="44"/>
  </si>
  <si>
    <t>①で入力した数字の末尾が削除されていること。</t>
    <rPh sb="2" eb="4">
      <t>ニュウリョク</t>
    </rPh>
    <rPh sb="6" eb="8">
      <t>スウジ</t>
    </rPh>
    <rPh sb="9" eb="11">
      <t>マツビ</t>
    </rPh>
    <rPh sb="12" eb="14">
      <t>サクジョ</t>
    </rPh>
    <phoneticPr fontId="44"/>
  </si>
  <si>
    <t>←ボタンを入力する。</t>
    <rPh sb="5" eb="7">
      <t>ニュウリョク</t>
    </rPh>
    <phoneticPr fontId="44"/>
  </si>
  <si>
    <t>計算結果表示欄に表示されている0が削除されないこと。</t>
    <rPh sb="0" eb="7">
      <t>ケイサンケッカヒョウジラン</t>
    </rPh>
    <rPh sb="8" eb="10">
      <t>ヒョウジ</t>
    </rPh>
    <rPh sb="17" eb="19">
      <t>サクジョ</t>
    </rPh>
    <phoneticPr fontId="44"/>
  </si>
  <si>
    <t>①.ボタンを入力する。
②←ボタンを入力する。
③.ボタンを入力する。</t>
    <rPh sb="6" eb="8">
      <t>ニュウリョク</t>
    </rPh>
    <rPh sb="18" eb="20">
      <t>ニュウリョク</t>
    </rPh>
    <rPh sb="30" eb="32">
      <t>ニュウリョク</t>
    </rPh>
    <phoneticPr fontId="44"/>
  </si>
  <si>
    <t>・小数点が削除され、計算結果表示欄に0が表示されること。
・再度小数点を入力できること。</t>
    <rPh sb="1" eb="4">
      <t>ショウスウテン</t>
    </rPh>
    <rPh sb="5" eb="7">
      <t>サクジョ</t>
    </rPh>
    <rPh sb="10" eb="17">
      <t>ケイサンケッカヒョウジラン</t>
    </rPh>
    <rPh sb="20" eb="22">
      <t>ヒョウジ</t>
    </rPh>
    <rPh sb="30" eb="32">
      <t>サイド</t>
    </rPh>
    <rPh sb="32" eb="35">
      <t>ショウスウテン</t>
    </rPh>
    <rPh sb="36" eb="38">
      <t>ニュウリョク</t>
    </rPh>
    <phoneticPr fontId="44"/>
  </si>
  <si>
    <t>数字ボタンを複数回入力する。</t>
    <rPh sb="0" eb="2">
      <t>スウジ</t>
    </rPh>
    <rPh sb="6" eb="9">
      <t>フクスウカイ</t>
    </rPh>
    <rPh sb="9" eb="11">
      <t>ニュウリョク</t>
    </rPh>
    <phoneticPr fontId="44"/>
  </si>
  <si>
    <t>数字ボタン入力時の処理確認</t>
    <rPh sb="0" eb="2">
      <t>スウジ</t>
    </rPh>
    <rPh sb="5" eb="8">
      <t>ニュウリョクジ</t>
    </rPh>
    <rPh sb="9" eb="13">
      <t>ショリカクニン</t>
    </rPh>
    <phoneticPr fontId="44"/>
  </si>
  <si>
    <t>計算結果表示欄に、入力した数字がすべて表示されること。</t>
    <rPh sb="0" eb="7">
      <t>ケイサンケッカヒョウジラン</t>
    </rPh>
    <rPh sb="9" eb="11">
      <t>ニュウリョク</t>
    </rPh>
    <rPh sb="13" eb="15">
      <t>スウジ</t>
    </rPh>
    <rPh sb="19" eb="21">
      <t>ヒョウジ</t>
    </rPh>
    <phoneticPr fontId="44"/>
  </si>
  <si>
    <t>①0を入力する。
②0以外の数字ボタンを入力する。</t>
    <rPh sb="3" eb="5">
      <t>ニュウリョク</t>
    </rPh>
    <rPh sb="11" eb="13">
      <t>イガイ</t>
    </rPh>
    <rPh sb="14" eb="16">
      <t>スウジ</t>
    </rPh>
    <rPh sb="20" eb="22">
      <t>ニュウリョク</t>
    </rPh>
    <phoneticPr fontId="44"/>
  </si>
  <si>
    <t>計算結果表示欄に、②の数字だけが表示されること。
(数字が0始まりとならないこと。)</t>
    <rPh sb="0" eb="7">
      <t>ケイサンケッカヒョウジラン</t>
    </rPh>
    <rPh sb="11" eb="13">
      <t>スウジ</t>
    </rPh>
    <rPh sb="16" eb="18">
      <t>ヒョウジ</t>
    </rPh>
    <rPh sb="26" eb="28">
      <t>スウジ</t>
    </rPh>
    <rPh sb="30" eb="31">
      <t>ハジ</t>
    </rPh>
    <phoneticPr fontId="44"/>
  </si>
  <si>
    <t>①=ボタンを入力する。
②数字ボタンを入力する。</t>
    <rPh sb="6" eb="8">
      <t>ニュウリョク</t>
    </rPh>
    <rPh sb="13" eb="15">
      <t>スウジ</t>
    </rPh>
    <rPh sb="19" eb="21">
      <t>ニュウリョク</t>
    </rPh>
    <phoneticPr fontId="44"/>
  </si>
  <si>
    <t>②の時、途中計算結果表示欄には何も表示されず、計算結果表示欄には入力した数字が表示されること。</t>
    <rPh sb="2" eb="3">
      <t>トキ</t>
    </rPh>
    <rPh sb="4" eb="13">
      <t>トチュウケイサンケッカヒョウジラン</t>
    </rPh>
    <rPh sb="15" eb="16">
      <t>ナニ</t>
    </rPh>
    <rPh sb="17" eb="19">
      <t>ヒョウジ</t>
    </rPh>
    <rPh sb="23" eb="30">
      <t>ケイサンケッカヒョウジラン</t>
    </rPh>
    <rPh sb="32" eb="34">
      <t>ニュウリョク</t>
    </rPh>
    <rPh sb="36" eb="38">
      <t>スウジ</t>
    </rPh>
    <rPh sb="39" eb="41">
      <t>ヒョウジ</t>
    </rPh>
    <phoneticPr fontId="44"/>
  </si>
  <si>
    <t>数字を入力し続ける。</t>
    <rPh sb="0" eb="2">
      <t>スウジ</t>
    </rPh>
    <rPh sb="3" eb="5">
      <t>ニュウリョク</t>
    </rPh>
    <rPh sb="6" eb="7">
      <t>ツヅ</t>
    </rPh>
    <phoneticPr fontId="44"/>
  </si>
  <si>
    <t>17桁以上の数字列は入力できないこと。
(16桁までの数字列が計算結果表示欄に表示されること)</t>
    <rPh sb="2" eb="3">
      <t>ケタ</t>
    </rPh>
    <rPh sb="3" eb="5">
      <t>イジョウ</t>
    </rPh>
    <rPh sb="6" eb="9">
      <t>スウジレツ</t>
    </rPh>
    <rPh sb="10" eb="12">
      <t>ニュウリョク</t>
    </rPh>
    <rPh sb="23" eb="24">
      <t>ケタ</t>
    </rPh>
    <rPh sb="27" eb="30">
      <t>スウジレツ</t>
    </rPh>
    <rPh sb="31" eb="38">
      <t>ケイサンケッカヒョウジラン</t>
    </rPh>
    <rPh sb="39" eb="41">
      <t>ヒョウジ</t>
    </rPh>
    <phoneticPr fontId="44"/>
  </si>
  <si>
    <t>1以上の小数を含む数字を、16桁を超えるように入力する。</t>
    <rPh sb="1" eb="3">
      <t>イジョウ</t>
    </rPh>
    <rPh sb="4" eb="6">
      <t>ショウスウ</t>
    </rPh>
    <rPh sb="7" eb="8">
      <t>フク</t>
    </rPh>
    <rPh sb="9" eb="11">
      <t>スウジ</t>
    </rPh>
    <rPh sb="15" eb="16">
      <t>ケタ</t>
    </rPh>
    <rPh sb="17" eb="18">
      <t>コ</t>
    </rPh>
    <rPh sb="23" eb="25">
      <t>ニュウリョク</t>
    </rPh>
    <phoneticPr fontId="44"/>
  </si>
  <si>
    <t>0.で始まる数字を、17桁を超えるように入力する。</t>
    <rPh sb="3" eb="4">
      <t>ハジ</t>
    </rPh>
    <rPh sb="6" eb="8">
      <t>スウジ</t>
    </rPh>
    <rPh sb="12" eb="13">
      <t>ケタ</t>
    </rPh>
    <rPh sb="14" eb="15">
      <t>コ</t>
    </rPh>
    <rPh sb="20" eb="22">
      <t>ニュウリョク</t>
    </rPh>
    <phoneticPr fontId="44"/>
  </si>
  <si>
    <t>18桁以上の数字列は入力できないこと。
(17桁までの数字列が計算結果表示欄に表示されること)</t>
    <rPh sb="2" eb="5">
      <t>ケタイジョウ</t>
    </rPh>
    <rPh sb="6" eb="9">
      <t>スウジレツ</t>
    </rPh>
    <rPh sb="10" eb="12">
      <t>ニュウリョク</t>
    </rPh>
    <rPh sb="23" eb="24">
      <t>ケタ</t>
    </rPh>
    <rPh sb="27" eb="30">
      <t>スウジレツ</t>
    </rPh>
    <rPh sb="31" eb="38">
      <t>ケイサンケッカヒョウジラン</t>
    </rPh>
    <rPh sb="39" eb="41">
      <t>ヒョウジ</t>
    </rPh>
    <phoneticPr fontId="44"/>
  </si>
  <si>
    <t>①.ボタンを入力する。
②0ボタンを入力する。</t>
    <rPh sb="6" eb="8">
      <t>ニュウリョク</t>
    </rPh>
    <rPh sb="18" eb="20">
      <t>ニュウリョク</t>
    </rPh>
    <phoneticPr fontId="44"/>
  </si>
  <si>
    <t>入力した数字もしくは[.]が途中で表示されなくなってしまうことなく計算結果表示欄に表示される。</t>
    <rPh sb="0" eb="2">
      <t>ニュウリョク</t>
    </rPh>
    <rPh sb="4" eb="6">
      <t>スウジ</t>
    </rPh>
    <rPh sb="14" eb="16">
      <t>トチュウ</t>
    </rPh>
    <rPh sb="17" eb="19">
      <t>ヒョウジ</t>
    </rPh>
    <rPh sb="33" eb="40">
      <t>ケイサンケッカヒョウジラン</t>
    </rPh>
    <rPh sb="41" eb="43">
      <t>ヒョウジ</t>
    </rPh>
    <phoneticPr fontId="44"/>
  </si>
  <si>
    <t>+-ボタンを入力する。</t>
    <phoneticPr fontId="44"/>
  </si>
  <si>
    <t>+-ボタン入力時の処理確認</t>
    <phoneticPr fontId="44"/>
  </si>
  <si>
    <t>計算結果表示欄に0のみが表示されていること。</t>
    <rPh sb="0" eb="7">
      <t>ケイサンケッカヒョウジラン</t>
    </rPh>
    <rPh sb="12" eb="14">
      <t>ヒョウジ</t>
    </rPh>
    <phoneticPr fontId="44"/>
  </si>
  <si>
    <t>①数字ボタンを入力する。
②+-ボタンを入力する。</t>
    <rPh sb="1" eb="3">
      <t>スウジ</t>
    </rPh>
    <rPh sb="7" eb="9">
      <t>ニュウリョク</t>
    </rPh>
    <rPh sb="20" eb="22">
      <t>ニュウリョク</t>
    </rPh>
    <phoneticPr fontId="44"/>
  </si>
  <si>
    <t>①の数字をマイナス変換した数字が計算結果表示欄に表示されていること。</t>
    <rPh sb="2" eb="4">
      <t>スウジ</t>
    </rPh>
    <rPh sb="9" eb="11">
      <t>ヘンカン</t>
    </rPh>
    <rPh sb="13" eb="15">
      <t>スウジ</t>
    </rPh>
    <rPh sb="16" eb="23">
      <t>ケイサンケッカヒョウジラン</t>
    </rPh>
    <rPh sb="24" eb="26">
      <t>ヒョウジ</t>
    </rPh>
    <phoneticPr fontId="44"/>
  </si>
  <si>
    <t>①上記No.21のテスト手順を踏む。
②+-ボタンを入力する。</t>
    <rPh sb="1" eb="3">
      <t>ジョウキ</t>
    </rPh>
    <rPh sb="12" eb="14">
      <t>テジュン</t>
    </rPh>
    <rPh sb="15" eb="16">
      <t>フ</t>
    </rPh>
    <rPh sb="26" eb="28">
      <t>ニュウリョク</t>
    </rPh>
    <phoneticPr fontId="44"/>
  </si>
  <si>
    <t>①の数字をプラス変換した数字が計算結果表示欄に表示されていること。</t>
    <rPh sb="2" eb="4">
      <t>スウジ</t>
    </rPh>
    <rPh sb="8" eb="10">
      <t>ヘンカン</t>
    </rPh>
    <rPh sb="12" eb="14">
      <t>スウジ</t>
    </rPh>
    <rPh sb="15" eb="22">
      <t>ケイサンケッカヒョウジラン</t>
    </rPh>
    <rPh sb="23" eb="25">
      <t>ヒョウジ</t>
    </rPh>
    <phoneticPr fontId="44"/>
  </si>
  <si>
    <t>①-ボタンを入力する。
②0以外の数字ボタンを入力する。
③=ボタンを入力する。
④+-ボタンを入力する。</t>
    <rPh sb="6" eb="8">
      <t>ニュウリョク</t>
    </rPh>
    <rPh sb="14" eb="16">
      <t>イガイ</t>
    </rPh>
    <rPh sb="17" eb="19">
      <t>スウジ</t>
    </rPh>
    <rPh sb="23" eb="25">
      <t>ニュウリョク</t>
    </rPh>
    <rPh sb="35" eb="37">
      <t>ニュウリョク</t>
    </rPh>
    <rPh sb="48" eb="50">
      <t>ニュウリョク</t>
    </rPh>
    <phoneticPr fontId="44"/>
  </si>
  <si>
    <t>以下の通り表示されること。
途中計算結果表示欄：negate (③で計算結果表示欄に表示された数字)
計算結果表示欄：③の数字に対してプラスマイナス変換した数字</t>
    <rPh sb="0" eb="2">
      <t>イカ</t>
    </rPh>
    <rPh sb="3" eb="4">
      <t>トオ</t>
    </rPh>
    <rPh sb="5" eb="7">
      <t>ヒョウジ</t>
    </rPh>
    <rPh sb="14" eb="23">
      <t>トチュウケイサンケッカヒョウジラン</t>
    </rPh>
    <rPh sb="34" eb="41">
      <t>ケイサンケッカヒョウジラン</t>
    </rPh>
    <rPh sb="42" eb="44">
      <t>ヒョウジ</t>
    </rPh>
    <rPh sb="47" eb="49">
      <t>スウジ</t>
    </rPh>
    <rPh sb="51" eb="58">
      <t>ケイサンケッカヒョウジラン</t>
    </rPh>
    <rPh sb="61" eb="63">
      <t>スウジ</t>
    </rPh>
    <rPh sb="64" eb="65">
      <t>タイ</t>
    </rPh>
    <rPh sb="74" eb="76">
      <t>ヘンカン</t>
    </rPh>
    <rPh sb="78" eb="80">
      <t>スウジ</t>
    </rPh>
    <phoneticPr fontId="44"/>
  </si>
  <si>
    <t>①上記No.18の手順を踏む。
②+-ボタンを入力する。</t>
    <rPh sb="1" eb="3">
      <t>ジョウキ</t>
    </rPh>
    <rPh sb="9" eb="11">
      <t>テジュン</t>
    </rPh>
    <rPh sb="12" eb="13">
      <t>フ</t>
    </rPh>
    <rPh sb="23" eb="25">
      <t>ニュウリョク</t>
    </rPh>
    <phoneticPr fontId="44"/>
  </si>
  <si>
    <t>以下の通り表示されること。
途中計算結果表示欄：
negate(上記No.18で最終的に表示される途中計算結果表示欄の文字列)
計算結果表示欄：上記No.18で最終的に表示される計算結果出力欄の数字に対して、プラスマイナスを変換した数字</t>
    <rPh sb="0" eb="2">
      <t>イカ</t>
    </rPh>
    <rPh sb="3" eb="4">
      <t>トオ</t>
    </rPh>
    <rPh sb="5" eb="7">
      <t>ヒョウジ</t>
    </rPh>
    <rPh sb="14" eb="23">
      <t>トチュウケイサンケッカヒョウジラン</t>
    </rPh>
    <rPh sb="32" eb="34">
      <t>ジョウキ</t>
    </rPh>
    <rPh sb="40" eb="43">
      <t>サイシュウテキ</t>
    </rPh>
    <rPh sb="44" eb="46">
      <t>ヒョウジ</t>
    </rPh>
    <rPh sb="49" eb="55">
      <t>トチュウケイサンケッカ</t>
    </rPh>
    <rPh sb="55" eb="58">
      <t>ヒョウジラン</t>
    </rPh>
    <rPh sb="59" eb="62">
      <t>モジレツ</t>
    </rPh>
    <rPh sb="64" eb="71">
      <t>ケイサンケッカヒョウジラン</t>
    </rPh>
    <rPh sb="72" eb="74">
      <t>ジョウキ</t>
    </rPh>
    <rPh sb="80" eb="83">
      <t>サイシュウテキ</t>
    </rPh>
    <rPh sb="84" eb="86">
      <t>ヒョウジ</t>
    </rPh>
    <rPh sb="89" eb="96">
      <t>ケイサンケッカシュツリョクラン</t>
    </rPh>
    <rPh sb="97" eb="99">
      <t>スウジ</t>
    </rPh>
    <rPh sb="100" eb="101">
      <t>タイ</t>
    </rPh>
    <rPh sb="112" eb="114">
      <t>ヘンカン</t>
    </rPh>
    <rPh sb="116" eb="118">
      <t>スウジ</t>
    </rPh>
    <phoneticPr fontId="44"/>
  </si>
  <si>
    <t>.ボタンを入力する。</t>
    <rPh sb="5" eb="7">
      <t>ニュウリョク</t>
    </rPh>
    <phoneticPr fontId="44"/>
  </si>
  <si>
    <t>小数点ボタン入力時の処理確認</t>
    <rPh sb="0" eb="3">
      <t>ショウスウテン</t>
    </rPh>
    <phoneticPr fontId="44"/>
  </si>
  <si>
    <t>計算結果表示欄に「0.」と表示されること。</t>
    <rPh sb="0" eb="7">
      <t>ケイサンケッカヒョウジラン</t>
    </rPh>
    <rPh sb="13" eb="15">
      <t>ヒョウジ</t>
    </rPh>
    <phoneticPr fontId="44"/>
  </si>
  <si>
    <t>.ボタンを連続で入力する。</t>
    <rPh sb="5" eb="7">
      <t>レンゾク</t>
    </rPh>
    <rPh sb="8" eb="10">
      <t>ニュウリョク</t>
    </rPh>
    <phoneticPr fontId="44"/>
  </si>
  <si>
    <t>小数点の重複入力ができないこと。</t>
    <rPh sb="0" eb="3">
      <t>ショウスウテン</t>
    </rPh>
    <rPh sb="4" eb="6">
      <t>チョウフク</t>
    </rPh>
    <rPh sb="6" eb="8">
      <t>ニュウリョク</t>
    </rPh>
    <phoneticPr fontId="44"/>
  </si>
  <si>
    <t>+ボタンを入力する。</t>
    <phoneticPr fontId="44"/>
  </si>
  <si>
    <t>演算子ボタン入力時の処理確認</t>
    <phoneticPr fontId="44"/>
  </si>
  <si>
    <t>途中計算結果表示欄に 0+ が表示されること。</t>
    <phoneticPr fontId="44"/>
  </si>
  <si>
    <t>-ボタンを入力する。</t>
    <phoneticPr fontId="44"/>
  </si>
  <si>
    <t>途中計算結果表示欄に 0- が表示されること。</t>
    <phoneticPr fontId="44"/>
  </si>
  <si>
    <t>×ボタンを入力する。</t>
    <rPh sb="0" eb="7">
      <t>カケルボタンヲニュウリョク</t>
    </rPh>
    <phoneticPr fontId="44"/>
  </si>
  <si>
    <t>途中計算結果表示欄に 0× が表示されること。</t>
    <phoneticPr fontId="44"/>
  </si>
  <si>
    <t>÷ボタンを入力する。</t>
    <rPh sb="0" eb="7">
      <t>ワルボタンヲニュウリョク</t>
    </rPh>
    <phoneticPr fontId="44"/>
  </si>
  <si>
    <t>途中計算結果表示欄に 0÷ が表示されること。</t>
    <phoneticPr fontId="44"/>
  </si>
  <si>
    <t>+ボタンを連続入力する。</t>
    <rPh sb="5" eb="7">
      <t>レンゾク</t>
    </rPh>
    <phoneticPr fontId="44"/>
  </si>
  <si>
    <t>-ボタンを連続入力する。</t>
    <rPh sb="5" eb="7">
      <t>レンゾク</t>
    </rPh>
    <phoneticPr fontId="44"/>
  </si>
  <si>
    <t>×ボタンを連続入力する。</t>
    <rPh sb="5" eb="7">
      <t>レンゾク</t>
    </rPh>
    <rPh sb="7" eb="9">
      <t>ニュウリョク</t>
    </rPh>
    <phoneticPr fontId="44"/>
  </si>
  <si>
    <t>÷ボタンを連続入力する。</t>
    <rPh sb="5" eb="7">
      <t>レンゾク</t>
    </rPh>
    <rPh sb="7" eb="9">
      <t>ニュウリョク</t>
    </rPh>
    <phoneticPr fontId="44"/>
  </si>
  <si>
    <t>①「ボタン_演算子」シートの「演算子上書き入力」の項目に示したNo.1の入力条件でボタンを入力する。
②同表の「入力ボタン」に示したボタンを入力する。</t>
    <rPh sb="6" eb="9">
      <t>エンザンシ</t>
    </rPh>
    <rPh sb="15" eb="18">
      <t>エンザンシ</t>
    </rPh>
    <rPh sb="18" eb="20">
      <t>ウワガ</t>
    </rPh>
    <rPh sb="21" eb="23">
      <t>ニュウリョク</t>
    </rPh>
    <rPh sb="25" eb="27">
      <t>コウモク</t>
    </rPh>
    <rPh sb="28" eb="29">
      <t>シメ</t>
    </rPh>
    <rPh sb="36" eb="40">
      <t>ニュウリョクジョウケン</t>
    </rPh>
    <rPh sb="45" eb="47">
      <t>ニュウリョク</t>
    </rPh>
    <rPh sb="52" eb="54">
      <t>ドウヒョウ</t>
    </rPh>
    <rPh sb="56" eb="58">
      <t>ニュウリョク</t>
    </rPh>
    <rPh sb="63" eb="64">
      <t>シメ</t>
    </rPh>
    <rPh sb="70" eb="72">
      <t>ニュウリョク</t>
    </rPh>
    <phoneticPr fontId="44"/>
  </si>
  <si>
    <t>・②に入力した演算子で上書きされること。
・途中計算結果表示欄に「0 (②で入力した演算子)」と表示されていること。
　例）①で+を入力し、②で-を入力した場合
　　　途中計算結果表示欄：0-</t>
    <rPh sb="3" eb="5">
      <t>ニュウリョク</t>
    </rPh>
    <rPh sb="7" eb="10">
      <t>エンザンシ</t>
    </rPh>
    <rPh sb="11" eb="13">
      <t>ウワガ</t>
    </rPh>
    <rPh sb="22" eb="24">
      <t>トチュウ</t>
    </rPh>
    <rPh sb="24" eb="26">
      <t>ケイサン</t>
    </rPh>
    <rPh sb="26" eb="28">
      <t>ケッカ</t>
    </rPh>
    <rPh sb="28" eb="30">
      <t>ヒョウジ</t>
    </rPh>
    <rPh sb="30" eb="31">
      <t>ラン</t>
    </rPh>
    <rPh sb="38" eb="40">
      <t>ニュウリョク</t>
    </rPh>
    <rPh sb="42" eb="45">
      <t>エンザンシ</t>
    </rPh>
    <rPh sb="48" eb="50">
      <t>ヒョウジ</t>
    </rPh>
    <rPh sb="60" eb="61">
      <t>レイ</t>
    </rPh>
    <rPh sb="66" eb="68">
      <t>ニュウリョク</t>
    </rPh>
    <rPh sb="74" eb="76">
      <t>ニュウリョク</t>
    </rPh>
    <rPh sb="78" eb="80">
      <t>バアイ</t>
    </rPh>
    <rPh sb="84" eb="93">
      <t>トチュウケイサンケッカヒョウジラン</t>
    </rPh>
    <phoneticPr fontId="44"/>
  </si>
  <si>
    <t>①「ボタン_演算子」シートの「演算子上書き入力」の項目に示したNo.2の入力条件でボタンを入力する。
②同表の「入力ボタン」に示したボタンを入力する。</t>
    <rPh sb="6" eb="9">
      <t>エンザンシ</t>
    </rPh>
    <rPh sb="15" eb="18">
      <t>エンザンシ</t>
    </rPh>
    <rPh sb="18" eb="20">
      <t>ウワガ</t>
    </rPh>
    <rPh sb="21" eb="23">
      <t>ニュウリョク</t>
    </rPh>
    <rPh sb="25" eb="27">
      <t>コウモク</t>
    </rPh>
    <rPh sb="28" eb="29">
      <t>シメ</t>
    </rPh>
    <rPh sb="36" eb="40">
      <t>ニュウリョクジョウケン</t>
    </rPh>
    <rPh sb="45" eb="47">
      <t>ニュウリョク</t>
    </rPh>
    <rPh sb="52" eb="54">
      <t>ドウヒョウ</t>
    </rPh>
    <rPh sb="56" eb="58">
      <t>ニュウリョク</t>
    </rPh>
    <rPh sb="63" eb="64">
      <t>シメ</t>
    </rPh>
    <rPh sb="70" eb="72">
      <t>ニュウリョク</t>
    </rPh>
    <phoneticPr fontId="44"/>
  </si>
  <si>
    <t>①「ボタン_演算子」シートの「演算子上書き入力」の項目に示したNo.3の入力条件でボタンを入力する。
②同表の「入力ボタン」に示したボタンを入力する。</t>
    <rPh sb="6" eb="9">
      <t>エンザンシ</t>
    </rPh>
    <rPh sb="15" eb="18">
      <t>エンザンシ</t>
    </rPh>
    <rPh sb="18" eb="20">
      <t>ウワガ</t>
    </rPh>
    <rPh sb="21" eb="23">
      <t>ニュウリョク</t>
    </rPh>
    <rPh sb="25" eb="27">
      <t>コウモク</t>
    </rPh>
    <rPh sb="28" eb="29">
      <t>シメ</t>
    </rPh>
    <rPh sb="36" eb="40">
      <t>ニュウリョクジョウケン</t>
    </rPh>
    <rPh sb="45" eb="47">
      <t>ニュウリョク</t>
    </rPh>
    <rPh sb="52" eb="54">
      <t>ドウヒョウ</t>
    </rPh>
    <rPh sb="56" eb="58">
      <t>ニュウリョク</t>
    </rPh>
    <rPh sb="63" eb="64">
      <t>シメ</t>
    </rPh>
    <rPh sb="70" eb="72">
      <t>ニュウリョク</t>
    </rPh>
    <phoneticPr fontId="44"/>
  </si>
  <si>
    <t>①「ボタン_演算子」シートの「演算子上書き入力」の項目に示したNo.4の入力条件でボタンを入力する。
②同表の「入力ボタン」に示したボタンを入力する。</t>
    <rPh sb="6" eb="9">
      <t>エンザンシ</t>
    </rPh>
    <rPh sb="15" eb="18">
      <t>エンザンシ</t>
    </rPh>
    <rPh sb="18" eb="20">
      <t>ウワガ</t>
    </rPh>
    <rPh sb="21" eb="23">
      <t>ニュウリョク</t>
    </rPh>
    <rPh sb="25" eb="27">
      <t>コウモク</t>
    </rPh>
    <rPh sb="28" eb="29">
      <t>シメ</t>
    </rPh>
    <rPh sb="36" eb="40">
      <t>ニュウリョクジョウケン</t>
    </rPh>
    <rPh sb="45" eb="47">
      <t>ニュウリョク</t>
    </rPh>
    <rPh sb="52" eb="54">
      <t>ドウヒョウ</t>
    </rPh>
    <rPh sb="56" eb="58">
      <t>ニュウリョク</t>
    </rPh>
    <rPh sb="63" eb="64">
      <t>シメ</t>
    </rPh>
    <rPh sb="70" eb="72">
      <t>ニュウリョク</t>
    </rPh>
    <phoneticPr fontId="44"/>
  </si>
  <si>
    <t>①数字を入力する。
②「ボタン_演算子」シートの「連続計算」の項目に示した「②演算子」のボタンを入力する。
③数字を入力する。
④「ボタン_演算子」シートの「連続計算」の項目に示した「④演算子」のボタンを入力する。</t>
    <rPh sb="1" eb="3">
      <t>スウジ</t>
    </rPh>
    <rPh sb="4" eb="6">
      <t>ニュウリョク</t>
    </rPh>
    <rPh sb="16" eb="19">
      <t>エンザンシ</t>
    </rPh>
    <rPh sb="25" eb="29">
      <t>レンゾクケイサン</t>
    </rPh>
    <rPh sb="31" eb="33">
      <t>コウモク</t>
    </rPh>
    <rPh sb="34" eb="35">
      <t>シメ</t>
    </rPh>
    <rPh sb="39" eb="42">
      <t>エンザンシ</t>
    </rPh>
    <rPh sb="48" eb="50">
      <t>ニュウリョク</t>
    </rPh>
    <rPh sb="55" eb="57">
      <t>スウジ</t>
    </rPh>
    <rPh sb="58" eb="60">
      <t>ニュウリョク</t>
    </rPh>
    <phoneticPr fontId="44"/>
  </si>
  <si>
    <t>以下の通り表示されること。
途中計算結果表示欄：計算結果 (④で入力した演算子)
計算結果表示欄：計算結果
計算結果は以下の通り計算される。
計算結果 = ① (②で入力した演算子) ③
テスト結果は「ボタン_演算子」シートの「連続計算」の項目に示す。</t>
    <rPh sb="0" eb="2">
      <t>イカ</t>
    </rPh>
    <rPh sb="3" eb="4">
      <t>トオ</t>
    </rPh>
    <rPh sb="5" eb="7">
      <t>ヒョウジ</t>
    </rPh>
    <rPh sb="14" eb="23">
      <t>トチュウケイサンケッカヒョウジラン</t>
    </rPh>
    <rPh sb="24" eb="28">
      <t>ケイサンケッカ</t>
    </rPh>
    <rPh sb="32" eb="34">
      <t>ニュウリョク</t>
    </rPh>
    <rPh sb="36" eb="39">
      <t>エンザンシ</t>
    </rPh>
    <rPh sb="41" eb="48">
      <t>ケイサンケッカヒョウジラン</t>
    </rPh>
    <rPh sb="49" eb="53">
      <t>ケイサンケッカ</t>
    </rPh>
    <rPh sb="55" eb="59">
      <t>ケイサンケッカ</t>
    </rPh>
    <rPh sb="60" eb="62">
      <t>イカ</t>
    </rPh>
    <rPh sb="63" eb="64">
      <t>トオ</t>
    </rPh>
    <rPh sb="65" eb="67">
      <t>ケイサン</t>
    </rPh>
    <rPh sb="72" eb="76">
      <t>ケイサンケッカ</t>
    </rPh>
    <rPh sb="84" eb="86">
      <t>ニュウリョク</t>
    </rPh>
    <rPh sb="88" eb="91">
      <t>エンザンシ</t>
    </rPh>
    <rPh sb="99" eb="101">
      <t>ケッカ</t>
    </rPh>
    <phoneticPr fontId="44"/>
  </si>
  <si>
    <t>=ボタンを入力する。</t>
    <phoneticPr fontId="44"/>
  </si>
  <si>
    <t>=ボタン入力時の処理確認</t>
    <phoneticPr fontId="44"/>
  </si>
  <si>
    <t>途中計算結果表示欄に0=と表示されること。</t>
    <rPh sb="0" eb="9">
      <t>トチュウケイサンケッカヒョウジラン</t>
    </rPh>
    <rPh sb="13" eb="15">
      <t>ヒョウジ</t>
    </rPh>
    <phoneticPr fontId="44"/>
  </si>
  <si>
    <t>●演算子上書き入力</t>
    <rPh sb="1" eb="4">
      <t>エンザンシ</t>
    </rPh>
    <rPh sb="4" eb="6">
      <t>ウワガ</t>
    </rPh>
    <rPh sb="7" eb="9">
      <t>ニュウリョク</t>
    </rPh>
    <phoneticPr fontId="44"/>
  </si>
  <si>
    <t>入力ボタン</t>
    <rPh sb="0" eb="2">
      <t>ニュウリョク</t>
    </rPh>
    <phoneticPr fontId="44"/>
  </si>
  <si>
    <t>No.</t>
    <phoneticPr fontId="44"/>
  </si>
  <si>
    <t>入力条件</t>
    <rPh sb="0" eb="4">
      <t>ニュウリョクジョウケン</t>
    </rPh>
    <phoneticPr fontId="44"/>
  </si>
  <si>
    <t>種別</t>
    <rPh sb="0" eb="2">
      <t>シュベツ</t>
    </rPh>
    <phoneticPr fontId="44"/>
  </si>
  <si>
    <t>+ボタン</t>
    <phoneticPr fontId="44"/>
  </si>
  <si>
    <t>-ボタン</t>
    <phoneticPr fontId="44"/>
  </si>
  <si>
    <t>×ボタン</t>
    <phoneticPr fontId="44"/>
  </si>
  <si>
    <t>÷ボタン</t>
    <phoneticPr fontId="44"/>
  </si>
  <si>
    <t>〇：上書き、×：上書きされない</t>
    <rPh sb="2" eb="4">
      <t>ウワガ</t>
    </rPh>
    <rPh sb="8" eb="10">
      <t>ウワガ</t>
    </rPh>
    <phoneticPr fontId="44"/>
  </si>
  <si>
    <t>●連続計算</t>
    <rPh sb="1" eb="5">
      <t>レンゾクケイサン</t>
    </rPh>
    <phoneticPr fontId="44"/>
  </si>
  <si>
    <t>④演算子</t>
    <rPh sb="1" eb="4">
      <t>エンザンシ</t>
    </rPh>
    <phoneticPr fontId="44"/>
  </si>
  <si>
    <t>②演算子</t>
    <rPh sb="1" eb="4">
      <t>エンザンシ</t>
    </rPh>
    <phoneticPr fontId="44"/>
  </si>
  <si>
    <t>〇：途中計算結果表示欄が「(① (②で入力した演算子) ③の計算結果)(④で入力した演算子)」で表示</t>
    <rPh sb="2" eb="11">
      <t>トチュウケイサンケッカヒョウジラン</t>
    </rPh>
    <rPh sb="30" eb="34">
      <t>ケイサンケッカ</t>
    </rPh>
    <rPh sb="38" eb="40">
      <t>ニュウリョク</t>
    </rPh>
    <rPh sb="42" eb="45">
      <t>エンザンシ</t>
    </rPh>
    <rPh sb="48" eb="50">
      <t>ヒョウジ</t>
    </rPh>
    <phoneticPr fontId="44"/>
  </si>
  <si>
    <t>×：途中計算結果表示欄が上記以外の表示</t>
    <phoneticPr fontId="44"/>
  </si>
  <si>
    <t>エラーが発生した際の画面表示や処理が適切かテストを行う。</t>
    <rPh sb="4" eb="6">
      <t>ハッセイ</t>
    </rPh>
    <rPh sb="8" eb="9">
      <t>サイ</t>
    </rPh>
    <rPh sb="10" eb="12">
      <t>ガメン</t>
    </rPh>
    <rPh sb="12" eb="14">
      <t>ヒョウジ</t>
    </rPh>
    <rPh sb="15" eb="17">
      <t>ショリ</t>
    </rPh>
    <rPh sb="18" eb="20">
      <t>テキセツ</t>
    </rPh>
    <rPh sb="25" eb="26">
      <t>オコナ</t>
    </rPh>
    <phoneticPr fontId="2"/>
  </si>
  <si>
    <t>アプリケーション起動時の状態であること。</t>
  </si>
  <si>
    <t>エラーメッセージ</t>
    <phoneticPr fontId="44"/>
  </si>
  <si>
    <t>ゼロ除算となる計算式を入力する。
例）1÷0=</t>
    <rPh sb="2" eb="4">
      <t>ジョサン</t>
    </rPh>
    <rPh sb="7" eb="10">
      <t>ケイサンシキ</t>
    </rPh>
    <rPh sb="11" eb="13">
      <t>ニュウリョク</t>
    </rPh>
    <rPh sb="17" eb="18">
      <t>レイ</t>
    </rPh>
    <phoneticPr fontId="44"/>
  </si>
  <si>
    <t>エラー時の処理確認</t>
    <rPh sb="3" eb="4">
      <t>ジ</t>
    </rPh>
    <rPh sb="5" eb="9">
      <t>ショリカクニン</t>
    </rPh>
    <phoneticPr fontId="44"/>
  </si>
  <si>
    <t>・計算結果表示欄に「0で割ることはできません」と表示されていること。
・途中計算結果表示欄に「(①で最初に入力した数字)÷」が表示されていること。
・[%]、[+/-]、[.]、[=]、演算子ボタンが非アクティブとなっていること（[%]、[+/-]、[.]、[=]、演算子ボタンが灰色になり、マウス入力やキーボード入力ができないこと）。</t>
    <rPh sb="1" eb="8">
      <t>ケイサンケッカヒョウジラン</t>
    </rPh>
    <rPh sb="12" eb="13">
      <t>ワ</t>
    </rPh>
    <rPh sb="24" eb="26">
      <t>ヒョウジ</t>
    </rPh>
    <rPh sb="36" eb="45">
      <t>トチュウケイサンケッカヒョウジラン</t>
    </rPh>
    <rPh sb="50" eb="52">
      <t>サイショ</t>
    </rPh>
    <rPh sb="53" eb="55">
      <t>ニュウリョク</t>
    </rPh>
    <rPh sb="57" eb="59">
      <t>スウジ</t>
    </rPh>
    <rPh sb="63" eb="65">
      <t>ヒョウジ</t>
    </rPh>
    <rPh sb="93" eb="96">
      <t>エンザンシ</t>
    </rPh>
    <rPh sb="97" eb="98">
      <t>ヒ</t>
    </rPh>
    <rPh sb="137" eb="139">
      <t>ハイイロ</t>
    </rPh>
    <rPh sb="146" eb="148">
      <t>ニュウリョク</t>
    </rPh>
    <rPh sb="154" eb="156">
      <t>ニュウリョク</t>
    </rPh>
    <phoneticPr fontId="44"/>
  </si>
  <si>
    <t>①ゼロ除算となる計算式(=ボタンは入力しない)を入力する。
　例）1÷0
②+ボタン、-ボタン、×ボタン、÷ボタンのいずれかを入力する。</t>
    <rPh sb="3" eb="5">
      <t>ジョサン</t>
    </rPh>
    <rPh sb="8" eb="11">
      <t>ケイサンシキ</t>
    </rPh>
    <rPh sb="17" eb="19">
      <t>ニュウリョク</t>
    </rPh>
    <rPh sb="24" eb="26">
      <t>ニュウリョク</t>
    </rPh>
    <rPh sb="31" eb="32">
      <t>レイ</t>
    </rPh>
    <rPh sb="63" eb="65">
      <t>ニュウリョク</t>
    </rPh>
    <phoneticPr fontId="44"/>
  </si>
  <si>
    <t>・計算結果表示欄に「0で割ることはできません」と表示されていること。
・途中計算結果表示欄に「(①で入力した計算式)(②で入力した演算子)」が表示されていること。
・[%]、[+/-]、[.]、[=]、演算子ボタンが非アクティブとなっていること（[%]、[+/-]、[.]、[=]、演算子ボタンが灰色になり、マウス入力やキーボード入力ができないこと）。</t>
    <rPh sb="1" eb="8">
      <t>ケイサンケッカヒョウジラン</t>
    </rPh>
    <rPh sb="12" eb="13">
      <t>ワ</t>
    </rPh>
    <rPh sb="24" eb="26">
      <t>ヒョウジ</t>
    </rPh>
    <rPh sb="36" eb="45">
      <t>トチュウケイサンケッカヒョウジラン</t>
    </rPh>
    <rPh sb="50" eb="52">
      <t>ニュウリョク</t>
    </rPh>
    <rPh sb="54" eb="57">
      <t>ケイサンシキ</t>
    </rPh>
    <rPh sb="61" eb="63">
      <t>ニュウリョク</t>
    </rPh>
    <rPh sb="65" eb="68">
      <t>エンザンシ</t>
    </rPh>
    <rPh sb="71" eb="73">
      <t>ヒョウジ</t>
    </rPh>
    <rPh sb="101" eb="104">
      <t>エンザンシ</t>
    </rPh>
    <rPh sb="105" eb="106">
      <t>ヒ</t>
    </rPh>
    <rPh sb="145" eb="147">
      <t>ハイイロ</t>
    </rPh>
    <rPh sb="154" eb="156">
      <t>ニュウリョク</t>
    </rPh>
    <rPh sb="162" eb="164">
      <t>ニュウリョク</t>
    </rPh>
    <phoneticPr fontId="44"/>
  </si>
  <si>
    <t>オーバーフローが発生する計算式を入力する。
例）9999999999999999×9999999999999999=</t>
    <rPh sb="8" eb="10">
      <t>ハッセイ</t>
    </rPh>
    <rPh sb="12" eb="15">
      <t>ケイサンシキ</t>
    </rPh>
    <rPh sb="16" eb="18">
      <t>ニュウリョク</t>
    </rPh>
    <rPh sb="22" eb="23">
      <t>レイ</t>
    </rPh>
    <phoneticPr fontId="44"/>
  </si>
  <si>
    <t>・計算結果表示欄に「オーバーフローが発生しました」と表示されていること。
・途中計算結果表示欄に「(入力した数字)(入力した演算子)」と表示されていること。
・[%]、[+/-]、[.]、[=]、演算子ボタンが非アクティブとなっていること（[%]、[+/-]、[.]、[=]、演算子ボタンが灰色になり、マウス入力やキーボード入力ができないこと）。</t>
    <rPh sb="1" eb="8">
      <t>ケイサンケッカヒョウジラン</t>
    </rPh>
    <rPh sb="18" eb="20">
      <t>ハッセイ</t>
    </rPh>
    <rPh sb="26" eb="28">
      <t>ヒョウジ</t>
    </rPh>
    <rPh sb="38" eb="47">
      <t>トチュウケイサンケッカヒョウジラン</t>
    </rPh>
    <rPh sb="50" eb="52">
      <t>ニュウリョク</t>
    </rPh>
    <rPh sb="54" eb="56">
      <t>スウジ</t>
    </rPh>
    <rPh sb="58" eb="60">
      <t>ニュウリョク</t>
    </rPh>
    <rPh sb="62" eb="65">
      <t>エンザンシ</t>
    </rPh>
    <rPh sb="68" eb="70">
      <t>ヒョウジ</t>
    </rPh>
    <rPh sb="154" eb="156">
      <t>ニュウリョク</t>
    </rPh>
    <phoneticPr fontId="44"/>
  </si>
  <si>
    <t>①Calclator.slnを開く。
②「エラー_エラーメッセージ」シートの「TryParseエラー(エラーメッセージの表示有無）」項目に示した行にブレークポイントを設定する。
③デバッグを実行する。
④同表の「デバッグ時の操作」に示した手順でボタン入力を行う。
⑤TryParse関数に含まれる値変換前の変数をウォッチに追加する。
⑥⑤の変数に文字列を代入する。例）"a"
⑦プログラムを続行する。</t>
    <rPh sb="15" eb="16">
      <t>ヒラ</t>
    </rPh>
    <rPh sb="66" eb="68">
      <t>コウモク</t>
    </rPh>
    <rPh sb="69" eb="70">
      <t>シメ</t>
    </rPh>
    <rPh sb="72" eb="73">
      <t>ギョウ</t>
    </rPh>
    <rPh sb="83" eb="85">
      <t>セッテイ</t>
    </rPh>
    <rPh sb="95" eb="97">
      <t>ジッコウ</t>
    </rPh>
    <rPh sb="102" eb="104">
      <t>ドウヒョウ</t>
    </rPh>
    <rPh sb="110" eb="111">
      <t>ジ</t>
    </rPh>
    <rPh sb="112" eb="114">
      <t>ソウサ</t>
    </rPh>
    <rPh sb="116" eb="117">
      <t>シメ</t>
    </rPh>
    <rPh sb="119" eb="121">
      <t>テジュン</t>
    </rPh>
    <rPh sb="125" eb="127">
      <t>ニュウリョク</t>
    </rPh>
    <rPh sb="128" eb="129">
      <t>オコナ</t>
    </rPh>
    <rPh sb="143" eb="144">
      <t>フク</t>
    </rPh>
    <rPh sb="147" eb="151">
      <t>アタイヘンカンマエ</t>
    </rPh>
    <rPh sb="152" eb="154">
      <t>ヘンスウ</t>
    </rPh>
    <rPh sb="160" eb="162">
      <t>ツイカ</t>
    </rPh>
    <rPh sb="169" eb="171">
      <t>ヘンスウ</t>
    </rPh>
    <rPh sb="172" eb="175">
      <t>モジレツ</t>
    </rPh>
    <rPh sb="176" eb="178">
      <t>ダイニュウ</t>
    </rPh>
    <rPh sb="181" eb="182">
      <t>レイ</t>
    </rPh>
    <rPh sb="195" eb="197">
      <t>ゾッコウ</t>
    </rPh>
    <phoneticPr fontId="44"/>
  </si>
  <si>
    <t>計算結果表示欄に「数値に変換できませんでした」と表示されていること。</t>
    <rPh sb="0" eb="7">
      <t>ケイサンケッカヒョウジラン</t>
    </rPh>
    <rPh sb="9" eb="11">
      <t>スウチ</t>
    </rPh>
    <rPh sb="12" eb="14">
      <t>ヘンカン</t>
    </rPh>
    <rPh sb="24" eb="26">
      <t>ヒョウジ</t>
    </rPh>
    <phoneticPr fontId="44"/>
  </si>
  <si>
    <t>No.4の手順を踏む。
※②は「TryParseエラー(途中計算結果表示欄の表示有無）」項目の表を参照すること。</t>
    <rPh sb="5" eb="7">
      <t>テジュン</t>
    </rPh>
    <rPh sb="8" eb="9">
      <t>フ</t>
    </rPh>
    <rPh sb="47" eb="48">
      <t>ヒョウ</t>
    </rPh>
    <rPh sb="49" eb="51">
      <t>サンショウ</t>
    </rPh>
    <phoneticPr fontId="44"/>
  </si>
  <si>
    <t>「TryParseエラー(途中計算結果表示欄の表示有無）」項目の表に示した期待値となっていること。</t>
    <rPh sb="34" eb="35">
      <t>シメ</t>
    </rPh>
    <rPh sb="37" eb="40">
      <t>キタイチ</t>
    </rPh>
    <phoneticPr fontId="44"/>
  </si>
  <si>
    <t>No.4の手順を踏む。
※②は「TryParseエラー([%]、[+/-]、[.]、[=]、演算子ボタンの状態）」項目の表を参照すること。</t>
    <rPh sb="5" eb="7">
      <t>テジュン</t>
    </rPh>
    <rPh sb="8" eb="9">
      <t>フ</t>
    </rPh>
    <rPh sb="60" eb="61">
      <t>ヒョウ</t>
    </rPh>
    <rPh sb="62" eb="64">
      <t>サンショウ</t>
    </rPh>
    <phoneticPr fontId="44"/>
  </si>
  <si>
    <t>[%]、[+/-]、[.]、[=]、演算子ボタンが非アクティブとなっていること（[%]、[+/-]、[.]、[=]、演算子ボタンが灰色になり、マウス入力やキーボード入力ができないこと）。</t>
    <rPh sb="18" eb="21">
      <t>エンザンシ</t>
    </rPh>
    <rPh sb="25" eb="26">
      <t>ヒ</t>
    </rPh>
    <rPh sb="65" eb="67">
      <t>ハイイロ</t>
    </rPh>
    <rPh sb="74" eb="76">
      <t>ニュウリョク</t>
    </rPh>
    <rPh sb="82" eb="84">
      <t>ニュウリョク</t>
    </rPh>
    <phoneticPr fontId="44"/>
  </si>
  <si>
    <t>エラーメッセージ表示後</t>
    <rPh sb="8" eb="11">
      <t>ヒョウジゴ</t>
    </rPh>
    <phoneticPr fontId="44"/>
  </si>
  <si>
    <t>①ゼロ除算となる計算式を入力する。
②「ゼロで割ることはできません」メッセージの表示後、「エラー_メッセージ表示後」シートの「エラーメッセージ表示後のアクティブボタンの動作(マウス入力)」に示したNo.1のアクティブボタンをマウス入力する。</t>
    <rPh sb="3" eb="5">
      <t>ジョサン</t>
    </rPh>
    <rPh sb="8" eb="11">
      <t>ケイサンシキ</t>
    </rPh>
    <rPh sb="12" eb="14">
      <t>ニュウリョク</t>
    </rPh>
    <rPh sb="23" eb="24">
      <t>ワ</t>
    </rPh>
    <rPh sb="40" eb="42">
      <t>ヒョウジ</t>
    </rPh>
    <rPh sb="42" eb="43">
      <t>ゴ</t>
    </rPh>
    <rPh sb="54" eb="57">
      <t>ヒョウジゴ</t>
    </rPh>
    <rPh sb="95" eb="96">
      <t>シメ</t>
    </rPh>
    <rPh sb="115" eb="117">
      <t>ニュウリョク</t>
    </rPh>
    <phoneticPr fontId="44"/>
  </si>
  <si>
    <t>エラーメッセージ表示後の入力操作確認</t>
    <rPh sb="8" eb="11">
      <t>ヒョウジゴ</t>
    </rPh>
    <rPh sb="12" eb="14">
      <t>ニュウリョク</t>
    </rPh>
    <rPh sb="14" eb="16">
      <t>ソウサ</t>
    </rPh>
    <rPh sb="16" eb="18">
      <t>カクニン</t>
    </rPh>
    <phoneticPr fontId="44"/>
  </si>
  <si>
    <t>・非アクティブとなっていた[%]、[+/-]、[.]、[=]、演算子ボタンが再びアクティブになり、マウス入力ができるようになっていること。
テスト結果は「エラー_メッセージ表示後」シートの「エラーメッセージ表示後のアクティブボタンの動作(マウス入力)」に示す。</t>
    <rPh sb="1" eb="2">
      <t>ヒ</t>
    </rPh>
    <rPh sb="38" eb="39">
      <t>フタタ</t>
    </rPh>
    <rPh sb="52" eb="54">
      <t>ニュウリョク</t>
    </rPh>
    <rPh sb="74" eb="76">
      <t>ケッカ</t>
    </rPh>
    <rPh sb="128" eb="129">
      <t>シメ</t>
    </rPh>
    <phoneticPr fontId="44"/>
  </si>
  <si>
    <t>①オーバーフローが発生する計算式を入力する。
②「オーバーフローが発生しました」メッセージの表示後、「エラー_メッセージ表示後」シートの「エラーメッセージ表示後のアクティブボタンの動作(マウス入力)」に示したNo.2のアクティブボタンをマウス入力する。</t>
    <rPh sb="9" eb="11">
      <t>ハッセイ</t>
    </rPh>
    <rPh sb="13" eb="16">
      <t>ケイサンシキ</t>
    </rPh>
    <rPh sb="17" eb="19">
      <t>ニュウリョク</t>
    </rPh>
    <rPh sb="33" eb="35">
      <t>ハッセイ</t>
    </rPh>
    <rPh sb="46" eb="48">
      <t>ヒョウジ</t>
    </rPh>
    <rPh sb="48" eb="49">
      <t>ゴ</t>
    </rPh>
    <rPh sb="60" eb="63">
      <t>ヒョウジゴ</t>
    </rPh>
    <rPh sb="101" eb="102">
      <t>シメ</t>
    </rPh>
    <rPh sb="121" eb="123">
      <t>ニュウリョク</t>
    </rPh>
    <phoneticPr fontId="44"/>
  </si>
  <si>
    <t>①ゼロ除算となる計算式を入力する。
②「ゼロで割ることはできません」メッセージの表示後、「エラー_メッセージ表示後」シートの「エラーメッセージ表示後のアクティブボタンの動作(キーボード入力)」に示したNo.1のアクティブボタンをマウス入力する。</t>
    <rPh sb="3" eb="5">
      <t>ジョサン</t>
    </rPh>
    <rPh sb="8" eb="11">
      <t>ケイサンシキ</t>
    </rPh>
    <rPh sb="12" eb="14">
      <t>ニュウリョク</t>
    </rPh>
    <rPh sb="23" eb="24">
      <t>ワ</t>
    </rPh>
    <rPh sb="40" eb="42">
      <t>ヒョウジ</t>
    </rPh>
    <rPh sb="42" eb="43">
      <t>ゴ</t>
    </rPh>
    <rPh sb="54" eb="57">
      <t>ヒョウジゴ</t>
    </rPh>
    <rPh sb="97" eb="98">
      <t>シメ</t>
    </rPh>
    <rPh sb="117" eb="119">
      <t>ニュウリョク</t>
    </rPh>
    <phoneticPr fontId="44"/>
  </si>
  <si>
    <t>・非アクティブとなっていた[%]、[+/-]、[.]、[=]、演算子ボタンが再びアクティブになり、マウス入力ができるようになっていること。
テスト結果は「エラー_メッセージ表示後」シートの「エラーメッセージ表示後のアクティブボタンの動作(キーボード入力)」に示す。</t>
    <rPh sb="1" eb="2">
      <t>ヒ</t>
    </rPh>
    <rPh sb="38" eb="39">
      <t>フタタ</t>
    </rPh>
    <rPh sb="52" eb="54">
      <t>ニュウリョク</t>
    </rPh>
    <rPh sb="74" eb="76">
      <t>ケッカ</t>
    </rPh>
    <rPh sb="130" eb="131">
      <t>シメ</t>
    </rPh>
    <phoneticPr fontId="44"/>
  </si>
  <si>
    <t>①オーバーフローが発生する計算式を入力する。
②「オーバーフローが発生しました」メッセージの表示後、「エラー_メッセージ表示後」シートの「エラーメッセージ表示後のアクティブボタンの動作(キーボード入力)」に示したNo.2のアクティブボタンをマウス入力する。</t>
    <rPh sb="9" eb="11">
      <t>ハッセイ</t>
    </rPh>
    <rPh sb="13" eb="16">
      <t>ケイサンシキ</t>
    </rPh>
    <rPh sb="17" eb="19">
      <t>ニュウリョク</t>
    </rPh>
    <rPh sb="33" eb="35">
      <t>ハッセイ</t>
    </rPh>
    <rPh sb="46" eb="48">
      <t>ヒョウジ</t>
    </rPh>
    <rPh sb="48" eb="49">
      <t>ゴ</t>
    </rPh>
    <rPh sb="60" eb="63">
      <t>ヒョウジゴ</t>
    </rPh>
    <rPh sb="103" eb="104">
      <t>シメ</t>
    </rPh>
    <rPh sb="123" eb="125">
      <t>ニュウリョク</t>
    </rPh>
    <phoneticPr fontId="44"/>
  </si>
  <si>
    <t>・非アクティブとなっていた[%]、[+/-]、[.]、[=]、演算子ボタンが再びアクティブになり、マウス入力ができるようになっていること。
・途中計算結果表示欄には何も表示されず、計算結果表示欄には0が表示されていること。
テスト結果は「エラー_メッセージ表示後」シートの「エラーメッセージ表示後のアクティブボタンの動作(キーボード入力)」に示す。</t>
    <rPh sb="1" eb="2">
      <t>ヒ</t>
    </rPh>
    <rPh sb="38" eb="39">
      <t>フタタ</t>
    </rPh>
    <rPh sb="52" eb="54">
      <t>ニュウリョク</t>
    </rPh>
    <rPh sb="71" eb="80">
      <t>トチュウケイサンケッカヒョウジラン</t>
    </rPh>
    <rPh sb="82" eb="83">
      <t>ナニ</t>
    </rPh>
    <rPh sb="84" eb="86">
      <t>ヒョウジ</t>
    </rPh>
    <rPh sb="90" eb="97">
      <t>ケイサンケッカヒョウジラン</t>
    </rPh>
    <rPh sb="101" eb="103">
      <t>ヒョウジ</t>
    </rPh>
    <phoneticPr fontId="44"/>
  </si>
  <si>
    <t>●TryParseエラー(エラーメッセージの表示有無）</t>
    <rPh sb="22" eb="24">
      <t>ヒョウジ</t>
    </rPh>
    <rPh sb="24" eb="26">
      <t>ウム</t>
    </rPh>
    <phoneticPr fontId="44"/>
  </si>
  <si>
    <t>ブレークポイント</t>
    <phoneticPr fontId="44"/>
  </si>
  <si>
    <t>デバッグ時の操作</t>
    <rPh sb="4" eb="5">
      <t>ジ</t>
    </rPh>
    <rPh sb="6" eb="8">
      <t>ソウサ</t>
    </rPh>
    <phoneticPr fontId="44"/>
  </si>
  <si>
    <t>206行目</t>
    <rPh sb="3" eb="5">
      <t>ギョウメ</t>
    </rPh>
    <phoneticPr fontId="44"/>
  </si>
  <si>
    <t>数字ボタン入力</t>
    <rPh sb="0" eb="2">
      <t>スウジ</t>
    </rPh>
    <rPh sb="5" eb="7">
      <t>ニュウリョク</t>
    </rPh>
    <phoneticPr fontId="44"/>
  </si>
  <si>
    <t>306行目</t>
    <rPh sb="3" eb="5">
      <t>ギョウメ</t>
    </rPh>
    <phoneticPr fontId="44"/>
  </si>
  <si>
    <t>①数字ボタン入力
②演算子ボタン入力
③%ボタン入力</t>
    <rPh sb="1" eb="3">
      <t>スウジ</t>
    </rPh>
    <rPh sb="6" eb="8">
      <t>ニュウリョク</t>
    </rPh>
    <rPh sb="10" eb="13">
      <t>エンザンシ</t>
    </rPh>
    <rPh sb="16" eb="18">
      <t>ニュウリョク</t>
    </rPh>
    <rPh sb="24" eb="26">
      <t>ニュウリョク</t>
    </rPh>
    <phoneticPr fontId="44"/>
  </si>
  <si>
    <t>371行目</t>
    <rPh sb="3" eb="5">
      <t>ギョウメ</t>
    </rPh>
    <phoneticPr fontId="44"/>
  </si>
  <si>
    <t>演算子ボタン入力</t>
    <rPh sb="0" eb="3">
      <t>エンザンシ</t>
    </rPh>
    <rPh sb="6" eb="8">
      <t>ニュウリョク</t>
    </rPh>
    <phoneticPr fontId="44"/>
  </si>
  <si>
    <t>413行目</t>
    <rPh sb="3" eb="5">
      <t>ギョウメ</t>
    </rPh>
    <phoneticPr fontId="44"/>
  </si>
  <si>
    <t>①数字ボタン入力
②演算子ボタン入力
③数字ボタン入力
④演算子ボタン入力</t>
    <rPh sb="1" eb="3">
      <t>スウジ</t>
    </rPh>
    <rPh sb="6" eb="8">
      <t>ニュウリョク</t>
    </rPh>
    <rPh sb="10" eb="13">
      <t>エンザンシ</t>
    </rPh>
    <rPh sb="16" eb="18">
      <t>ニュウリョク</t>
    </rPh>
    <rPh sb="20" eb="22">
      <t>スウジ</t>
    </rPh>
    <rPh sb="25" eb="27">
      <t>ニュウリョク</t>
    </rPh>
    <rPh sb="29" eb="32">
      <t>エンザンシ</t>
    </rPh>
    <rPh sb="35" eb="37">
      <t>ニュウリョク</t>
    </rPh>
    <phoneticPr fontId="44"/>
  </si>
  <si>
    <t>491行目</t>
    <rPh sb="3" eb="5">
      <t>ギョウメ</t>
    </rPh>
    <phoneticPr fontId="44"/>
  </si>
  <si>
    <t>=ボタン入力</t>
    <phoneticPr fontId="44"/>
  </si>
  <si>
    <t>507行目</t>
    <rPh sb="3" eb="5">
      <t>ギョウメ</t>
    </rPh>
    <phoneticPr fontId="44"/>
  </si>
  <si>
    <t>①数字ボタン入力
②演算子ボタン入力
③数字ボタン入力
④=ボタン入力
⑤=ボタン入力</t>
    <rPh sb="1" eb="3">
      <t>スウジ</t>
    </rPh>
    <rPh sb="6" eb="8">
      <t>ニュウリョク</t>
    </rPh>
    <rPh sb="10" eb="13">
      <t>エンザンシ</t>
    </rPh>
    <rPh sb="16" eb="18">
      <t>ニュウリョク</t>
    </rPh>
    <rPh sb="20" eb="22">
      <t>スウジ</t>
    </rPh>
    <rPh sb="25" eb="27">
      <t>ニュウリョク</t>
    </rPh>
    <rPh sb="33" eb="35">
      <t>ニュウリョク</t>
    </rPh>
    <rPh sb="41" eb="43">
      <t>ニュウリョク</t>
    </rPh>
    <phoneticPr fontId="44"/>
  </si>
  <si>
    <t>517行目</t>
    <rPh sb="3" eb="5">
      <t>ギョウメ</t>
    </rPh>
    <phoneticPr fontId="44"/>
  </si>
  <si>
    <t>①数字ボタン入力
②演算子ボタン入力
③数字ボタン入力
④=ボタン入力</t>
    <rPh sb="1" eb="3">
      <t>スウジ</t>
    </rPh>
    <rPh sb="6" eb="8">
      <t>ニュウリョク</t>
    </rPh>
    <rPh sb="10" eb="13">
      <t>エンザンシ</t>
    </rPh>
    <rPh sb="16" eb="18">
      <t>ニュウリョク</t>
    </rPh>
    <rPh sb="20" eb="22">
      <t>スウジ</t>
    </rPh>
    <rPh sb="25" eb="27">
      <t>ニュウリョク</t>
    </rPh>
    <rPh sb="33" eb="35">
      <t>ニュウリョク</t>
    </rPh>
    <phoneticPr fontId="44"/>
  </si>
  <si>
    <t>607行目</t>
    <rPh sb="3" eb="5">
      <t>ギョウメ</t>
    </rPh>
    <phoneticPr fontId="44"/>
  </si>
  <si>
    <t>①数字ボタンを2回入力
②←ボタンを入力</t>
    <rPh sb="1" eb="3">
      <t>スウジ</t>
    </rPh>
    <rPh sb="8" eb="11">
      <t>カイニュウリョク</t>
    </rPh>
    <rPh sb="18" eb="20">
      <t>ニュウリョク</t>
    </rPh>
    <phoneticPr fontId="44"/>
  </si>
  <si>
    <t>〇：「数値に変換できませんでした」エラーメッセージが表示</t>
    <rPh sb="3" eb="5">
      <t>スウチ</t>
    </rPh>
    <rPh sb="6" eb="8">
      <t>ヘンカン</t>
    </rPh>
    <rPh sb="26" eb="28">
      <t>ヒョウジ</t>
    </rPh>
    <phoneticPr fontId="44"/>
  </si>
  <si>
    <t>×：上記以外のテキストが表示</t>
    <rPh sb="2" eb="6">
      <t>ジョウキイガイ</t>
    </rPh>
    <rPh sb="12" eb="14">
      <t>ヒョウジ</t>
    </rPh>
    <phoneticPr fontId="44"/>
  </si>
  <si>
    <t>-：メッセージの表示なし</t>
    <rPh sb="8" eb="10">
      <t>ヒョウジ</t>
    </rPh>
    <phoneticPr fontId="44"/>
  </si>
  <si>
    <t>●TryParseエラー(途中計算結果表示欄の表示有無）</t>
    <rPh sb="13" eb="19">
      <t>トチュウケイサンケッカ</t>
    </rPh>
    <rPh sb="19" eb="22">
      <t>ヒョウジラン</t>
    </rPh>
    <rPh sb="23" eb="25">
      <t>ヒョウジ</t>
    </rPh>
    <rPh sb="25" eb="27">
      <t>ウム</t>
    </rPh>
    <phoneticPr fontId="44"/>
  </si>
  <si>
    <t>途中計算結果表示欄</t>
    <rPh sb="0" eb="9">
      <t>トチュウケイサンケッカヒョウジラン</t>
    </rPh>
    <phoneticPr fontId="44"/>
  </si>
  <si>
    <t>〇：計算式が表示</t>
    <rPh sb="2" eb="5">
      <t>ケイサンシキ</t>
    </rPh>
    <rPh sb="6" eb="8">
      <t>ヒョウジ</t>
    </rPh>
    <phoneticPr fontId="44"/>
  </si>
  <si>
    <t>-：テキストの表示なし</t>
    <rPh sb="7" eb="9">
      <t>ヒョウジ</t>
    </rPh>
    <phoneticPr fontId="44"/>
  </si>
  <si>
    <t>●TryParseエラー([%]、[+/-]、[.]、[=]、演算子ボタンの状態）</t>
    <rPh sb="38" eb="40">
      <t>ジョウタイ</t>
    </rPh>
    <phoneticPr fontId="44"/>
  </si>
  <si>
    <t>評価結果</t>
    <rPh sb="0" eb="4">
      <t>ヒョウカケッカ</t>
    </rPh>
    <phoneticPr fontId="44"/>
  </si>
  <si>
    <t>再評価結果</t>
    <rPh sb="0" eb="5">
      <t>サイヒョウカケッカ</t>
    </rPh>
    <phoneticPr fontId="44"/>
  </si>
  <si>
    <t>×</t>
  </si>
  <si>
    <t>〇：アクティブ</t>
    <phoneticPr fontId="44"/>
  </si>
  <si>
    <t>×：非アクティブ</t>
    <rPh sb="2" eb="3">
      <t>ヒ</t>
    </rPh>
    <phoneticPr fontId="44"/>
  </si>
  <si>
    <t>●エラーメッセージ表示後のアクティブボタンの動作(マウス入力)</t>
    <rPh sb="9" eb="11">
      <t>ヒョウジ</t>
    </rPh>
    <rPh sb="11" eb="12">
      <t>ゴ</t>
    </rPh>
    <rPh sb="22" eb="24">
      <t>ドウサ</t>
    </rPh>
    <rPh sb="28" eb="30">
      <t>ニュウリョク</t>
    </rPh>
    <phoneticPr fontId="44"/>
  </si>
  <si>
    <t>条件</t>
    <rPh sb="0" eb="2">
      <t>ジョウケン</t>
    </rPh>
    <phoneticPr fontId="44"/>
  </si>
  <si>
    <t>アクティブボタン</t>
    <phoneticPr fontId="44"/>
  </si>
  <si>
    <t>ゼロ除算</t>
    <rPh sb="2" eb="4">
      <t>ジョサン</t>
    </rPh>
    <phoneticPr fontId="44"/>
  </si>
  <si>
    <t>オーバーフロー</t>
    <phoneticPr fontId="44"/>
  </si>
  <si>
    <t>〇：入力可能、×：入力不可</t>
    <rPh sb="2" eb="6">
      <t>ニュウリョクカノウ</t>
    </rPh>
    <rPh sb="9" eb="13">
      <t>ニュウリ</t>
    </rPh>
    <phoneticPr fontId="44"/>
  </si>
  <si>
    <t>●エラーメッセージ表示後のアクティブボタンの動作(キーボード入力)</t>
    <rPh sb="9" eb="11">
      <t>ヒョウジ</t>
    </rPh>
    <rPh sb="11" eb="12">
      <t>ゴ</t>
    </rPh>
    <rPh sb="22" eb="24">
      <t>ドウサ</t>
    </rPh>
    <rPh sb="30" eb="32">
      <t>ニュウリョク</t>
    </rPh>
    <phoneticPr fontId="4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</si>
</sst>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0\)"/>
    <numFmt numFmtId="177" formatCode="yyyy/m/d;@"/>
    <numFmt numFmtId="178" formatCode="#,##0.0_ "/>
    <numFmt numFmtId="179" formatCode="m/d;@"/>
    <numFmt numFmtId="180" formatCode="yyyy/mm/dd"/>
  </numFmts>
  <fonts count="46">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name val="ＭＳ Ｐゴシック"/>
      <family val="3"/>
      <charset val="128"/>
    </font>
    <font>
      <sz val="9"/>
      <color indexed="81"/>
      <name val="ＭＳ Ｐゴシック"/>
      <family val="3"/>
      <charset val="128"/>
    </font>
    <font>
      <b/>
      <sz val="14"/>
      <name val="ＭＳ 明朝"/>
      <family val="1"/>
      <charset val="128"/>
    </font>
    <font>
      <sz val="6"/>
      <name val="ＭＳ Ｐゴシック"/>
      <family val="3"/>
      <charset val="128"/>
    </font>
    <font>
      <sz val="10"/>
      <name val="ＭＳ 明朝"/>
      <family val="1"/>
      <charset val="128"/>
    </font>
    <font>
      <sz val="18"/>
      <name val="ＭＳ Ｐゴシック"/>
      <family val="3"/>
      <charset val="128"/>
    </font>
    <font>
      <b/>
      <sz val="16"/>
      <name val="ＭＳ 明朝"/>
      <family val="1"/>
      <charset val="128"/>
    </font>
    <font>
      <sz val="12"/>
      <name val="ＭＳ 明朝"/>
      <family val="1"/>
      <charset val="128"/>
    </font>
    <font>
      <sz val="14"/>
      <name val="ＭＳ 明朝"/>
      <family val="1"/>
      <charset val="128"/>
    </font>
    <font>
      <sz val="14"/>
      <name val="ＭＳ Ｐゴシック"/>
      <family val="3"/>
      <charset val="128"/>
    </font>
    <font>
      <sz val="18"/>
      <name val="ＭＳ 明朝"/>
      <family val="1"/>
      <charset val="128"/>
    </font>
    <font>
      <sz val="10"/>
      <name val="ＭＳ Ｐゴシック"/>
      <family val="3"/>
      <charset val="128"/>
    </font>
    <font>
      <sz val="10"/>
      <name val="Arial Unicode MS"/>
      <family val="3"/>
      <charset val="128"/>
    </font>
    <font>
      <sz val="12"/>
      <name val="ＭＳ Ｐゴシック"/>
      <family val="3"/>
      <charset val="128"/>
    </font>
    <font>
      <b/>
      <sz val="9"/>
      <color indexed="81"/>
      <name val="ＭＳ Ｐゴシック"/>
      <family val="3"/>
      <charset val="128"/>
    </font>
    <font>
      <b/>
      <sz val="31"/>
      <name val="ＭＳ 明朝"/>
      <family val="1"/>
      <charset val="128"/>
    </font>
    <font>
      <sz val="22"/>
      <name val="ＭＳ 明朝"/>
      <family val="1"/>
      <charset val="128"/>
    </font>
    <font>
      <sz val="9"/>
      <name val="ＭＳ Ｐゴシック"/>
      <family val="3"/>
      <charset val="128"/>
    </font>
    <font>
      <b/>
      <sz val="35"/>
      <name val="ＭＳ 明朝"/>
      <family val="1"/>
      <charset val="128"/>
    </font>
    <font>
      <sz val="22"/>
      <name val="ＭＳ Ｐゴシック"/>
      <family val="3"/>
      <charset val="128"/>
    </font>
    <font>
      <sz val="11"/>
      <name val="明朝"/>
      <family val="3"/>
      <charset val="128"/>
    </font>
    <font>
      <sz val="11"/>
      <name val="ＭＳ 明朝"/>
      <family val="1"/>
      <charset val="128"/>
    </font>
    <font>
      <u/>
      <sz val="14"/>
      <name val="ＭＳ 明朝"/>
      <family val="1"/>
      <charset val="128"/>
    </font>
    <font>
      <b/>
      <sz val="22"/>
      <name val="ＭＳ 明朝"/>
      <family val="1"/>
      <charset val="128"/>
    </font>
    <font>
      <b/>
      <u val="doubleAccounting"/>
      <sz val="20"/>
      <name val="ＭＳ 明朝"/>
      <family val="1"/>
      <charset val="128"/>
    </font>
    <font>
      <u val="doubleAccounting"/>
      <sz val="11"/>
      <name val="ＭＳ 明朝"/>
      <family val="1"/>
      <charset val="128"/>
    </font>
    <font>
      <b/>
      <sz val="12"/>
      <name val="ＭＳ 明朝"/>
      <family val="1"/>
      <charset val="128"/>
    </font>
    <font>
      <sz val="6"/>
      <name val="ＭＳ ゴシック"/>
      <family val="3"/>
      <charset val="128"/>
    </font>
    <font>
      <sz val="9"/>
      <name val="ＭＳ 明朝"/>
      <family val="1"/>
      <charset val="128"/>
    </font>
    <font>
      <sz val="6"/>
      <name val="ＭＳ Ｐゴシック"/>
      <family val="3"/>
      <charset val="128"/>
    </font>
    <font>
      <b/>
      <sz val="12"/>
      <name val="ＭＳ Ｐゴシック"/>
      <family val="3"/>
      <charset val="128"/>
    </font>
    <font>
      <sz val="36"/>
      <name val="ＭＳ 明朝"/>
      <family val="1"/>
      <charset val="128"/>
    </font>
    <font>
      <b/>
      <sz val="24"/>
      <name val="ＭＳ 明朝"/>
      <family val="1"/>
      <charset val="128"/>
    </font>
    <font>
      <b/>
      <sz val="11"/>
      <name val="ＭＳ 明朝"/>
      <family val="1"/>
      <charset val="128"/>
    </font>
    <font>
      <b/>
      <sz val="10"/>
      <name val="ＭＳ 明朝"/>
      <family val="1"/>
      <charset val="128"/>
    </font>
    <font>
      <b/>
      <sz val="9"/>
      <name val="ＭＳ 明朝"/>
      <family val="1"/>
      <charset val="128"/>
    </font>
    <font>
      <b/>
      <sz val="7"/>
      <name val="ＭＳ 明朝"/>
      <family val="1"/>
      <charset val="128"/>
    </font>
    <font>
      <b/>
      <sz val="24"/>
      <name val="ＭＳ Ｐゴシック"/>
      <family val="3"/>
      <charset val="128"/>
    </font>
    <font>
      <b/>
      <sz val="18"/>
      <name val="Arial"/>
      <family val="2"/>
    </font>
    <font>
      <sz val="8"/>
      <name val="ＭＳ 明朝"/>
      <family val="1"/>
      <charset val="128"/>
    </font>
    <font>
      <sz val="9"/>
      <color theme="1"/>
      <name val="ＭＳ Ｐゴシック"/>
      <family val="3"/>
      <charset val="128"/>
      <scheme val="minor"/>
    </font>
    <font>
      <sz val="6"/>
      <name val="ＭＳ Ｐゴシック"/>
      <family val="3"/>
      <charset val="128"/>
      <scheme val="minor"/>
    </font>
    <font>
      <sz val="10"/>
      <color theme="1"/>
      <name val="ＭＳ 明朝"/>
      <family val="1"/>
      <charset val="128"/>
    </font>
  </fonts>
  <fills count="9">
    <fill>
      <patternFill patternType="none"/>
    </fill>
    <fill>
      <patternFill patternType="gray125"/>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rgb="FFCCFFFF"/>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style="medium">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medium">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double">
        <color indexed="64"/>
      </right>
      <top style="thin">
        <color indexed="64"/>
      </top>
      <bottom/>
      <diagonal/>
    </border>
    <border>
      <left/>
      <right style="double">
        <color indexed="64"/>
      </right>
      <top/>
      <bottom/>
      <diagonal/>
    </border>
    <border>
      <left/>
      <right style="double">
        <color indexed="64"/>
      </right>
      <top/>
      <bottom style="thin">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medium">
        <color indexed="64"/>
      </left>
      <right/>
      <top style="thin">
        <color indexed="64"/>
      </top>
      <bottom/>
      <diagonal/>
    </border>
    <border>
      <left style="double">
        <color indexed="64"/>
      </left>
      <right style="medium">
        <color indexed="64"/>
      </right>
      <top style="thin">
        <color indexed="64"/>
      </top>
      <bottom/>
      <diagonal/>
    </border>
    <border>
      <left style="double">
        <color indexed="64"/>
      </left>
      <right style="medium">
        <color indexed="64"/>
      </right>
      <top style="medium">
        <color indexed="64"/>
      </top>
      <bottom style="thin">
        <color indexed="64"/>
      </bottom>
      <diagonal/>
    </border>
    <border>
      <left style="double">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double">
        <color indexed="64"/>
      </left>
      <right style="medium">
        <color indexed="64"/>
      </right>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uble">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bottom style="thin">
        <color indexed="64"/>
      </bottom>
      <diagonal/>
    </border>
    <border>
      <left style="medium">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medium">
        <color indexed="64"/>
      </bottom>
      <diagonal/>
    </border>
  </borders>
  <cellStyleXfs count="3">
    <xf numFmtId="0" fontId="0" fillId="0" borderId="0">
      <alignment vertical="center"/>
    </xf>
    <xf numFmtId="0" fontId="3" fillId="0" borderId="0"/>
    <xf numFmtId="0" fontId="23" fillId="0" borderId="0"/>
  </cellStyleXfs>
  <cellXfs count="345">
    <xf numFmtId="0" fontId="0" fillId="0" borderId="0" xfId="0">
      <alignment vertical="center"/>
    </xf>
    <xf numFmtId="176" fontId="43" fillId="0" borderId="1" xfId="0" applyNumberFormat="1" applyFont="1" applyBorder="1" applyAlignment="1">
      <alignment horizontal="center" vertical="center"/>
    </xf>
    <xf numFmtId="0" fontId="43" fillId="0" borderId="1" xfId="0" applyFont="1" applyBorder="1" applyAlignment="1">
      <alignment horizontal="center" vertical="center"/>
    </xf>
    <xf numFmtId="177" fontId="43" fillId="0" borderId="1" xfId="0" applyNumberFormat="1" applyFont="1" applyBorder="1" applyAlignment="1">
      <alignment horizontal="center" vertical="center"/>
    </xf>
    <xf numFmtId="0" fontId="43" fillId="0" borderId="0" xfId="0" applyFont="1">
      <alignment vertical="center"/>
    </xf>
    <xf numFmtId="176" fontId="43" fillId="0" borderId="1" xfId="0" applyNumberFormat="1" applyFont="1" applyBorder="1">
      <alignment vertical="center"/>
    </xf>
    <xf numFmtId="0" fontId="43" fillId="0" borderId="1" xfId="0" applyFont="1" applyBorder="1">
      <alignment vertical="center"/>
    </xf>
    <xf numFmtId="177" fontId="43" fillId="0" borderId="1" xfId="0" applyNumberFormat="1" applyFont="1" applyBorder="1">
      <alignment vertical="center"/>
    </xf>
    <xf numFmtId="176" fontId="43" fillId="6" borderId="1" xfId="0" applyNumberFormat="1" applyFont="1" applyFill="1" applyBorder="1">
      <alignment vertical="center"/>
    </xf>
    <xf numFmtId="0" fontId="8" fillId="0" borderId="0" xfId="1" applyFont="1" applyAlignment="1">
      <alignment vertical="center" wrapText="1"/>
    </xf>
    <xf numFmtId="0" fontId="8" fillId="0" borderId="0" xfId="1" applyFont="1" applyAlignment="1">
      <alignment vertical="center"/>
    </xf>
    <xf numFmtId="0" fontId="10" fillId="0" borderId="0" xfId="1" applyFont="1" applyAlignment="1">
      <alignment horizontal="left" vertical="center"/>
    </xf>
    <xf numFmtId="0" fontId="10" fillId="0" borderId="0" xfId="1" applyFont="1" applyAlignment="1">
      <alignment vertical="center"/>
    </xf>
    <xf numFmtId="0" fontId="10" fillId="0" borderId="0" xfId="1" applyFont="1" applyAlignment="1">
      <alignment horizontal="center" vertical="center"/>
    </xf>
    <xf numFmtId="0" fontId="5" fillId="0" borderId="0" xfId="1" applyFont="1" applyAlignment="1">
      <alignment horizontal="left" vertical="center"/>
    </xf>
    <xf numFmtId="0" fontId="11" fillId="0" borderId="0" xfId="1" applyFont="1" applyAlignment="1">
      <alignment vertical="center"/>
    </xf>
    <xf numFmtId="0" fontId="12" fillId="0" borderId="0" xfId="1" applyFont="1" applyAlignment="1">
      <alignment vertical="center"/>
    </xf>
    <xf numFmtId="0" fontId="7" fillId="0" borderId="0" xfId="1" applyFont="1" applyAlignment="1">
      <alignment vertical="center" wrapText="1"/>
    </xf>
    <xf numFmtId="0" fontId="7" fillId="2" borderId="1" xfId="1" applyFont="1" applyFill="1" applyBorder="1" applyAlignment="1">
      <alignment horizontal="center" vertical="center" wrapText="1"/>
    </xf>
    <xf numFmtId="0" fontId="13" fillId="0" borderId="0" xfId="1" applyFont="1" applyAlignment="1">
      <alignment vertical="center" wrapText="1"/>
    </xf>
    <xf numFmtId="0" fontId="7" fillId="0" borderId="1" xfId="1" applyFont="1" applyBorder="1" applyAlignment="1">
      <alignment horizontal="justify" vertical="center" wrapText="1"/>
    </xf>
    <xf numFmtId="178" fontId="7" fillId="0" borderId="1" xfId="1" applyNumberFormat="1" applyFont="1" applyBorder="1" applyAlignment="1">
      <alignment horizontal="justify" vertical="center" wrapText="1"/>
    </xf>
    <xf numFmtId="0" fontId="7" fillId="0" borderId="0" xfId="1" applyFont="1" applyAlignment="1">
      <alignment horizontal="justify" vertical="center" wrapText="1"/>
    </xf>
    <xf numFmtId="0" fontId="7" fillId="0" borderId="0" xfId="1" applyFont="1" applyAlignment="1">
      <alignment horizontal="center" vertical="center" wrapText="1"/>
    </xf>
    <xf numFmtId="0" fontId="14" fillId="0" borderId="0" xfId="1" applyFont="1" applyAlignment="1">
      <alignment vertical="center" wrapText="1"/>
    </xf>
    <xf numFmtId="0" fontId="7" fillId="0" borderId="1" xfId="1" applyFont="1" applyBorder="1" applyAlignment="1">
      <alignment horizontal="center" vertical="center" wrapText="1"/>
    </xf>
    <xf numFmtId="0" fontId="7" fillId="0" borderId="1" xfId="1" applyFont="1" applyBorder="1" applyAlignment="1">
      <alignment vertical="center" wrapText="1"/>
    </xf>
    <xf numFmtId="0" fontId="15" fillId="0" borderId="0" xfId="1" applyFont="1" applyAlignment="1">
      <alignment vertical="center"/>
    </xf>
    <xf numFmtId="0" fontId="5" fillId="0" borderId="0" xfId="1" applyFont="1" applyAlignment="1">
      <alignment vertical="center"/>
    </xf>
    <xf numFmtId="0" fontId="10" fillId="0" borderId="0" xfId="1" applyFont="1" applyAlignment="1">
      <alignment horizontal="justify" vertical="center"/>
    </xf>
    <xf numFmtId="0" fontId="7" fillId="2" borderId="1" xfId="1" applyFont="1" applyFill="1" applyBorder="1" applyAlignment="1">
      <alignment horizontal="center" vertical="center"/>
    </xf>
    <xf numFmtId="0" fontId="10" fillId="0" borderId="1" xfId="1" applyFont="1" applyBorder="1" applyAlignment="1">
      <alignment horizontal="justify" vertical="center"/>
    </xf>
    <xf numFmtId="0" fontId="10" fillId="0" borderId="1" xfId="1" applyFont="1" applyBorder="1" applyAlignment="1">
      <alignment horizontal="center" vertical="center"/>
    </xf>
    <xf numFmtId="0" fontId="7" fillId="0" borderId="2" xfId="1" applyFont="1" applyBorder="1" applyAlignment="1">
      <alignment horizontal="center" vertical="center" wrapText="1"/>
    </xf>
    <xf numFmtId="0" fontId="7" fillId="0" borderId="0" xfId="1" applyFont="1" applyAlignment="1">
      <alignment horizontal="right" vertical="center" wrapText="1"/>
    </xf>
    <xf numFmtId="0" fontId="7" fillId="7" borderId="1" xfId="1" applyFont="1" applyFill="1" applyBorder="1" applyAlignment="1">
      <alignment horizontal="right" vertical="center" wrapText="1"/>
    </xf>
    <xf numFmtId="0" fontId="7" fillId="4" borderId="1" xfId="1" applyFont="1" applyFill="1" applyBorder="1" applyAlignment="1">
      <alignment vertical="center" wrapText="1"/>
    </xf>
    <xf numFmtId="0" fontId="7" fillId="4" borderId="1" xfId="1" applyFont="1" applyFill="1" applyBorder="1" applyAlignment="1">
      <alignment horizontal="right" vertical="center" wrapText="1"/>
    </xf>
    <xf numFmtId="0" fontId="7" fillId="0" borderId="2" xfId="1" applyFont="1" applyBorder="1" applyAlignment="1">
      <alignment horizontal="right" vertical="center" wrapText="1"/>
    </xf>
    <xf numFmtId="0" fontId="16" fillId="0" borderId="0" xfId="1" applyFont="1" applyAlignment="1">
      <alignment vertical="center" wrapText="1"/>
    </xf>
    <xf numFmtId="0" fontId="20" fillId="0" borderId="0" xfId="1" applyFont="1" applyAlignment="1">
      <alignment horizontal="left" vertical="center" wrapText="1"/>
    </xf>
    <xf numFmtId="0" fontId="24" fillId="0" borderId="0" xfId="2" applyFont="1"/>
    <xf numFmtId="0" fontId="25" fillId="0" borderId="0" xfId="2" applyFont="1"/>
    <xf numFmtId="0" fontId="26" fillId="0" borderId="0" xfId="2" applyFont="1" applyAlignment="1">
      <alignment vertical="center"/>
    </xf>
    <xf numFmtId="0" fontId="24" fillId="0" borderId="0" xfId="2" applyFont="1" applyAlignment="1">
      <alignment horizontal="center"/>
    </xf>
    <xf numFmtId="0" fontId="27" fillId="0" borderId="0" xfId="2" applyFont="1" applyAlignment="1">
      <alignment vertical="center"/>
    </xf>
    <xf numFmtId="0" fontId="28" fillId="0" borderId="0" xfId="2" applyFont="1"/>
    <xf numFmtId="0" fontId="27" fillId="0" borderId="0" xfId="2" applyFont="1" applyAlignment="1">
      <alignment horizontal="center" vertical="center"/>
    </xf>
    <xf numFmtId="0" fontId="29" fillId="2" borderId="3" xfId="2" applyFont="1" applyFill="1" applyBorder="1" applyAlignment="1">
      <alignment horizontal="center" vertical="center" wrapText="1"/>
    </xf>
    <xf numFmtId="0" fontId="29" fillId="2" borderId="4" xfId="2" applyFont="1" applyFill="1" applyBorder="1" applyAlignment="1">
      <alignment horizontal="center" vertical="center" wrapText="1"/>
    </xf>
    <xf numFmtId="0" fontId="29" fillId="2" borderId="5" xfId="2" applyFont="1" applyFill="1" applyBorder="1" applyAlignment="1">
      <alignment horizontal="center" vertical="center" wrapText="1"/>
    </xf>
    <xf numFmtId="0" fontId="29" fillId="2" borderId="6" xfId="1" applyFont="1" applyFill="1" applyBorder="1" applyAlignment="1">
      <alignment horizontal="center" vertical="center" wrapText="1"/>
    </xf>
    <xf numFmtId="0" fontId="29" fillId="2" borderId="7" xfId="1" applyFont="1" applyFill="1" applyBorder="1" applyAlignment="1">
      <alignment horizontal="center" vertical="center"/>
    </xf>
    <xf numFmtId="0" fontId="24" fillId="0" borderId="8" xfId="2" applyFont="1" applyBorder="1" applyAlignment="1">
      <alignment horizontal="center" vertical="center" wrapText="1"/>
    </xf>
    <xf numFmtId="0" fontId="24" fillId="0" borderId="9" xfId="2" applyFont="1" applyBorder="1" applyAlignment="1">
      <alignment horizontal="center" vertical="center" wrapText="1"/>
    </xf>
    <xf numFmtId="0" fontId="24" fillId="4" borderId="10" xfId="2" applyFont="1" applyFill="1" applyBorder="1" applyAlignment="1" applyProtection="1">
      <alignment vertical="center" wrapText="1"/>
      <protection locked="0"/>
    </xf>
    <xf numFmtId="0" fontId="24" fillId="4" borderId="11" xfId="2" applyFont="1" applyFill="1" applyBorder="1" applyAlignment="1" applyProtection="1">
      <alignment vertical="center" wrapText="1"/>
      <protection locked="0"/>
    </xf>
    <xf numFmtId="0" fontId="31" fillId="4" borderId="11" xfId="2" applyFont="1" applyFill="1" applyBorder="1" applyAlignment="1" applyProtection="1">
      <alignment vertical="top" wrapText="1"/>
      <protection locked="0"/>
    </xf>
    <xf numFmtId="0" fontId="31" fillId="4" borderId="12" xfId="2" applyFont="1" applyFill="1" applyBorder="1" applyAlignment="1" applyProtection="1">
      <alignment vertical="top" wrapText="1"/>
      <protection locked="0"/>
    </xf>
    <xf numFmtId="0" fontId="24" fillId="4" borderId="10" xfId="2" applyFont="1" applyFill="1" applyBorder="1" applyAlignment="1" applyProtection="1">
      <alignment horizontal="center" vertical="center" wrapText="1"/>
      <protection locked="0"/>
    </xf>
    <xf numFmtId="179" fontId="24" fillId="4" borderId="11" xfId="2" applyNumberFormat="1" applyFont="1" applyFill="1" applyBorder="1" applyAlignment="1" applyProtection="1">
      <alignment horizontal="center" vertical="center" wrapText="1"/>
      <protection locked="0"/>
    </xf>
    <xf numFmtId="0" fontId="24" fillId="4" borderId="11" xfId="2" applyFont="1" applyFill="1" applyBorder="1" applyAlignment="1" applyProtection="1">
      <alignment horizontal="center" vertical="center" wrapText="1"/>
      <protection locked="0"/>
    </xf>
    <xf numFmtId="0" fontId="24" fillId="4" borderId="13" xfId="2" applyFont="1" applyFill="1" applyBorder="1" applyAlignment="1" applyProtection="1">
      <alignment vertical="top" wrapText="1"/>
      <protection locked="0"/>
    </xf>
    <xf numFmtId="0" fontId="24" fillId="4" borderId="12" xfId="2" applyFont="1" applyFill="1" applyBorder="1" applyAlignment="1" applyProtection="1">
      <alignment horizontal="center" vertical="center" wrapText="1"/>
      <protection locked="0"/>
    </xf>
    <xf numFmtId="0" fontId="24" fillId="0" borderId="10" xfId="2" applyFont="1" applyBorder="1" applyAlignment="1" applyProtection="1">
      <alignment vertical="top" wrapText="1"/>
      <protection locked="0"/>
    </xf>
    <xf numFmtId="0" fontId="24" fillId="0" borderId="11" xfId="2" applyFont="1" applyBorder="1" applyAlignment="1" applyProtection="1">
      <alignment vertical="top" wrapText="1"/>
      <protection locked="0"/>
    </xf>
    <xf numFmtId="0" fontId="24" fillId="0" borderId="14" xfId="2" applyFont="1" applyBorder="1" applyAlignment="1" applyProtection="1">
      <alignment vertical="top" wrapText="1"/>
      <protection locked="0"/>
    </xf>
    <xf numFmtId="0" fontId="31" fillId="0" borderId="14" xfId="2" applyFont="1" applyBorder="1" applyAlignment="1" applyProtection="1">
      <alignment vertical="top" wrapText="1"/>
      <protection locked="0"/>
    </xf>
    <xf numFmtId="0" fontId="31" fillId="0" borderId="15" xfId="1" applyFont="1" applyBorder="1" applyAlignment="1" applyProtection="1">
      <alignment horizontal="left" vertical="top" wrapText="1"/>
      <protection locked="0"/>
    </xf>
    <xf numFmtId="0" fontId="24" fillId="0" borderId="10" xfId="2" applyFont="1" applyBorder="1" applyAlignment="1" applyProtection="1">
      <alignment horizontal="center" vertical="center" wrapText="1"/>
      <protection locked="0"/>
    </xf>
    <xf numFmtId="179" fontId="24" fillId="0" borderId="11" xfId="2" applyNumberFormat="1" applyFont="1" applyBorder="1" applyAlignment="1" applyProtection="1">
      <alignment horizontal="center" vertical="center" wrapText="1"/>
      <protection locked="0"/>
    </xf>
    <xf numFmtId="0" fontId="24" fillId="0" borderId="14" xfId="2" applyFont="1" applyBorder="1" applyAlignment="1" applyProtection="1">
      <alignment horizontal="center" vertical="center" wrapText="1"/>
      <protection locked="0"/>
    </xf>
    <xf numFmtId="0" fontId="24" fillId="0" borderId="15" xfId="2" applyFont="1" applyBorder="1" applyAlignment="1" applyProtection="1">
      <alignment horizontal="center" vertical="center"/>
      <protection locked="0"/>
    </xf>
    <xf numFmtId="0" fontId="24" fillId="0" borderId="11" xfId="2" applyFont="1" applyBorder="1" applyAlignment="1" applyProtection="1">
      <alignment horizontal="center" vertical="center" wrapText="1"/>
      <protection locked="0"/>
    </xf>
    <xf numFmtId="0" fontId="24" fillId="0" borderId="13" xfId="2" applyFont="1" applyBorder="1" applyAlignment="1" applyProtection="1">
      <alignment vertical="top" wrapText="1"/>
      <protection locked="0"/>
    </xf>
    <xf numFmtId="0" fontId="24" fillId="0" borderId="16" xfId="2" applyFont="1" applyBorder="1" applyAlignment="1" applyProtection="1">
      <alignment vertical="top" wrapText="1"/>
      <protection locked="0"/>
    </xf>
    <xf numFmtId="0" fontId="31" fillId="0" borderId="15" xfId="2" applyFont="1" applyBorder="1" applyAlignment="1" applyProtection="1">
      <alignment vertical="top" wrapText="1"/>
      <protection locked="0"/>
    </xf>
    <xf numFmtId="0" fontId="31" fillId="0" borderId="12" xfId="2" applyFont="1" applyBorder="1" applyAlignment="1" applyProtection="1">
      <alignment vertical="top" wrapText="1"/>
      <protection locked="0"/>
    </xf>
    <xf numFmtId="0" fontId="24" fillId="0" borderId="16" xfId="2" applyFont="1" applyBorder="1" applyAlignment="1" applyProtection="1">
      <alignment horizontal="center" vertical="center" wrapText="1"/>
      <protection locked="0"/>
    </xf>
    <xf numFmtId="179" fontId="24" fillId="0" borderId="15" xfId="2" applyNumberFormat="1" applyFont="1" applyBorder="1" applyAlignment="1" applyProtection="1">
      <alignment horizontal="center" vertical="center" wrapText="1"/>
      <protection locked="0"/>
    </xf>
    <xf numFmtId="0" fontId="24" fillId="0" borderId="15" xfId="2" applyFont="1" applyBorder="1" applyAlignment="1" applyProtection="1">
      <alignment horizontal="center" vertical="center" wrapText="1"/>
      <protection locked="0"/>
    </xf>
    <xf numFmtId="0" fontId="24" fillId="0" borderId="17" xfId="2" applyFont="1" applyBorder="1" applyAlignment="1" applyProtection="1">
      <alignment vertical="top" wrapText="1"/>
      <protection locked="0"/>
    </xf>
    <xf numFmtId="0" fontId="24" fillId="0" borderId="18" xfId="2" applyFont="1" applyBorder="1" applyAlignment="1">
      <alignment horizontal="center" vertical="center" wrapText="1"/>
    </xf>
    <xf numFmtId="0" fontId="24" fillId="0" borderId="19" xfId="2" applyFont="1" applyBorder="1" applyAlignment="1">
      <alignment horizontal="center" vertical="center" wrapText="1"/>
    </xf>
    <xf numFmtId="0" fontId="24" fillId="0" borderId="20" xfId="2" applyFont="1" applyBorder="1" applyAlignment="1" applyProtection="1">
      <alignment vertical="top" wrapText="1"/>
      <protection locked="0"/>
    </xf>
    <xf numFmtId="0" fontId="24" fillId="0" borderId="21" xfId="2" applyFont="1" applyBorder="1" applyAlignment="1" applyProtection="1">
      <alignment vertical="top" wrapText="1"/>
      <protection locked="0"/>
    </xf>
    <xf numFmtId="0" fontId="31" fillId="0" borderId="21" xfId="2" applyFont="1" applyBorder="1" applyAlignment="1" applyProtection="1">
      <alignment vertical="top" wrapText="1"/>
      <protection locked="0"/>
    </xf>
    <xf numFmtId="0" fontId="31" fillId="0" borderId="22" xfId="2" applyFont="1" applyBorder="1" applyAlignment="1" applyProtection="1">
      <alignment vertical="top" wrapText="1"/>
      <protection locked="0"/>
    </xf>
    <xf numFmtId="0" fontId="24" fillId="0" borderId="20" xfId="2" applyFont="1" applyBorder="1" applyAlignment="1" applyProtection="1">
      <alignment horizontal="center" vertical="center" wrapText="1"/>
      <protection locked="0"/>
    </xf>
    <xf numFmtId="179" fontId="24" fillId="0" borderId="21" xfId="2" applyNumberFormat="1" applyFont="1" applyBorder="1" applyAlignment="1" applyProtection="1">
      <alignment horizontal="center" vertical="center" wrapText="1"/>
      <protection locked="0"/>
    </xf>
    <xf numFmtId="0" fontId="24" fillId="0" borderId="21" xfId="2" applyFont="1" applyBorder="1" applyAlignment="1" applyProtection="1">
      <alignment horizontal="center" vertical="center" wrapText="1"/>
      <protection locked="0"/>
    </xf>
    <xf numFmtId="0" fontId="24" fillId="0" borderId="21" xfId="2" applyFont="1" applyBorder="1" applyAlignment="1" applyProtection="1">
      <alignment horizontal="center" vertical="center"/>
      <protection locked="0"/>
    </xf>
    <xf numFmtId="0" fontId="24" fillId="0" borderId="23" xfId="2" applyFont="1" applyBorder="1" applyAlignment="1" applyProtection="1">
      <alignment vertical="top" wrapText="1"/>
      <protection locked="0"/>
    </xf>
    <xf numFmtId="0" fontId="16" fillId="0" borderId="0" xfId="1" applyFont="1" applyAlignment="1">
      <alignment horizontal="center" vertical="center"/>
    </xf>
    <xf numFmtId="0" fontId="14" fillId="0" borderId="24" xfId="1" applyFont="1" applyBorder="1" applyAlignment="1">
      <alignment horizontal="right" vertical="center"/>
    </xf>
    <xf numFmtId="0" fontId="20" fillId="0" borderId="0" xfId="1" applyFont="1" applyAlignment="1">
      <alignment horizontal="center" vertical="center" wrapText="1"/>
    </xf>
    <xf numFmtId="0" fontId="20" fillId="0" borderId="0" xfId="1" applyFont="1" applyAlignment="1">
      <alignment vertical="center" wrapText="1"/>
    </xf>
    <xf numFmtId="0" fontId="20" fillId="0" borderId="0" xfId="1" applyFont="1" applyAlignment="1">
      <alignment vertical="center"/>
    </xf>
    <xf numFmtId="0" fontId="16" fillId="5" borderId="0" xfId="1" applyFont="1" applyFill="1" applyAlignment="1">
      <alignment horizontal="center" vertical="center"/>
    </xf>
    <xf numFmtId="0" fontId="10" fillId="5" borderId="0" xfId="1" applyFont="1" applyFill="1" applyAlignment="1" applyProtection="1">
      <alignment horizontal="center" vertical="center" wrapText="1"/>
      <protection locked="0"/>
    </xf>
    <xf numFmtId="0" fontId="16" fillId="0" borderId="0" xfId="1" applyFont="1"/>
    <xf numFmtId="0" fontId="33" fillId="5" borderId="0" xfId="1" applyFont="1" applyFill="1" applyAlignment="1">
      <alignment horizontal="center" vertical="center"/>
    </xf>
    <xf numFmtId="0" fontId="34" fillId="0" borderId="0" xfId="1" applyFont="1" applyAlignment="1">
      <alignment horizontal="center" vertical="center"/>
    </xf>
    <xf numFmtId="0" fontId="3" fillId="0" borderId="0" xfId="1" applyAlignment="1">
      <alignment horizontal="center" vertical="center"/>
    </xf>
    <xf numFmtId="0" fontId="35" fillId="0" borderId="0" xfId="1" applyFont="1" applyAlignment="1">
      <alignment horizontal="center" vertical="center"/>
    </xf>
    <xf numFmtId="31" fontId="33" fillId="5" borderId="0" xfId="1" quotePrefix="1" applyNumberFormat="1" applyFont="1" applyFill="1" applyAlignment="1">
      <alignment horizontal="center" vertical="center"/>
    </xf>
    <xf numFmtId="0" fontId="36" fillId="0" borderId="0" xfId="1" applyFont="1" applyAlignment="1">
      <alignment horizontal="center" vertical="center"/>
    </xf>
    <xf numFmtId="0" fontId="37" fillId="5" borderId="0" xfId="1" applyFont="1" applyFill="1" applyAlignment="1">
      <alignment horizontal="center" vertical="center"/>
    </xf>
    <xf numFmtId="0" fontId="7" fillId="0" borderId="0" xfId="1" applyFont="1" applyAlignment="1">
      <alignment horizontal="center" vertical="center"/>
    </xf>
    <xf numFmtId="0" fontId="7" fillId="0" borderId="0" xfId="1" applyFont="1" applyAlignment="1">
      <alignment horizontal="center" vertical="center" shrinkToFit="1"/>
    </xf>
    <xf numFmtId="0" fontId="3" fillId="0" borderId="0" xfId="1"/>
    <xf numFmtId="58" fontId="33" fillId="5" borderId="0" xfId="1" applyNumberFormat="1" applyFont="1" applyFill="1" applyAlignment="1">
      <alignment horizontal="center" vertical="center"/>
    </xf>
    <xf numFmtId="0" fontId="37" fillId="0" borderId="0" xfId="1" applyFont="1" applyAlignment="1">
      <alignment horizontal="center" vertical="center"/>
    </xf>
    <xf numFmtId="0" fontId="14" fillId="0" borderId="0" xfId="1" applyFont="1" applyAlignment="1">
      <alignment horizontal="center" vertical="center"/>
    </xf>
    <xf numFmtId="0" fontId="14" fillId="0" borderId="0" xfId="1" applyFont="1" applyAlignment="1">
      <alignment horizontal="center" vertical="center" shrinkToFit="1"/>
    </xf>
    <xf numFmtId="0" fontId="40" fillId="0" borderId="0" xfId="1" applyFont="1" applyAlignment="1">
      <alignment horizontal="center" vertical="center"/>
    </xf>
    <xf numFmtId="0" fontId="16" fillId="0" borderId="0" xfId="1" applyFont="1" applyAlignment="1">
      <alignment horizontal="left" vertical="center"/>
    </xf>
    <xf numFmtId="0" fontId="41" fillId="0" borderId="0" xfId="1" applyFont="1" applyAlignment="1">
      <alignment horizontal="center" vertical="center"/>
    </xf>
    <xf numFmtId="0" fontId="31" fillId="0" borderId="0" xfId="1" applyFont="1" applyAlignment="1">
      <alignment horizontal="left" vertical="top" wrapText="1"/>
    </xf>
    <xf numFmtId="0" fontId="41" fillId="5" borderId="0" xfId="1" applyFont="1" applyFill="1" applyAlignment="1">
      <alignment horizontal="center" vertical="center"/>
    </xf>
    <xf numFmtId="0" fontId="8" fillId="0" borderId="0" xfId="0" applyFont="1" applyAlignment="1">
      <alignment vertical="center" wrapText="1"/>
    </xf>
    <xf numFmtId="0" fontId="8" fillId="0" borderId="0" xfId="0" applyFont="1">
      <alignment vertical="center"/>
    </xf>
    <xf numFmtId="49" fontId="24" fillId="0" borderId="11" xfId="2" applyNumberFormat="1" applyFont="1" applyBorder="1" applyAlignment="1" applyProtection="1">
      <alignment vertical="top" wrapText="1"/>
      <protection locked="0"/>
    </xf>
    <xf numFmtId="49" fontId="31" fillId="0" borderId="14" xfId="2" applyNumberFormat="1" applyFont="1" applyBorder="1" applyAlignment="1" applyProtection="1">
      <alignment vertical="top" wrapText="1"/>
      <protection locked="0"/>
    </xf>
    <xf numFmtId="49" fontId="31" fillId="0" borderId="15" xfId="1" applyNumberFormat="1" applyFont="1" applyBorder="1" applyAlignment="1" applyProtection="1">
      <alignment horizontal="left" vertical="top" wrapText="1"/>
      <protection locked="0"/>
    </xf>
    <xf numFmtId="0" fontId="45" fillId="7" borderId="1" xfId="1" applyFont="1" applyFill="1" applyBorder="1" applyAlignment="1">
      <alignment horizontal="right" vertical="center" wrapText="1"/>
    </xf>
    <xf numFmtId="0" fontId="0" fillId="8" borderId="64" xfId="0" applyFill="1" applyBorder="1">
      <alignment vertical="center"/>
    </xf>
    <xf numFmtId="0" fontId="0" fillId="8" borderId="36" xfId="0" applyFill="1" applyBorder="1">
      <alignment vertical="center"/>
    </xf>
    <xf numFmtId="0" fontId="0" fillId="8" borderId="36" xfId="0" applyFill="1" applyBorder="1" applyAlignment="1">
      <alignment horizontal="right" vertical="center"/>
    </xf>
    <xf numFmtId="49" fontId="0" fillId="8" borderId="36" xfId="0" applyNumberFormat="1" applyFill="1" applyBorder="1" applyAlignment="1">
      <alignment horizontal="right" vertical="center"/>
    </xf>
    <xf numFmtId="0" fontId="0" fillId="8" borderId="65" xfId="0" applyFill="1" applyBorder="1" applyAlignment="1">
      <alignment horizontal="right" vertical="center"/>
    </xf>
    <xf numFmtId="0" fontId="0" fillId="0" borderId="55" xfId="0" applyBorder="1" applyAlignment="1">
      <alignment horizontal="center" vertical="center"/>
    </xf>
    <xf numFmtId="0" fontId="0" fillId="0" borderId="67" xfId="0" applyBorder="1" applyAlignment="1">
      <alignment horizontal="center" vertical="center"/>
    </xf>
    <xf numFmtId="0" fontId="0" fillId="0" borderId="68" xfId="0" applyBorder="1" applyAlignment="1">
      <alignment horizontal="center" vertical="center"/>
    </xf>
    <xf numFmtId="0" fontId="0" fillId="8" borderId="70" xfId="0" applyFill="1" applyBorder="1" applyAlignment="1">
      <alignment horizontal="center" vertical="center"/>
    </xf>
    <xf numFmtId="0" fontId="0" fillId="8" borderId="71" xfId="0" applyFill="1" applyBorder="1" applyAlignment="1">
      <alignment horizontal="center" vertical="center"/>
    </xf>
    <xf numFmtId="0" fontId="0" fillId="0" borderId="72" xfId="0" applyBorder="1" applyAlignment="1">
      <alignment horizontal="center" vertical="center"/>
    </xf>
    <xf numFmtId="0" fontId="0" fillId="0" borderId="73" xfId="0" applyBorder="1" applyAlignment="1">
      <alignment horizontal="center" vertical="center"/>
    </xf>
    <xf numFmtId="0" fontId="0" fillId="0" borderId="69" xfId="0" applyBorder="1" applyAlignment="1">
      <alignment horizontal="center" vertical="center"/>
    </xf>
    <xf numFmtId="0" fontId="0" fillId="8" borderId="74" xfId="0" applyFill="1" applyBorder="1" applyAlignment="1">
      <alignment horizontal="center" vertical="center"/>
    </xf>
    <xf numFmtId="0" fontId="0" fillId="8" borderId="75" xfId="0" applyFill="1" applyBorder="1" applyAlignment="1">
      <alignment horizontal="center" vertical="center"/>
    </xf>
    <xf numFmtId="0" fontId="0" fillId="8" borderId="65" xfId="0" applyFill="1" applyBorder="1">
      <alignment vertical="center"/>
    </xf>
    <xf numFmtId="0" fontId="0" fillId="8" borderId="47" xfId="0" applyFill="1" applyBorder="1" applyAlignment="1">
      <alignment horizontal="center" vertical="center"/>
    </xf>
    <xf numFmtId="0" fontId="0" fillId="8" borderId="76" xfId="0" applyFill="1" applyBorder="1" applyAlignment="1">
      <alignment horizontal="center" vertical="center"/>
    </xf>
    <xf numFmtId="0" fontId="0" fillId="8" borderId="78" xfId="0" applyFill="1" applyBorder="1">
      <alignment vertical="center"/>
    </xf>
    <xf numFmtId="0" fontId="0" fillId="8" borderId="79" xfId="0" applyFill="1" applyBorder="1">
      <alignment vertical="center"/>
    </xf>
    <xf numFmtId="0" fontId="0" fillId="8" borderId="80" xfId="0" applyFill="1" applyBorder="1">
      <alignment vertical="center"/>
    </xf>
    <xf numFmtId="0" fontId="0" fillId="8" borderId="63" xfId="0" applyFill="1" applyBorder="1">
      <alignment vertical="center"/>
    </xf>
    <xf numFmtId="0" fontId="0" fillId="8" borderId="77" xfId="0" applyFill="1" applyBorder="1">
      <alignment vertical="center"/>
    </xf>
    <xf numFmtId="0" fontId="0" fillId="8" borderId="81" xfId="0" applyFill="1" applyBorder="1">
      <alignment vertical="center"/>
    </xf>
    <xf numFmtId="0" fontId="0" fillId="0" borderId="83" xfId="0" applyBorder="1">
      <alignment vertical="center"/>
    </xf>
    <xf numFmtId="0" fontId="0" fillId="0" borderId="81" xfId="0" applyBorder="1">
      <alignment vertical="center"/>
    </xf>
    <xf numFmtId="0" fontId="0" fillId="0" borderId="84" xfId="0" applyBorder="1" applyAlignment="1">
      <alignment horizontal="center" vertical="center"/>
    </xf>
    <xf numFmtId="0" fontId="0" fillId="0" borderId="85" xfId="0" applyBorder="1" applyAlignment="1">
      <alignment horizontal="center" vertical="center"/>
    </xf>
    <xf numFmtId="0" fontId="0" fillId="0" borderId="83" xfId="0" applyBorder="1" applyAlignment="1">
      <alignment horizontal="center" vertical="center"/>
    </xf>
    <xf numFmtId="0" fontId="0" fillId="0" borderId="86" xfId="0" applyBorder="1" applyAlignment="1">
      <alignment horizontal="center" vertical="center"/>
    </xf>
    <xf numFmtId="0" fontId="0" fillId="0" borderId="50" xfId="0" applyBorder="1" applyAlignment="1">
      <alignment horizontal="center" vertical="center"/>
    </xf>
    <xf numFmtId="0" fontId="0" fillId="0" borderId="54" xfId="0" applyBorder="1" applyAlignment="1">
      <alignment horizontal="center" vertical="center"/>
    </xf>
    <xf numFmtId="0" fontId="0" fillId="0" borderId="54" xfId="0" applyBorder="1">
      <alignment vertical="center"/>
    </xf>
    <xf numFmtId="0" fontId="0" fillId="0" borderId="87" xfId="0" applyBorder="1" applyAlignment="1">
      <alignment horizontal="center" vertical="center"/>
    </xf>
    <xf numFmtId="0" fontId="0" fillId="0" borderId="88" xfId="0" applyBorder="1" applyAlignment="1">
      <alignment horizontal="center" vertical="center"/>
    </xf>
    <xf numFmtId="0" fontId="0" fillId="0" borderId="89" xfId="0" applyBorder="1" applyAlignment="1">
      <alignment horizontal="center" vertical="center"/>
    </xf>
    <xf numFmtId="0" fontId="0" fillId="8" borderId="62" xfId="0" applyFill="1" applyBorder="1" applyAlignment="1">
      <alignment horizontal="right" vertical="center"/>
    </xf>
    <xf numFmtId="0" fontId="0" fillId="8" borderId="90" xfId="0" applyFill="1" applyBorder="1" applyAlignment="1">
      <alignment horizontal="right" vertical="center"/>
    </xf>
    <xf numFmtId="0" fontId="0" fillId="8" borderId="91" xfId="0" applyFill="1" applyBorder="1" applyAlignment="1">
      <alignment horizontal="right" vertical="center"/>
    </xf>
    <xf numFmtId="0" fontId="0" fillId="8" borderId="93" xfId="0" applyFill="1" applyBorder="1" applyAlignment="1">
      <alignment horizontal="right" vertical="center"/>
    </xf>
    <xf numFmtId="0" fontId="0" fillId="8" borderId="94" xfId="0" applyFill="1" applyBorder="1">
      <alignment vertical="center"/>
    </xf>
    <xf numFmtId="0" fontId="0" fillId="8" borderId="75" xfId="0" applyFill="1" applyBorder="1">
      <alignment vertical="center"/>
    </xf>
    <xf numFmtId="0" fontId="0" fillId="0" borderId="95" xfId="0" applyBorder="1" applyAlignment="1">
      <alignment horizontal="center" vertical="center"/>
    </xf>
    <xf numFmtId="0" fontId="0" fillId="8" borderId="74" xfId="0" applyFill="1" applyBorder="1">
      <alignment vertical="center"/>
    </xf>
    <xf numFmtId="0" fontId="0" fillId="0" borderId="96" xfId="0" applyBorder="1" applyAlignment="1">
      <alignment horizontal="center" vertical="center"/>
    </xf>
    <xf numFmtId="0" fontId="0" fillId="0" borderId="41" xfId="0" applyBorder="1" applyAlignment="1">
      <alignment horizontal="center" vertical="center"/>
    </xf>
    <xf numFmtId="0" fontId="0" fillId="0" borderId="97" xfId="0" applyBorder="1" applyAlignment="1">
      <alignment horizontal="center" vertical="center"/>
    </xf>
    <xf numFmtId="0" fontId="0" fillId="0" borderId="98" xfId="0" applyBorder="1" applyAlignment="1">
      <alignment horizontal="center" vertical="center"/>
    </xf>
    <xf numFmtId="0" fontId="0" fillId="0" borderId="100" xfId="0" applyBorder="1" applyAlignment="1">
      <alignment horizontal="center" vertical="center"/>
    </xf>
    <xf numFmtId="0" fontId="0" fillId="0" borderId="101" xfId="0" applyBorder="1" applyAlignment="1">
      <alignment horizontal="center" vertical="center"/>
    </xf>
    <xf numFmtId="0" fontId="0" fillId="0" borderId="102" xfId="0" applyBorder="1" applyAlignment="1">
      <alignment horizontal="center" vertical="center"/>
    </xf>
    <xf numFmtId="0" fontId="0" fillId="0" borderId="103" xfId="0" applyBorder="1" applyAlignment="1">
      <alignment horizontal="center" vertical="center"/>
    </xf>
    <xf numFmtId="0" fontId="0" fillId="0" borderId="31" xfId="0" applyBorder="1">
      <alignment vertical="center"/>
    </xf>
    <xf numFmtId="0" fontId="0" fillId="8" borderId="57" xfId="0" applyFill="1" applyBorder="1" applyAlignment="1">
      <alignment horizontal="center" vertical="center"/>
    </xf>
    <xf numFmtId="0" fontId="0" fillId="8" borderId="59" xfId="0" applyFill="1" applyBorder="1">
      <alignment vertical="center"/>
    </xf>
    <xf numFmtId="0" fontId="0" fillId="8" borderId="49" xfId="0" applyFill="1" applyBorder="1">
      <alignment vertical="center"/>
    </xf>
    <xf numFmtId="0" fontId="0" fillId="8" borderId="105" xfId="0" applyFill="1" applyBorder="1">
      <alignment vertical="center"/>
    </xf>
    <xf numFmtId="0" fontId="0" fillId="0" borderId="106" xfId="0" applyBorder="1">
      <alignment vertical="center"/>
    </xf>
    <xf numFmtId="0" fontId="0" fillId="0" borderId="107" xfId="0" applyBorder="1">
      <alignment vertical="center"/>
    </xf>
    <xf numFmtId="49" fontId="0" fillId="0" borderId="0" xfId="0" applyNumberFormat="1">
      <alignment vertical="center"/>
    </xf>
    <xf numFmtId="0" fontId="0" fillId="8" borderId="91" xfId="0" applyFill="1" applyBorder="1">
      <alignment vertical="center"/>
    </xf>
    <xf numFmtId="0" fontId="0" fillId="0" borderId="63" xfId="0" applyBorder="1" applyAlignment="1">
      <alignment horizontal="center" vertical="center"/>
    </xf>
    <xf numFmtId="0" fontId="0" fillId="8" borderId="104" xfId="0" applyFill="1" applyBorder="1" applyAlignment="1">
      <alignment horizontal="center" vertical="center"/>
    </xf>
    <xf numFmtId="0" fontId="0" fillId="0" borderId="108" xfId="0" applyBorder="1" applyAlignment="1">
      <alignment horizontal="center" vertical="center"/>
    </xf>
    <xf numFmtId="0" fontId="0" fillId="0" borderId="109" xfId="0" applyBorder="1" applyAlignment="1">
      <alignment horizontal="center" vertical="center"/>
    </xf>
    <xf numFmtId="0" fontId="0" fillId="0" borderId="24" xfId="0" applyBorder="1">
      <alignment vertical="center"/>
    </xf>
    <xf numFmtId="0" fontId="35" fillId="0" borderId="27" xfId="1" applyFont="1" applyBorder="1" applyAlignment="1">
      <alignment horizontal="center" vertical="center" shrinkToFit="1"/>
    </xf>
    <xf numFmtId="0" fontId="35" fillId="0" borderId="0" xfId="1" applyFont="1" applyAlignment="1">
      <alignment horizontal="center" vertical="center" shrinkToFit="1"/>
    </xf>
    <xf numFmtId="0" fontId="35" fillId="0" borderId="2" xfId="1" applyFont="1" applyBorder="1" applyAlignment="1">
      <alignment horizontal="center" vertical="center" shrinkToFit="1"/>
    </xf>
    <xf numFmtId="0" fontId="35" fillId="0" borderId="28" xfId="1" applyFont="1" applyBorder="1" applyAlignment="1">
      <alignment horizontal="center" vertical="center" shrinkToFit="1"/>
    </xf>
    <xf numFmtId="0" fontId="35" fillId="0" borderId="42" xfId="1" applyFont="1" applyBorder="1" applyAlignment="1">
      <alignment horizontal="center" vertical="center" shrinkToFit="1"/>
    </xf>
    <xf numFmtId="0" fontId="35" fillId="0" borderId="29" xfId="1" applyFont="1" applyBorder="1" applyAlignment="1">
      <alignment horizontal="center" vertical="center" shrinkToFit="1"/>
    </xf>
    <xf numFmtId="0" fontId="24" fillId="5" borderId="36" xfId="1" applyFont="1" applyFill="1" applyBorder="1" applyAlignment="1">
      <alignment horizontal="center" vertical="center"/>
    </xf>
    <xf numFmtId="0" fontId="24" fillId="5" borderId="37" xfId="1" applyFont="1" applyFill="1" applyBorder="1" applyAlignment="1">
      <alignment horizontal="center" vertical="center"/>
    </xf>
    <xf numFmtId="0" fontId="10" fillId="5" borderId="36" xfId="1" applyFont="1" applyFill="1" applyBorder="1" applyAlignment="1">
      <alignment horizontal="center" vertical="center"/>
    </xf>
    <xf numFmtId="0" fontId="10" fillId="5" borderId="43" xfId="1" applyFont="1" applyFill="1" applyBorder="1" applyAlignment="1">
      <alignment horizontal="center" vertical="center"/>
    </xf>
    <xf numFmtId="0" fontId="10" fillId="5" borderId="37" xfId="1" applyFont="1" applyFill="1" applyBorder="1" applyAlignment="1">
      <alignment horizontal="center" vertical="center"/>
    </xf>
    <xf numFmtId="0" fontId="7" fillId="5" borderId="36" xfId="1" applyFont="1" applyFill="1" applyBorder="1" applyAlignment="1">
      <alignment horizontal="center" vertical="center"/>
    </xf>
    <xf numFmtId="0" fontId="7" fillId="5" borderId="43" xfId="1" applyFont="1" applyFill="1" applyBorder="1" applyAlignment="1">
      <alignment horizontal="center" vertical="center"/>
    </xf>
    <xf numFmtId="0" fontId="7" fillId="5" borderId="37" xfId="1" applyFont="1" applyFill="1" applyBorder="1" applyAlignment="1">
      <alignment horizontal="center" vertical="center"/>
    </xf>
    <xf numFmtId="0" fontId="35" fillId="0" borderId="25" xfId="1" applyFont="1" applyBorder="1" applyAlignment="1">
      <alignment horizontal="center" vertical="center" wrapText="1"/>
    </xf>
    <xf numFmtId="0" fontId="35" fillId="0" borderId="44" xfId="1" applyFont="1" applyBorder="1" applyAlignment="1">
      <alignment horizontal="center" vertical="center" wrapText="1"/>
    </xf>
    <xf numFmtId="0" fontId="35" fillId="0" borderId="26" xfId="1" applyFont="1" applyBorder="1" applyAlignment="1">
      <alignment horizontal="center" vertical="center" wrapText="1"/>
    </xf>
    <xf numFmtId="0" fontId="35" fillId="0" borderId="27" xfId="1" applyFont="1" applyBorder="1" applyAlignment="1">
      <alignment horizontal="center" vertical="center" wrapText="1"/>
    </xf>
    <xf numFmtId="0" fontId="35" fillId="0" borderId="0" xfId="1" applyFont="1" applyAlignment="1">
      <alignment horizontal="center" vertical="center" wrapText="1"/>
    </xf>
    <xf numFmtId="0" fontId="35" fillId="0" borderId="2" xfId="1" applyFont="1" applyBorder="1" applyAlignment="1">
      <alignment horizontal="center" vertical="center" wrapText="1"/>
    </xf>
    <xf numFmtId="0" fontId="35" fillId="0" borderId="27" xfId="1" applyFont="1" applyBorder="1" applyAlignment="1">
      <alignment horizontal="center" vertical="center"/>
    </xf>
    <xf numFmtId="0" fontId="35" fillId="0" borderId="0" xfId="1" applyFont="1" applyAlignment="1">
      <alignment horizontal="center" vertical="center"/>
    </xf>
    <xf numFmtId="0" fontId="35" fillId="0" borderId="2" xfId="1" applyFont="1" applyBorder="1" applyAlignment="1">
      <alignment horizontal="center" vertical="center"/>
    </xf>
    <xf numFmtId="0" fontId="36" fillId="5" borderId="0" xfId="1" applyFont="1" applyFill="1" applyAlignment="1">
      <alignment horizontal="center" vertical="center"/>
    </xf>
    <xf numFmtId="0" fontId="36" fillId="0" borderId="0" xfId="1" applyFont="1" applyAlignment="1">
      <alignment horizontal="center" vertical="center"/>
    </xf>
    <xf numFmtId="0" fontId="37" fillId="5" borderId="0" xfId="1" applyFont="1" applyFill="1" applyAlignment="1">
      <alignment horizontal="center" vertical="center"/>
    </xf>
    <xf numFmtId="0" fontId="7" fillId="5" borderId="0" xfId="1" applyFont="1" applyFill="1" applyAlignment="1">
      <alignment horizontal="center" vertical="center"/>
    </xf>
    <xf numFmtId="0" fontId="7" fillId="0" borderId="0" xfId="1" applyFont="1" applyAlignment="1">
      <alignment horizontal="center" vertical="center"/>
    </xf>
    <xf numFmtId="180" fontId="7" fillId="5" borderId="0" xfId="1" applyNumberFormat="1" applyFont="1" applyFill="1" applyAlignment="1">
      <alignment horizontal="center" vertical="center" shrinkToFit="1"/>
    </xf>
    <xf numFmtId="180" fontId="7" fillId="0" borderId="0" xfId="1" applyNumberFormat="1" applyFont="1" applyAlignment="1">
      <alignment horizontal="center" vertical="center" shrinkToFit="1"/>
    </xf>
    <xf numFmtId="0" fontId="7" fillId="5" borderId="0" xfId="1" applyFont="1" applyFill="1" applyAlignment="1">
      <alignment horizontal="center" vertical="center" shrinkToFit="1"/>
    </xf>
    <xf numFmtId="0" fontId="7" fillId="0" borderId="0" xfId="1" applyFont="1" applyAlignment="1">
      <alignment horizontal="center" vertical="center" shrinkToFit="1"/>
    </xf>
    <xf numFmtId="14" fontId="7" fillId="5" borderId="0" xfId="1" applyNumberFormat="1" applyFont="1" applyFill="1" applyAlignment="1">
      <alignment horizontal="center" vertical="center" shrinkToFit="1"/>
    </xf>
    <xf numFmtId="0" fontId="37" fillId="5" borderId="0" xfId="1" applyFont="1" applyFill="1" applyAlignment="1">
      <alignment horizontal="center"/>
    </xf>
    <xf numFmtId="0" fontId="35" fillId="5" borderId="0" xfId="1" applyFont="1" applyFill="1" applyAlignment="1">
      <alignment horizontal="center" vertical="center"/>
    </xf>
    <xf numFmtId="0" fontId="38" fillId="0" borderId="1" xfId="1" applyFont="1" applyBorder="1" applyAlignment="1">
      <alignment horizontal="center" vertical="center"/>
    </xf>
    <xf numFmtId="0" fontId="38" fillId="0" borderId="36" xfId="1" applyFont="1" applyBorder="1" applyAlignment="1">
      <alignment horizontal="center" vertical="center"/>
    </xf>
    <xf numFmtId="0" fontId="38" fillId="0" borderId="40" xfId="1" applyFont="1" applyBorder="1" applyAlignment="1">
      <alignment horizontal="center" vertical="center"/>
    </xf>
    <xf numFmtId="0" fontId="38" fillId="5" borderId="1" xfId="1" applyFont="1" applyFill="1" applyBorder="1" applyAlignment="1">
      <alignment horizontal="center" vertical="center" wrapText="1"/>
    </xf>
    <xf numFmtId="0" fontId="38" fillId="5" borderId="1" xfId="1" applyFont="1" applyFill="1" applyBorder="1" applyAlignment="1">
      <alignment horizontal="center" vertical="center"/>
    </xf>
    <xf numFmtId="0" fontId="38" fillId="5" borderId="41" xfId="1" applyFont="1" applyFill="1" applyBorder="1" applyAlignment="1">
      <alignment horizontal="center" vertical="center"/>
    </xf>
    <xf numFmtId="0" fontId="38" fillId="5" borderId="40" xfId="1" applyFont="1" applyFill="1" applyBorder="1" applyAlignment="1">
      <alignment horizontal="center" vertical="center"/>
    </xf>
    <xf numFmtId="0" fontId="38" fillId="5" borderId="28" xfId="1" applyFont="1" applyFill="1" applyBorder="1" applyAlignment="1">
      <alignment horizontal="center" vertical="center"/>
    </xf>
    <xf numFmtId="0" fontId="38" fillId="0" borderId="29" xfId="1" applyFont="1" applyBorder="1" applyAlignment="1">
      <alignment horizontal="center" vertical="center"/>
    </xf>
    <xf numFmtId="0" fontId="38" fillId="0" borderId="32" xfId="1" applyFont="1" applyBorder="1" applyAlignment="1">
      <alignment horizontal="center" vertical="center"/>
    </xf>
    <xf numFmtId="0" fontId="38" fillId="5" borderId="42" xfId="1" applyFont="1" applyFill="1" applyBorder="1" applyAlignment="1">
      <alignment horizontal="center" vertical="center"/>
    </xf>
    <xf numFmtId="14" fontId="39" fillId="5" borderId="36" xfId="1" applyNumberFormat="1" applyFont="1" applyFill="1" applyBorder="1" applyAlignment="1">
      <alignment horizontal="center" vertical="center" shrinkToFit="1"/>
    </xf>
    <xf numFmtId="0" fontId="39" fillId="0" borderId="37" xfId="1" applyFont="1" applyBorder="1" applyAlignment="1">
      <alignment horizontal="center" vertical="center" shrinkToFit="1"/>
    </xf>
    <xf numFmtId="180" fontId="39" fillId="5" borderId="36" xfId="1" applyNumberFormat="1" applyFont="1" applyFill="1" applyBorder="1" applyAlignment="1">
      <alignment horizontal="center" vertical="center" shrinkToFit="1"/>
    </xf>
    <xf numFmtId="180" fontId="39" fillId="0" borderId="37" xfId="1" applyNumberFormat="1" applyFont="1" applyBorder="1" applyAlignment="1">
      <alignment horizontal="center" vertical="center" shrinkToFit="1"/>
    </xf>
    <xf numFmtId="180" fontId="39" fillId="0" borderId="38" xfId="1" applyNumberFormat="1" applyFont="1" applyBorder="1" applyAlignment="1">
      <alignment horizontal="center" vertical="center" shrinkToFit="1"/>
    </xf>
    <xf numFmtId="14" fontId="39" fillId="5" borderId="39" xfId="1" applyNumberFormat="1" applyFont="1" applyFill="1" applyBorder="1" applyAlignment="1">
      <alignment horizontal="center" vertical="center" shrinkToFit="1"/>
    </xf>
    <xf numFmtId="0" fontId="39" fillId="5" borderId="36" xfId="1" applyFont="1" applyFill="1" applyBorder="1" applyAlignment="1">
      <alignment horizontal="center" vertical="center" shrinkToFit="1"/>
    </xf>
    <xf numFmtId="0" fontId="29" fillId="5" borderId="25" xfId="1" applyFont="1" applyFill="1" applyBorder="1" applyAlignment="1">
      <alignment horizontal="center"/>
    </xf>
    <xf numFmtId="0" fontId="10" fillId="0" borderId="26" xfId="1" applyFont="1" applyBorder="1" applyAlignment="1">
      <alignment horizontal="center"/>
    </xf>
    <xf numFmtId="0" fontId="10" fillId="0" borderId="27" xfId="1" applyFont="1" applyBorder="1" applyAlignment="1">
      <alignment horizontal="center"/>
    </xf>
    <xf numFmtId="0" fontId="10" fillId="0" borderId="2" xfId="1" applyFont="1" applyBorder="1" applyAlignment="1">
      <alignment horizontal="center"/>
    </xf>
    <xf numFmtId="0" fontId="10" fillId="0" borderId="28" xfId="1" applyFont="1" applyBorder="1" applyAlignment="1">
      <alignment horizontal="center"/>
    </xf>
    <xf numFmtId="0" fontId="10" fillId="0" borderId="29" xfId="1" applyFont="1" applyBorder="1" applyAlignment="1">
      <alignment horizontal="center"/>
    </xf>
    <xf numFmtId="0" fontId="29" fillId="5" borderId="25" xfId="1" applyFont="1" applyFill="1" applyBorder="1" applyAlignment="1">
      <alignment horizontal="center" vertical="center" wrapText="1"/>
    </xf>
    <xf numFmtId="0" fontId="29" fillId="0" borderId="26" xfId="1" applyFont="1" applyBorder="1" applyAlignment="1">
      <alignment horizontal="center" vertical="center"/>
    </xf>
    <xf numFmtId="0" fontId="29" fillId="0" borderId="27" xfId="1" applyFont="1" applyBorder="1" applyAlignment="1">
      <alignment horizontal="center" vertical="center"/>
    </xf>
    <xf numFmtId="0" fontId="29" fillId="0" borderId="2" xfId="1" applyFont="1" applyBorder="1" applyAlignment="1">
      <alignment horizontal="center" vertical="center"/>
    </xf>
    <xf numFmtId="0" fontId="29" fillId="0" borderId="28" xfId="1" applyFont="1" applyBorder="1" applyAlignment="1">
      <alignment horizontal="center" vertical="center"/>
    </xf>
    <xf numFmtId="0" fontId="29" fillId="0" borderId="29" xfId="1" applyFont="1" applyBorder="1" applyAlignment="1">
      <alignment horizontal="center" vertical="center"/>
    </xf>
    <xf numFmtId="0" fontId="42" fillId="0" borderId="0" xfId="1" applyFont="1" applyAlignment="1">
      <alignment horizontal="center"/>
    </xf>
    <xf numFmtId="0" fontId="29" fillId="5" borderId="25" xfId="1" applyFont="1" applyFill="1" applyBorder="1" applyAlignment="1">
      <alignment horizontal="center" vertical="center"/>
    </xf>
    <xf numFmtId="0" fontId="10" fillId="0" borderId="26" xfId="1" applyFont="1" applyBorder="1" applyAlignment="1">
      <alignment horizontal="center" vertical="center"/>
    </xf>
    <xf numFmtId="0" fontId="10" fillId="0" borderId="27" xfId="1" applyFont="1" applyBorder="1" applyAlignment="1">
      <alignment horizontal="center" vertical="center"/>
    </xf>
    <xf numFmtId="0" fontId="10" fillId="0" borderId="2" xfId="1" applyFont="1" applyBorder="1" applyAlignment="1">
      <alignment horizontal="center" vertical="center"/>
    </xf>
    <xf numFmtId="0" fontId="10" fillId="0" borderId="28" xfId="1" applyFont="1" applyBorder="1" applyAlignment="1">
      <alignment horizontal="center" vertical="center"/>
    </xf>
    <xf numFmtId="0" fontId="10" fillId="0" borderId="29" xfId="1" applyFont="1" applyBorder="1" applyAlignment="1">
      <alignment horizontal="center" vertical="center"/>
    </xf>
    <xf numFmtId="0" fontId="10" fillId="0" borderId="30" xfId="1" applyFont="1" applyBorder="1" applyAlignment="1">
      <alignment horizontal="center"/>
    </xf>
    <xf numFmtId="0" fontId="10" fillId="0" borderId="31" xfId="1" applyFont="1" applyBorder="1" applyAlignment="1">
      <alignment horizontal="center"/>
    </xf>
    <xf numFmtId="0" fontId="10" fillId="0" borderId="32" xfId="1" applyFont="1" applyBorder="1" applyAlignment="1">
      <alignment horizontal="center"/>
    </xf>
    <xf numFmtId="0" fontId="29" fillId="5" borderId="33" xfId="1" applyFont="1" applyFill="1" applyBorder="1" applyAlignment="1">
      <alignment horizontal="center" vertical="center"/>
    </xf>
    <xf numFmtId="0" fontId="10" fillId="0" borderId="34" xfId="1" applyFont="1" applyBorder="1" applyAlignment="1">
      <alignment horizontal="center" vertical="center"/>
    </xf>
    <xf numFmtId="0" fontId="10" fillId="0" borderId="35" xfId="1" applyFont="1" applyBorder="1" applyAlignment="1">
      <alignment horizontal="center" vertical="center"/>
    </xf>
    <xf numFmtId="0" fontId="7" fillId="2" borderId="36" xfId="1" applyFont="1" applyFill="1" applyBorder="1" applyAlignment="1">
      <alignment horizontal="center" vertical="center" wrapText="1"/>
    </xf>
    <xf numFmtId="0" fontId="3" fillId="0" borderId="43" xfId="1" applyBorder="1" applyAlignment="1">
      <alignment horizontal="center" vertical="center" wrapText="1"/>
    </xf>
    <xf numFmtId="0" fontId="3" fillId="0" borderId="37" xfId="1" applyBorder="1" applyAlignment="1">
      <alignment horizontal="center" vertical="center" wrapText="1"/>
    </xf>
    <xf numFmtId="0" fontId="7" fillId="0" borderId="36" xfId="1" applyFont="1" applyBorder="1" applyAlignment="1">
      <alignment horizontal="justify" vertical="center" wrapText="1"/>
    </xf>
    <xf numFmtId="0" fontId="3" fillId="0" borderId="43" xfId="1" applyBorder="1" applyAlignment="1">
      <alignment vertical="center" wrapText="1"/>
    </xf>
    <xf numFmtId="0" fontId="3" fillId="0" borderId="37" xfId="1" applyBorder="1" applyAlignment="1">
      <alignment vertical="center" wrapText="1"/>
    </xf>
    <xf numFmtId="0" fontId="5" fillId="3" borderId="25" xfId="0" quotePrefix="1" applyFont="1" applyFill="1" applyBorder="1" applyAlignment="1">
      <alignment horizontal="left" vertical="center" wrapText="1"/>
    </xf>
    <xf numFmtId="0" fontId="5" fillId="3" borderId="44" xfId="0" applyFont="1" applyFill="1" applyBorder="1" applyAlignment="1">
      <alignment horizontal="left" vertical="center" wrapText="1"/>
    </xf>
    <xf numFmtId="0" fontId="5" fillId="3" borderId="44" xfId="0" applyFont="1" applyFill="1" applyBorder="1" applyAlignment="1">
      <alignment horizontal="left" vertical="center"/>
    </xf>
    <xf numFmtId="0" fontId="5" fillId="3" borderId="26" xfId="0" applyFont="1" applyFill="1" applyBorder="1" applyAlignment="1">
      <alignment horizontal="left" vertical="center"/>
    </xf>
    <xf numFmtId="0" fontId="7" fillId="3" borderId="45" xfId="0" applyFont="1" applyFill="1" applyBorder="1" applyAlignment="1">
      <alignment horizontal="center" wrapText="1"/>
    </xf>
    <xf numFmtId="0" fontId="7" fillId="3" borderId="46" xfId="0" applyFont="1" applyFill="1" applyBorder="1" applyAlignment="1">
      <alignment horizontal="center" wrapText="1"/>
    </xf>
    <xf numFmtId="0" fontId="9" fillId="3" borderId="28" xfId="0" applyFont="1" applyFill="1" applyBorder="1" applyAlignment="1">
      <alignment horizontal="left" vertical="center" shrinkToFit="1"/>
    </xf>
    <xf numFmtId="0" fontId="9" fillId="3" borderId="42" xfId="0" applyFont="1" applyFill="1" applyBorder="1" applyAlignment="1">
      <alignment horizontal="left" vertical="center" shrinkToFit="1"/>
    </xf>
    <xf numFmtId="0" fontId="9" fillId="3" borderId="29" xfId="0" applyFont="1" applyFill="1" applyBorder="1" applyAlignment="1">
      <alignment horizontal="left" vertical="center" shrinkToFit="1"/>
    </xf>
    <xf numFmtId="0" fontId="7" fillId="2" borderId="37" xfId="1" applyFont="1" applyFill="1" applyBorder="1" applyAlignment="1">
      <alignment horizontal="center" vertical="center" wrapText="1"/>
    </xf>
    <xf numFmtId="0" fontId="7" fillId="0" borderId="36" xfId="1" applyFont="1" applyBorder="1" applyAlignment="1">
      <alignment horizontal="center" vertical="center" wrapText="1"/>
    </xf>
    <xf numFmtId="0" fontId="7" fillId="0" borderId="37" xfId="1" applyFont="1" applyBorder="1" applyAlignment="1">
      <alignment horizontal="center" vertical="center" wrapText="1"/>
    </xf>
    <xf numFmtId="0" fontId="18" fillId="3" borderId="25" xfId="1" applyFont="1" applyFill="1" applyBorder="1" applyAlignment="1">
      <alignment horizontal="left" vertical="center" wrapText="1"/>
    </xf>
    <xf numFmtId="0" fontId="18" fillId="3" borderId="44" xfId="1" applyFont="1" applyFill="1" applyBorder="1" applyAlignment="1">
      <alignment horizontal="left" vertical="center" wrapText="1"/>
    </xf>
    <xf numFmtId="0" fontId="18" fillId="3" borderId="44" xfId="1" applyFont="1" applyFill="1" applyBorder="1" applyAlignment="1">
      <alignment horizontal="left" vertical="center"/>
    </xf>
    <xf numFmtId="0" fontId="19" fillId="3" borderId="45" xfId="1" applyFont="1" applyFill="1" applyBorder="1" applyAlignment="1">
      <alignment horizontal="center"/>
    </xf>
    <xf numFmtId="0" fontId="22" fillId="0" borderId="46" xfId="1" applyFont="1" applyBorder="1" applyAlignment="1">
      <alignment horizontal="center"/>
    </xf>
    <xf numFmtId="0" fontId="21" fillId="3" borderId="28" xfId="1" applyFont="1" applyFill="1" applyBorder="1" applyAlignment="1">
      <alignment horizontal="left" vertical="center"/>
    </xf>
    <xf numFmtId="0" fontId="21" fillId="3" borderId="42" xfId="1" applyFont="1" applyFill="1" applyBorder="1" applyAlignment="1">
      <alignment horizontal="left" vertical="center"/>
    </xf>
    <xf numFmtId="0" fontId="29" fillId="2" borderId="47" xfId="2" applyFont="1" applyFill="1" applyBorder="1" applyAlignment="1">
      <alignment horizontal="center" vertical="center" wrapText="1"/>
    </xf>
    <xf numFmtId="0" fontId="29" fillId="2" borderId="48" xfId="2" applyFont="1" applyFill="1" applyBorder="1" applyAlignment="1">
      <alignment horizontal="center" vertical="center" wrapText="1"/>
    </xf>
    <xf numFmtId="0" fontId="29" fillId="2" borderId="49" xfId="2" applyFont="1" applyFill="1" applyBorder="1" applyAlignment="1">
      <alignment horizontal="center" vertical="center" wrapText="1"/>
    </xf>
    <xf numFmtId="0" fontId="3" fillId="0" borderId="50" xfId="1" applyBorder="1" applyAlignment="1">
      <alignment horizontal="center" vertical="center" wrapText="1"/>
    </xf>
    <xf numFmtId="0" fontId="29" fillId="2" borderId="51" xfId="2" applyFont="1" applyFill="1" applyBorder="1" applyAlignment="1">
      <alignment horizontal="center" vertical="center"/>
    </xf>
    <xf numFmtId="0" fontId="29" fillId="2" borderId="52" xfId="2" applyFont="1" applyFill="1" applyBorder="1" applyAlignment="1">
      <alignment horizontal="center" vertical="center"/>
    </xf>
    <xf numFmtId="0" fontId="29" fillId="2" borderId="52" xfId="1" applyFont="1" applyFill="1" applyBorder="1" applyAlignment="1">
      <alignment horizontal="center" vertical="center"/>
    </xf>
    <xf numFmtId="0" fontId="29" fillId="2" borderId="53" xfId="2" applyFont="1" applyFill="1" applyBorder="1" applyAlignment="1">
      <alignment horizontal="center" vertical="center"/>
    </xf>
    <xf numFmtId="0" fontId="29" fillId="2" borderId="54" xfId="2" applyFont="1" applyFill="1" applyBorder="1" applyAlignment="1">
      <alignment horizontal="center" vertical="center"/>
    </xf>
    <xf numFmtId="0" fontId="0" fillId="8" borderId="60" xfId="0" applyFill="1" applyBorder="1" applyAlignment="1">
      <alignment horizontal="center" vertical="center"/>
    </xf>
    <xf numFmtId="0" fontId="0" fillId="8" borderId="62" xfId="0" applyFill="1" applyBorder="1" applyAlignment="1">
      <alignment horizontal="center" vertical="center"/>
    </xf>
    <xf numFmtId="0" fontId="0" fillId="8" borderId="56" xfId="0" applyFill="1" applyBorder="1" applyAlignment="1">
      <alignment horizontal="center" vertical="center"/>
    </xf>
    <xf numFmtId="0" fontId="0" fillId="8" borderId="57" xfId="0" applyFill="1" applyBorder="1" applyAlignment="1">
      <alignment horizontal="center" vertical="center"/>
    </xf>
    <xf numFmtId="0" fontId="0" fillId="8" borderId="61" xfId="0" applyFill="1" applyBorder="1" applyAlignment="1">
      <alignment horizontal="center" vertical="center"/>
    </xf>
    <xf numFmtId="0" fontId="0" fillId="8" borderId="1" xfId="0" applyFill="1" applyBorder="1" applyAlignment="1">
      <alignment horizontal="center" vertical="center"/>
    </xf>
    <xf numFmtId="0" fontId="0" fillId="8" borderId="58" xfId="0" applyFill="1" applyBorder="1" applyAlignment="1">
      <alignment horizontal="center" vertical="center"/>
    </xf>
    <xf numFmtId="0" fontId="0" fillId="8" borderId="59" xfId="0" applyFill="1" applyBorder="1" applyAlignment="1">
      <alignment horizontal="center" vertical="center"/>
    </xf>
    <xf numFmtId="0" fontId="0" fillId="8" borderId="66" xfId="0" applyFill="1" applyBorder="1" applyAlignment="1">
      <alignment horizontal="center" vertical="center"/>
    </xf>
    <xf numFmtId="0" fontId="0" fillId="8" borderId="63" xfId="0" applyFill="1" applyBorder="1" applyAlignment="1">
      <alignment horizontal="center" vertical="center"/>
    </xf>
    <xf numFmtId="0" fontId="0" fillId="0" borderId="0" xfId="0" applyAlignment="1">
      <alignment horizontal="center" vertical="center"/>
    </xf>
    <xf numFmtId="0" fontId="0" fillId="0" borderId="49" xfId="0" applyBorder="1" applyAlignment="1">
      <alignment horizontal="left" vertical="center"/>
    </xf>
    <xf numFmtId="0" fontId="0" fillId="0" borderId="77" xfId="0" applyBorder="1" applyAlignment="1">
      <alignment horizontal="left" vertical="center"/>
    </xf>
    <xf numFmtId="0" fontId="0" fillId="0" borderId="49" xfId="0" applyBorder="1" applyAlignment="1">
      <alignment horizontal="left" vertical="center" wrapText="1"/>
    </xf>
    <xf numFmtId="0" fontId="0" fillId="0" borderId="60" xfId="0" applyBorder="1" applyAlignment="1">
      <alignment horizontal="right" vertical="center"/>
    </xf>
    <xf numFmtId="0" fontId="0" fillId="0" borderId="57" xfId="0" applyBorder="1" applyAlignment="1">
      <alignment horizontal="right" vertical="center"/>
    </xf>
    <xf numFmtId="49" fontId="0" fillId="0" borderId="49" xfId="0" applyNumberFormat="1" applyBorder="1" applyAlignment="1">
      <alignment horizontal="left" vertical="center"/>
    </xf>
    <xf numFmtId="49" fontId="0" fillId="0" borderId="77" xfId="0" applyNumberFormat="1" applyBorder="1" applyAlignment="1">
      <alignment horizontal="left" vertical="center"/>
    </xf>
    <xf numFmtId="0" fontId="0" fillId="0" borderId="92" xfId="0" applyBorder="1" applyAlignment="1">
      <alignment horizontal="right" vertical="center"/>
    </xf>
    <xf numFmtId="0" fontId="0" fillId="0" borderId="82" xfId="0" applyBorder="1" applyAlignment="1">
      <alignment horizontal="left" vertical="center"/>
    </xf>
    <xf numFmtId="0" fontId="0" fillId="8" borderId="74" xfId="0" applyFill="1" applyBorder="1" applyAlignment="1">
      <alignment horizontal="center" vertical="center"/>
    </xf>
    <xf numFmtId="0" fontId="0" fillId="8" borderId="99" xfId="0" applyFill="1" applyBorder="1" applyAlignment="1">
      <alignment horizontal="center" vertical="center"/>
    </xf>
    <xf numFmtId="0" fontId="3" fillId="0" borderId="0" xfId="1" applyAlignment="1"/>
    <xf numFmtId="0" fontId="0" fillId="0" borderId="59" xfId="0" applyBorder="1" applyAlignment="1">
      <alignment vertical="center"/>
    </xf>
    <xf numFmtId="49" fontId="0" fillId="0" borderId="49" xfId="0" applyNumberFormat="1" applyBorder="1" applyAlignment="1">
      <alignment vertical="center"/>
    </xf>
    <xf numFmtId="0" fontId="0" fillId="0" borderId="63" xfId="0" applyBorder="1" applyAlignment="1">
      <alignment vertical="center"/>
    </xf>
    <xf numFmtId="49" fontId="0" fillId="0" borderId="77" xfId="0" applyNumberFormat="1" applyBorder="1" applyAlignment="1">
      <alignment vertical="center"/>
    </xf>
    <xf numFmtId="0" fontId="0" fillId="0" borderId="49" xfId="0" applyBorder="1" applyAlignment="1">
      <alignment vertical="center"/>
    </xf>
    <xf numFmtId="0" fontId="0" fillId="0" borderId="77" xfId="0" applyBorder="1" applyAlignment="1">
      <alignment vertical="center"/>
    </xf>
    <xf numFmtId="0" fontId="0" fillId="0" borderId="66" xfId="0" applyBorder="1" applyAlignment="1">
      <alignment vertical="center"/>
    </xf>
    <xf numFmtId="0" fontId="0" fillId="0" borderId="82" xfId="0" applyBorder="1" applyAlignment="1">
      <alignment vertical="center"/>
    </xf>
    <xf numFmtId="0" fontId="0" fillId="8" borderId="79" xfId="0" applyFill="1" applyBorder="1" applyAlignment="1">
      <alignment vertical="center"/>
    </xf>
    <xf numFmtId="0" fontId="0" fillId="8" borderId="80" xfId="0" applyFill="1" applyBorder="1" applyAlignment="1">
      <alignment vertical="center"/>
    </xf>
    <xf numFmtId="0" fontId="0" fillId="8" borderId="60" xfId="0" applyFill="1" applyBorder="1" applyAlignment="1">
      <alignment vertical="center"/>
    </xf>
    <xf numFmtId="0" fontId="0" fillId="8" borderId="61" xfId="0" applyFill="1" applyBorder="1" applyAlignment="1">
      <alignment vertical="center"/>
    </xf>
    <xf numFmtId="0" fontId="0" fillId="8" borderId="56" xfId="0" applyFill="1" applyBorder="1" applyAlignment="1">
      <alignment vertical="center"/>
    </xf>
    <xf numFmtId="0" fontId="0" fillId="8" borderId="1" xfId="0" applyFill="1" applyBorder="1" applyAlignment="1">
      <alignment vertical="center"/>
    </xf>
    <xf numFmtId="0" fontId="0" fillId="8" borderId="57" xfId="0" applyFill="1" applyBorder="1" applyAlignment="1">
      <alignment vertical="center"/>
    </xf>
    <xf numFmtId="0" fontId="0" fillId="8" borderId="58" xfId="0" applyFill="1" applyBorder="1" applyAlignment="1">
      <alignment vertical="center"/>
    </xf>
    <xf numFmtId="0" fontId="0" fillId="8" borderId="92" xfId="0" applyFill="1" applyBorder="1" applyAlignment="1">
      <alignment vertical="center"/>
    </xf>
    <xf numFmtId="0" fontId="0" fillId="8" borderId="46" xfId="0" applyFill="1" applyBorder="1" applyAlignment="1">
      <alignment vertical="center"/>
    </xf>
  </cellXfs>
  <cellStyles count="3">
    <cellStyle name="標準" xfId="0" builtinId="0"/>
    <cellStyle name="標準 2" xfId="1" xr:uid="{00000000-0005-0000-0000-000001000000}"/>
    <cellStyle name="標準_評990420" xfId="2" xr:uid="{00000000-0005-0000-0000-000002000000}"/>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28575</xdr:colOff>
      <xdr:row>57</xdr:row>
      <xdr:rowOff>304800</xdr:rowOff>
    </xdr:from>
    <xdr:to>
      <xdr:col>13</xdr:col>
      <xdr:colOff>314325</xdr:colOff>
      <xdr:row>59</xdr:row>
      <xdr:rowOff>0</xdr:rowOff>
    </xdr:to>
    <xdr:pic>
      <xdr:nvPicPr>
        <xdr:cNvPr id="11392" name="Picture 1">
          <a:extLst>
            <a:ext uri="{FF2B5EF4-FFF2-40B4-BE49-F238E27FC236}">
              <a16:creationId xmlns:a16="http://schemas.microsoft.com/office/drawing/2014/main" id="{00000000-0008-0000-0000-0000802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76500" y="10925175"/>
          <a:ext cx="228600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19050</xdr:colOff>
      <xdr:row>52</xdr:row>
      <xdr:rowOff>0</xdr:rowOff>
    </xdr:from>
    <xdr:to>
      <xdr:col>16</xdr:col>
      <xdr:colOff>323850</xdr:colOff>
      <xdr:row>56</xdr:row>
      <xdr:rowOff>133350</xdr:rowOff>
    </xdr:to>
    <xdr:sp macro="" textlink="">
      <xdr:nvSpPr>
        <xdr:cNvPr id="11393" name="Line 46">
          <a:extLst>
            <a:ext uri="{FF2B5EF4-FFF2-40B4-BE49-F238E27FC236}">
              <a16:creationId xmlns:a16="http://schemas.microsoft.com/office/drawing/2014/main" id="{00000000-0008-0000-0000-0000812C0000}"/>
            </a:ext>
          </a:extLst>
        </xdr:cNvPr>
        <xdr:cNvSpPr>
          <a:spLocks noChangeShapeType="1"/>
        </xdr:cNvSpPr>
      </xdr:nvSpPr>
      <xdr:spPr bwMode="auto">
        <a:xfrm flipH="1">
          <a:off x="513397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9525</xdr:colOff>
      <xdr:row>52</xdr:row>
      <xdr:rowOff>0</xdr:rowOff>
    </xdr:from>
    <xdr:to>
      <xdr:col>14</xdr:col>
      <xdr:colOff>323850</xdr:colOff>
      <xdr:row>56</xdr:row>
      <xdr:rowOff>133350</xdr:rowOff>
    </xdr:to>
    <xdr:sp macro="" textlink="">
      <xdr:nvSpPr>
        <xdr:cNvPr id="11394" name="Line 47">
          <a:extLst>
            <a:ext uri="{FF2B5EF4-FFF2-40B4-BE49-F238E27FC236}">
              <a16:creationId xmlns:a16="http://schemas.microsoft.com/office/drawing/2014/main" id="{00000000-0008-0000-0000-0000822C0000}"/>
            </a:ext>
          </a:extLst>
        </xdr:cNvPr>
        <xdr:cNvSpPr>
          <a:spLocks noChangeShapeType="1"/>
        </xdr:cNvSpPr>
      </xdr:nvSpPr>
      <xdr:spPr bwMode="auto">
        <a:xfrm flipH="1">
          <a:off x="4457700" y="9848850"/>
          <a:ext cx="647700"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9525</xdr:colOff>
      <xdr:row>52</xdr:row>
      <xdr:rowOff>0</xdr:rowOff>
    </xdr:from>
    <xdr:to>
      <xdr:col>10</xdr:col>
      <xdr:colOff>314325</xdr:colOff>
      <xdr:row>56</xdr:row>
      <xdr:rowOff>133350</xdr:rowOff>
    </xdr:to>
    <xdr:sp macro="" textlink="">
      <xdr:nvSpPr>
        <xdr:cNvPr id="11395" name="Line 46">
          <a:extLst>
            <a:ext uri="{FF2B5EF4-FFF2-40B4-BE49-F238E27FC236}">
              <a16:creationId xmlns:a16="http://schemas.microsoft.com/office/drawing/2014/main" id="{00000000-0008-0000-0000-0000832C0000}"/>
            </a:ext>
          </a:extLst>
        </xdr:cNvPr>
        <xdr:cNvSpPr>
          <a:spLocks noChangeShapeType="1"/>
        </xdr:cNvSpPr>
      </xdr:nvSpPr>
      <xdr:spPr bwMode="auto">
        <a:xfrm flipH="1">
          <a:off x="3124200"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52</xdr:row>
      <xdr:rowOff>19050</xdr:rowOff>
    </xdr:from>
    <xdr:to>
      <xdr:col>6</xdr:col>
      <xdr:colOff>304800</xdr:colOff>
      <xdr:row>57</xdr:row>
      <xdr:rowOff>9525</xdr:rowOff>
    </xdr:to>
    <xdr:sp macro="" textlink="">
      <xdr:nvSpPr>
        <xdr:cNvPr id="11396" name="Line 46">
          <a:extLst>
            <a:ext uri="{FF2B5EF4-FFF2-40B4-BE49-F238E27FC236}">
              <a16:creationId xmlns:a16="http://schemas.microsoft.com/office/drawing/2014/main" id="{00000000-0008-0000-0000-0000842C0000}"/>
            </a:ext>
          </a:extLst>
        </xdr:cNvPr>
        <xdr:cNvSpPr>
          <a:spLocks noChangeShapeType="1"/>
        </xdr:cNvSpPr>
      </xdr:nvSpPr>
      <xdr:spPr bwMode="auto">
        <a:xfrm flipH="1">
          <a:off x="1781175" y="986790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52</xdr:row>
      <xdr:rowOff>0</xdr:rowOff>
    </xdr:from>
    <xdr:to>
      <xdr:col>8</xdr:col>
      <xdr:colOff>304800</xdr:colOff>
      <xdr:row>56</xdr:row>
      <xdr:rowOff>133350</xdr:rowOff>
    </xdr:to>
    <xdr:sp macro="" textlink="">
      <xdr:nvSpPr>
        <xdr:cNvPr id="11397" name="Line 46">
          <a:extLst>
            <a:ext uri="{FF2B5EF4-FFF2-40B4-BE49-F238E27FC236}">
              <a16:creationId xmlns:a16="http://schemas.microsoft.com/office/drawing/2014/main" id="{00000000-0008-0000-0000-0000852C0000}"/>
            </a:ext>
          </a:extLst>
        </xdr:cNvPr>
        <xdr:cNvSpPr>
          <a:spLocks noChangeShapeType="1"/>
        </xdr:cNvSpPr>
      </xdr:nvSpPr>
      <xdr:spPr bwMode="auto">
        <a:xfrm flipH="1">
          <a:off x="2447925" y="9848850"/>
          <a:ext cx="638175" cy="762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9"/>
  <sheetViews>
    <sheetView showGridLines="0" view="pageBreakPreview" zoomScaleNormal="100" workbookViewId="0">
      <selection activeCell="Q5" sqref="Q5:T5"/>
    </sheetView>
  </sheetViews>
  <sheetFormatPr defaultColWidth="4.5703125" defaultRowHeight="14.25"/>
  <cols>
    <col min="1" max="1" width="4.5703125" style="93" customWidth="1"/>
    <col min="2" max="2" width="5.5703125" style="93" customWidth="1"/>
    <col min="3" max="19" width="4.42578125" style="93" customWidth="1"/>
    <col min="20" max="20" width="8.42578125" style="93" customWidth="1"/>
    <col min="21" max="16384" width="4.5703125" style="93"/>
  </cols>
  <sheetData>
    <row r="1" spans="1:20">
      <c r="A1" s="98"/>
      <c r="B1" s="98"/>
      <c r="C1" s="98"/>
      <c r="D1" s="98"/>
      <c r="E1" s="98"/>
      <c r="F1" s="98"/>
      <c r="G1" s="98"/>
      <c r="H1" s="98"/>
      <c r="I1" s="98"/>
      <c r="J1" s="98"/>
      <c r="K1" s="98"/>
      <c r="L1" s="98"/>
      <c r="M1" s="98"/>
      <c r="N1" s="98"/>
      <c r="O1" s="98"/>
      <c r="P1" s="98"/>
      <c r="Q1" s="98"/>
      <c r="R1" s="98"/>
      <c r="S1" s="98"/>
      <c r="T1" s="98"/>
    </row>
    <row r="2" spans="1:20">
      <c r="A2" s="98"/>
      <c r="B2" s="98"/>
      <c r="C2" s="98"/>
      <c r="D2" s="98"/>
      <c r="E2" s="98"/>
      <c r="F2" s="98"/>
      <c r="G2" s="98"/>
      <c r="H2" s="98"/>
      <c r="I2" s="98"/>
      <c r="J2" s="98"/>
      <c r="K2" s="98"/>
      <c r="L2" s="98"/>
      <c r="M2" s="98"/>
      <c r="N2" s="98"/>
      <c r="O2" s="98"/>
      <c r="P2" s="98"/>
      <c r="Q2" s="98"/>
      <c r="R2" s="98"/>
      <c r="S2" s="98"/>
      <c r="T2" s="98"/>
    </row>
    <row r="3" spans="1:20" hidden="1">
      <c r="A3" s="98"/>
      <c r="B3" s="98"/>
      <c r="C3" s="98"/>
      <c r="D3" s="98"/>
      <c r="E3" s="98"/>
      <c r="F3" s="98"/>
      <c r="G3" s="98"/>
      <c r="H3" s="98"/>
      <c r="I3" s="98"/>
      <c r="J3" s="98"/>
      <c r="K3" s="98"/>
      <c r="L3" s="98"/>
      <c r="M3" s="98"/>
      <c r="N3" s="98"/>
      <c r="O3" s="98"/>
      <c r="P3" s="98"/>
      <c r="Q3" s="98"/>
      <c r="R3" s="98"/>
      <c r="S3" s="98"/>
      <c r="T3" s="98"/>
    </row>
    <row r="4" spans="1:20" ht="17.25" customHeight="1">
      <c r="A4" s="98"/>
      <c r="B4" s="98"/>
      <c r="C4" s="98"/>
      <c r="D4" s="98"/>
      <c r="E4" s="98"/>
      <c r="F4" s="98"/>
      <c r="G4" s="98"/>
      <c r="H4" s="98"/>
      <c r="I4" s="98"/>
      <c r="J4" s="98"/>
      <c r="K4" s="98"/>
      <c r="O4" s="198" t="s">
        <v>0</v>
      </c>
      <c r="P4" s="199"/>
      <c r="Q4" s="200" t="s">
        <v>1</v>
      </c>
      <c r="R4" s="201"/>
      <c r="S4" s="201"/>
      <c r="T4" s="202"/>
    </row>
    <row r="5" spans="1:20" ht="17.25" customHeight="1">
      <c r="A5" s="98"/>
      <c r="B5" s="98"/>
      <c r="C5" s="98"/>
      <c r="D5" s="98"/>
      <c r="E5" s="98"/>
      <c r="F5" s="98"/>
      <c r="G5" s="98"/>
      <c r="H5" s="98"/>
      <c r="I5" s="98"/>
      <c r="J5" s="98"/>
      <c r="K5" s="98"/>
      <c r="L5" s="98"/>
      <c r="M5" s="98"/>
      <c r="Q5" s="203" t="s">
        <v>2</v>
      </c>
      <c r="R5" s="204"/>
      <c r="S5" s="204"/>
      <c r="T5" s="205"/>
    </row>
    <row r="6" spans="1:20">
      <c r="A6" s="98"/>
      <c r="B6" s="98"/>
      <c r="C6" s="98"/>
      <c r="D6" s="98"/>
      <c r="E6" s="98"/>
      <c r="F6" s="98"/>
      <c r="G6" s="98"/>
      <c r="H6" s="98"/>
      <c r="I6" s="98"/>
      <c r="J6" s="98"/>
      <c r="K6" s="98"/>
      <c r="L6" s="98"/>
      <c r="M6" s="98"/>
      <c r="N6" s="98"/>
      <c r="O6" s="98"/>
      <c r="P6" s="98"/>
      <c r="Q6" s="98"/>
      <c r="R6" s="98"/>
      <c r="S6" s="98"/>
      <c r="T6" s="98"/>
    </row>
    <row r="7" spans="1:20">
      <c r="A7" s="98"/>
      <c r="B7" s="98"/>
      <c r="C7" s="98"/>
      <c r="D7" s="98"/>
      <c r="E7" s="98"/>
      <c r="F7" s="98"/>
      <c r="G7" s="98"/>
      <c r="H7" s="98"/>
      <c r="I7" s="98"/>
      <c r="J7" s="98"/>
      <c r="K7" s="98"/>
      <c r="L7" s="98"/>
      <c r="M7" s="98"/>
      <c r="N7" s="98"/>
      <c r="O7" s="98"/>
      <c r="P7" s="98"/>
      <c r="Q7" s="98"/>
      <c r="R7" s="98"/>
      <c r="S7" s="98"/>
      <c r="T7" s="98"/>
    </row>
    <row r="8" spans="1:20">
      <c r="A8" s="98"/>
      <c r="B8" s="98"/>
      <c r="C8" s="98"/>
      <c r="D8" s="98"/>
      <c r="E8" s="98"/>
      <c r="F8" s="98"/>
      <c r="G8" s="98"/>
      <c r="H8" s="98"/>
      <c r="I8" s="98"/>
      <c r="J8" s="98"/>
      <c r="K8" s="98"/>
      <c r="L8" s="98"/>
      <c r="M8" s="98"/>
      <c r="N8" s="98"/>
      <c r="O8" s="98"/>
      <c r="P8" s="98"/>
      <c r="Q8" s="98"/>
      <c r="R8" s="98"/>
      <c r="S8" s="98"/>
      <c r="T8" s="98"/>
    </row>
    <row r="9" spans="1:20" ht="16.5" customHeight="1">
      <c r="A9" s="98"/>
      <c r="B9" s="99"/>
      <c r="C9" s="100"/>
      <c r="D9" s="100"/>
      <c r="E9" s="100"/>
      <c r="F9" s="100"/>
      <c r="G9" s="100"/>
      <c r="H9" s="100"/>
      <c r="I9" s="100"/>
      <c r="J9" s="100"/>
      <c r="K9" s="100"/>
      <c r="L9" s="100"/>
      <c r="M9" s="100"/>
      <c r="N9" s="100"/>
      <c r="O9" s="100"/>
      <c r="P9" s="100"/>
      <c r="Q9" s="100"/>
      <c r="R9" s="100"/>
      <c r="S9" s="100"/>
      <c r="T9" s="100"/>
    </row>
    <row r="10" spans="1:20">
      <c r="A10" s="101"/>
      <c r="B10" s="100"/>
      <c r="C10" s="100"/>
      <c r="D10" s="100"/>
      <c r="E10" s="100"/>
      <c r="F10" s="100"/>
      <c r="G10" s="100"/>
      <c r="H10" s="100"/>
      <c r="I10" s="100"/>
      <c r="J10" s="100"/>
      <c r="K10" s="100"/>
      <c r="L10" s="100"/>
      <c r="M10" s="100"/>
      <c r="N10" s="100"/>
      <c r="O10" s="100"/>
      <c r="P10" s="100"/>
      <c r="Q10" s="100"/>
      <c r="R10" s="100"/>
      <c r="S10" s="100"/>
      <c r="T10" s="100"/>
    </row>
    <row r="11" spans="1:20">
      <c r="A11" s="101"/>
      <c r="B11" s="100"/>
      <c r="C11" s="100"/>
      <c r="D11" s="100"/>
      <c r="E11" s="100"/>
      <c r="F11" s="100"/>
      <c r="G11" s="100"/>
      <c r="H11" s="100"/>
      <c r="I11" s="100"/>
      <c r="J11" s="100"/>
      <c r="K11" s="100"/>
      <c r="L11" s="100"/>
      <c r="M11" s="100"/>
      <c r="N11" s="100"/>
      <c r="O11" s="100"/>
      <c r="P11" s="100"/>
      <c r="Q11" s="100"/>
      <c r="R11" s="100"/>
      <c r="S11" s="100"/>
      <c r="T11" s="100"/>
    </row>
    <row r="12" spans="1:20" ht="14.25" customHeight="1">
      <c r="A12" s="101"/>
      <c r="B12" s="102"/>
      <c r="C12" s="206" t="s">
        <v>3</v>
      </c>
      <c r="D12" s="207"/>
      <c r="E12" s="207"/>
      <c r="F12" s="207"/>
      <c r="G12" s="207"/>
      <c r="H12" s="207"/>
      <c r="I12" s="207"/>
      <c r="J12" s="207"/>
      <c r="K12" s="207"/>
      <c r="L12" s="207"/>
      <c r="M12" s="207"/>
      <c r="N12" s="207"/>
      <c r="O12" s="207"/>
      <c r="P12" s="207"/>
      <c r="Q12" s="207"/>
      <c r="R12" s="207"/>
      <c r="S12" s="208"/>
      <c r="T12" s="103"/>
    </row>
    <row r="13" spans="1:20" ht="14.25" customHeight="1">
      <c r="A13" s="101"/>
      <c r="B13" s="103"/>
      <c r="C13" s="209"/>
      <c r="D13" s="210"/>
      <c r="E13" s="210"/>
      <c r="F13" s="210"/>
      <c r="G13" s="210"/>
      <c r="H13" s="210"/>
      <c r="I13" s="210"/>
      <c r="J13" s="210"/>
      <c r="K13" s="210"/>
      <c r="L13" s="210"/>
      <c r="M13" s="210"/>
      <c r="N13" s="210"/>
      <c r="O13" s="210"/>
      <c r="P13" s="210"/>
      <c r="Q13" s="210"/>
      <c r="R13" s="210"/>
      <c r="S13" s="211"/>
      <c r="T13" s="103"/>
    </row>
    <row r="14" spans="1:20" ht="14.25" customHeight="1">
      <c r="A14" s="101"/>
      <c r="B14" s="103"/>
      <c r="C14" s="209"/>
      <c r="D14" s="210"/>
      <c r="E14" s="210"/>
      <c r="F14" s="210"/>
      <c r="G14" s="210"/>
      <c r="H14" s="210"/>
      <c r="I14" s="210"/>
      <c r="J14" s="210"/>
      <c r="K14" s="210"/>
      <c r="L14" s="210"/>
      <c r="M14" s="210"/>
      <c r="N14" s="210"/>
      <c r="O14" s="210"/>
      <c r="P14" s="210"/>
      <c r="Q14" s="210"/>
      <c r="R14" s="210"/>
      <c r="S14" s="211"/>
      <c r="T14" s="103"/>
    </row>
    <row r="15" spans="1:20" ht="14.25" customHeight="1">
      <c r="A15" s="101"/>
      <c r="B15" s="103"/>
      <c r="C15" s="212" t="s">
        <v>4</v>
      </c>
      <c r="D15" s="213"/>
      <c r="E15" s="213"/>
      <c r="F15" s="213"/>
      <c r="G15" s="213"/>
      <c r="H15" s="213"/>
      <c r="I15" s="213"/>
      <c r="J15" s="213"/>
      <c r="K15" s="213"/>
      <c r="L15" s="213"/>
      <c r="M15" s="213"/>
      <c r="N15" s="213"/>
      <c r="O15" s="213"/>
      <c r="P15" s="213"/>
      <c r="Q15" s="213"/>
      <c r="R15" s="213"/>
      <c r="S15" s="214"/>
      <c r="T15" s="103"/>
    </row>
    <row r="16" spans="1:20" ht="14.25" customHeight="1">
      <c r="A16" s="98"/>
      <c r="B16" s="103"/>
      <c r="C16" s="212"/>
      <c r="D16" s="213"/>
      <c r="E16" s="213"/>
      <c r="F16" s="213"/>
      <c r="G16" s="213"/>
      <c r="H16" s="213"/>
      <c r="I16" s="213"/>
      <c r="J16" s="213"/>
      <c r="K16" s="213"/>
      <c r="L16" s="213"/>
      <c r="M16" s="213"/>
      <c r="N16" s="213"/>
      <c r="O16" s="213"/>
      <c r="P16" s="213"/>
      <c r="Q16" s="213"/>
      <c r="R16" s="213"/>
      <c r="S16" s="214"/>
      <c r="T16" s="103"/>
    </row>
    <row r="17" spans="1:20" ht="14.25" customHeight="1">
      <c r="A17" s="98"/>
      <c r="B17" s="103"/>
      <c r="C17" s="192" t="s">
        <v>5</v>
      </c>
      <c r="D17" s="193"/>
      <c r="E17" s="193"/>
      <c r="F17" s="193"/>
      <c r="G17" s="193"/>
      <c r="H17" s="193"/>
      <c r="I17" s="193"/>
      <c r="J17" s="193"/>
      <c r="K17" s="193"/>
      <c r="L17" s="193"/>
      <c r="M17" s="193"/>
      <c r="N17" s="193"/>
      <c r="O17" s="193"/>
      <c r="P17" s="193"/>
      <c r="Q17" s="193"/>
      <c r="R17" s="193"/>
      <c r="S17" s="194"/>
      <c r="T17" s="103"/>
    </row>
    <row r="18" spans="1:20" ht="14.25" customHeight="1">
      <c r="A18" s="98"/>
      <c r="B18" s="103"/>
      <c r="C18" s="192"/>
      <c r="D18" s="193"/>
      <c r="E18" s="193"/>
      <c r="F18" s="193"/>
      <c r="G18" s="193"/>
      <c r="H18" s="193"/>
      <c r="I18" s="193"/>
      <c r="J18" s="193"/>
      <c r="K18" s="193"/>
      <c r="L18" s="193"/>
      <c r="M18" s="193"/>
      <c r="N18" s="193"/>
      <c r="O18" s="193"/>
      <c r="P18" s="193"/>
      <c r="Q18" s="193"/>
      <c r="R18" s="193"/>
      <c r="S18" s="194"/>
      <c r="T18" s="103"/>
    </row>
    <row r="19" spans="1:20" ht="14.25" customHeight="1">
      <c r="A19" s="101"/>
      <c r="B19" s="103"/>
      <c r="C19" s="195"/>
      <c r="D19" s="196"/>
      <c r="E19" s="196"/>
      <c r="F19" s="196"/>
      <c r="G19" s="196"/>
      <c r="H19" s="196"/>
      <c r="I19" s="196"/>
      <c r="J19" s="196"/>
      <c r="K19" s="196"/>
      <c r="L19" s="196"/>
      <c r="M19" s="196"/>
      <c r="N19" s="196"/>
      <c r="O19" s="196"/>
      <c r="P19" s="196"/>
      <c r="Q19" s="196"/>
      <c r="R19" s="196"/>
      <c r="S19" s="197"/>
      <c r="T19" s="103"/>
    </row>
    <row r="20" spans="1:20">
      <c r="A20" s="105"/>
      <c r="B20" s="103"/>
      <c r="C20" s="103"/>
      <c r="D20" s="103"/>
      <c r="E20" s="103"/>
      <c r="F20" s="103"/>
      <c r="G20" s="103"/>
      <c r="H20" s="103"/>
      <c r="I20" s="103"/>
      <c r="J20" s="103"/>
      <c r="K20" s="103"/>
      <c r="L20" s="103"/>
      <c r="M20" s="103"/>
      <c r="N20" s="103"/>
      <c r="O20" s="103"/>
      <c r="P20" s="103"/>
      <c r="Q20" s="103"/>
      <c r="R20" s="103"/>
      <c r="S20" s="103"/>
      <c r="T20" s="103"/>
    </row>
    <row r="21" spans="1:20">
      <c r="A21" s="98"/>
      <c r="B21" s="103"/>
      <c r="C21" s="103"/>
      <c r="D21" s="103"/>
      <c r="E21" s="103"/>
      <c r="F21" s="103"/>
      <c r="G21" s="103"/>
      <c r="H21" s="103"/>
      <c r="I21" s="103"/>
      <c r="J21" s="103"/>
      <c r="K21" s="103"/>
      <c r="L21" s="103"/>
      <c r="M21" s="103"/>
      <c r="N21" s="103"/>
      <c r="O21" s="103"/>
      <c r="P21" s="103"/>
      <c r="Q21" s="103"/>
      <c r="R21" s="103"/>
      <c r="S21" s="103"/>
      <c r="T21" s="103"/>
    </row>
    <row r="22" spans="1:20">
      <c r="A22" s="101"/>
      <c r="B22" s="101"/>
      <c r="C22" s="101"/>
      <c r="D22" s="98"/>
      <c r="E22" s="101"/>
      <c r="F22" s="98"/>
      <c r="G22" s="101"/>
      <c r="H22" s="98"/>
      <c r="I22" s="101"/>
      <c r="J22" s="98"/>
      <c r="K22" s="101"/>
      <c r="L22" s="101"/>
      <c r="M22" s="101"/>
      <c r="N22" s="101"/>
      <c r="O22" s="101"/>
      <c r="P22" s="101"/>
      <c r="Q22" s="101"/>
      <c r="R22" s="101"/>
      <c r="S22" s="101"/>
      <c r="T22" s="101"/>
    </row>
    <row r="23" spans="1:20">
      <c r="A23" s="98"/>
      <c r="B23" s="98"/>
      <c r="C23" s="101"/>
      <c r="D23" s="98"/>
      <c r="E23" s="101"/>
      <c r="F23" s="98"/>
      <c r="G23" s="101"/>
      <c r="H23" s="98"/>
      <c r="I23" s="101"/>
      <c r="J23" s="98"/>
      <c r="K23" s="101"/>
      <c r="L23" s="101"/>
      <c r="M23" s="101"/>
      <c r="N23" s="101"/>
      <c r="O23" s="101"/>
      <c r="P23" s="101"/>
      <c r="Q23" s="101"/>
      <c r="R23" s="101"/>
      <c r="S23" s="101"/>
      <c r="T23" s="101"/>
    </row>
    <row r="24" spans="1:20">
      <c r="A24" s="98"/>
      <c r="B24" s="98"/>
      <c r="C24" s="101"/>
      <c r="D24" s="98"/>
      <c r="E24" s="101"/>
      <c r="F24" s="98"/>
      <c r="G24" s="101"/>
      <c r="H24" s="98"/>
      <c r="I24" s="101"/>
      <c r="J24" s="98"/>
      <c r="K24" s="101"/>
      <c r="L24" s="101"/>
      <c r="M24" s="101"/>
      <c r="N24" s="101"/>
      <c r="O24" s="101"/>
      <c r="P24" s="101"/>
      <c r="Q24" s="101"/>
      <c r="R24" s="101"/>
      <c r="S24" s="101"/>
      <c r="T24" s="101"/>
    </row>
    <row r="25" spans="1:20">
      <c r="A25" s="98"/>
      <c r="B25" s="98"/>
      <c r="C25" s="101"/>
      <c r="D25" s="98"/>
      <c r="E25" s="101"/>
      <c r="F25" s="98"/>
      <c r="G25" s="101"/>
      <c r="H25" s="98"/>
      <c r="I25" s="101"/>
      <c r="J25" s="98"/>
      <c r="K25" s="101"/>
      <c r="L25" s="101"/>
      <c r="M25" s="101"/>
      <c r="N25" s="101"/>
      <c r="O25" s="101"/>
      <c r="P25" s="101"/>
      <c r="Q25" s="101"/>
      <c r="R25" s="101"/>
      <c r="S25" s="101"/>
      <c r="T25" s="101"/>
    </row>
    <row r="26" spans="1:20">
      <c r="A26" s="98"/>
      <c r="B26" s="98"/>
      <c r="C26" s="101"/>
      <c r="D26" s="98"/>
      <c r="E26" s="101"/>
      <c r="F26" s="98"/>
      <c r="G26" s="101"/>
      <c r="H26" s="98"/>
      <c r="I26" s="101"/>
      <c r="J26" s="98"/>
      <c r="K26" s="101"/>
      <c r="L26" s="101"/>
      <c r="M26" s="101"/>
      <c r="N26" s="101"/>
      <c r="O26" s="101"/>
      <c r="P26" s="101"/>
      <c r="Q26" s="101"/>
      <c r="R26" s="101"/>
      <c r="S26" s="101"/>
      <c r="T26" s="101"/>
    </row>
    <row r="27" spans="1:20">
      <c r="A27" s="98"/>
      <c r="B27" s="98"/>
      <c r="C27" s="101"/>
      <c r="D27" s="98"/>
      <c r="E27" s="101"/>
      <c r="F27" s="98"/>
      <c r="G27" s="101"/>
      <c r="H27" s="98"/>
      <c r="I27" s="101"/>
      <c r="J27" s="98"/>
      <c r="K27" s="101"/>
      <c r="L27" s="101"/>
      <c r="M27" s="101"/>
      <c r="N27" s="101"/>
      <c r="O27" s="101"/>
      <c r="P27" s="101"/>
      <c r="Q27" s="101"/>
      <c r="R27" s="101"/>
      <c r="S27" s="101"/>
      <c r="T27" s="101"/>
    </row>
    <row r="28" spans="1:20">
      <c r="A28" s="98"/>
      <c r="B28" s="98"/>
      <c r="C28" s="101"/>
      <c r="D28" s="98"/>
      <c r="E28" s="101"/>
      <c r="F28" s="98"/>
      <c r="G28" s="101"/>
      <c r="H28" s="98"/>
      <c r="I28" s="101"/>
      <c r="J28" s="98"/>
      <c r="K28" s="101"/>
      <c r="L28" s="101"/>
      <c r="M28" s="101"/>
      <c r="N28" s="101"/>
      <c r="O28" s="101"/>
      <c r="P28" s="101"/>
      <c r="Q28" s="101"/>
      <c r="R28" s="101"/>
      <c r="S28" s="101"/>
      <c r="T28" s="101"/>
    </row>
    <row r="29" spans="1:20">
      <c r="A29" s="98"/>
      <c r="B29" s="98"/>
      <c r="C29" s="101"/>
      <c r="D29" s="98"/>
      <c r="E29" s="101"/>
      <c r="F29" s="98"/>
      <c r="G29" s="101"/>
      <c r="H29" s="98"/>
      <c r="I29" s="101"/>
      <c r="J29" s="98"/>
      <c r="K29" s="101"/>
      <c r="L29" s="101"/>
      <c r="M29" s="101"/>
      <c r="N29" s="101"/>
      <c r="O29" s="101"/>
      <c r="P29" s="101"/>
      <c r="Q29" s="101"/>
      <c r="R29" s="101"/>
      <c r="S29" s="101"/>
      <c r="T29" s="101"/>
    </row>
    <row r="30" spans="1:20">
      <c r="A30" s="98"/>
      <c r="B30" s="98"/>
      <c r="C30" s="101"/>
      <c r="D30" s="98"/>
      <c r="E30" s="101"/>
      <c r="F30" s="98"/>
      <c r="G30" s="101"/>
      <c r="H30" s="98"/>
      <c r="I30" s="101"/>
      <c r="J30" s="98"/>
      <c r="K30" s="101"/>
      <c r="L30" s="101"/>
      <c r="M30" s="101"/>
      <c r="N30" s="101"/>
      <c r="O30" s="101"/>
      <c r="P30" s="101"/>
      <c r="Q30" s="101"/>
      <c r="R30" s="101"/>
      <c r="S30" s="101"/>
      <c r="T30" s="101"/>
    </row>
    <row r="31" spans="1:20">
      <c r="A31" s="98"/>
      <c r="B31" s="98"/>
      <c r="C31" s="101"/>
      <c r="D31" s="98"/>
      <c r="E31" s="101"/>
      <c r="F31" s="98"/>
      <c r="G31" s="101"/>
      <c r="H31" s="98"/>
      <c r="I31" s="101"/>
      <c r="J31" s="98"/>
      <c r="K31" s="101"/>
      <c r="L31" s="101"/>
      <c r="M31" s="101"/>
      <c r="N31" s="101"/>
      <c r="O31" s="101"/>
      <c r="P31" s="101"/>
      <c r="Q31" s="101"/>
      <c r="R31" s="101"/>
      <c r="S31" s="101"/>
      <c r="T31" s="101"/>
    </row>
    <row r="32" spans="1:20">
      <c r="A32" s="98"/>
      <c r="B32" s="98"/>
      <c r="C32" s="101"/>
      <c r="D32" s="98"/>
      <c r="E32" s="101"/>
      <c r="F32" s="98"/>
      <c r="G32" s="101"/>
      <c r="H32" s="98"/>
      <c r="I32" s="101"/>
      <c r="J32" s="98"/>
      <c r="K32" s="101"/>
      <c r="L32" s="101"/>
      <c r="M32" s="101"/>
      <c r="N32" s="101"/>
      <c r="O32" s="101"/>
      <c r="P32" s="101"/>
      <c r="Q32" s="101"/>
      <c r="R32" s="101"/>
      <c r="S32" s="101"/>
      <c r="T32" s="101"/>
    </row>
    <row r="33" spans="1:20">
      <c r="A33" s="98"/>
      <c r="B33" s="98"/>
      <c r="C33" s="101"/>
      <c r="D33" s="98"/>
      <c r="E33" s="101"/>
      <c r="F33" s="98"/>
      <c r="G33" s="101"/>
      <c r="H33" s="98"/>
      <c r="I33" s="101"/>
      <c r="J33" s="98"/>
      <c r="K33" s="101"/>
      <c r="L33" s="101"/>
      <c r="M33" s="101"/>
      <c r="N33" s="101"/>
      <c r="O33" s="101"/>
      <c r="P33" s="101"/>
      <c r="Q33" s="101"/>
      <c r="R33" s="101"/>
      <c r="S33" s="101"/>
      <c r="T33" s="101"/>
    </row>
    <row r="34" spans="1:20">
      <c r="A34" s="98"/>
      <c r="B34" s="98"/>
      <c r="C34" s="101"/>
      <c r="D34" s="98"/>
      <c r="E34" s="101"/>
      <c r="F34" s="98"/>
      <c r="G34" s="101"/>
      <c r="H34" s="98"/>
      <c r="I34" s="101"/>
      <c r="J34" s="98"/>
      <c r="K34" s="101"/>
      <c r="L34" s="101"/>
      <c r="M34" s="101"/>
      <c r="N34" s="101"/>
      <c r="O34" s="101"/>
      <c r="P34" s="101"/>
      <c r="Q34" s="101"/>
      <c r="R34" s="101"/>
      <c r="S34" s="101"/>
      <c r="T34" s="101"/>
    </row>
    <row r="35" spans="1:20">
      <c r="A35" s="98"/>
      <c r="B35" s="98"/>
      <c r="C35" s="101"/>
      <c r="D35" s="98"/>
      <c r="E35" s="101"/>
      <c r="F35" s="98"/>
      <c r="G35" s="101"/>
      <c r="H35" s="98"/>
      <c r="I35" s="101"/>
      <c r="J35" s="98"/>
      <c r="K35" s="101"/>
      <c r="L35" s="101"/>
      <c r="M35" s="101"/>
      <c r="N35" s="101"/>
      <c r="O35" s="101"/>
      <c r="P35" s="101"/>
      <c r="Q35" s="101"/>
      <c r="R35" s="101"/>
      <c r="S35" s="101"/>
      <c r="T35" s="101"/>
    </row>
    <row r="36" spans="1:20">
      <c r="A36" s="98"/>
      <c r="B36" s="98"/>
      <c r="C36" s="101"/>
      <c r="D36" s="98"/>
      <c r="E36" s="101"/>
      <c r="F36" s="98"/>
      <c r="G36" s="101"/>
      <c r="H36" s="98"/>
      <c r="I36" s="101"/>
      <c r="J36" s="98"/>
      <c r="K36" s="101"/>
      <c r="L36" s="101"/>
      <c r="M36" s="101"/>
      <c r="N36" s="101"/>
      <c r="O36" s="101"/>
      <c r="P36" s="101"/>
      <c r="Q36" s="101"/>
      <c r="R36" s="101"/>
      <c r="S36" s="101"/>
      <c r="T36" s="101"/>
    </row>
    <row r="37" spans="1:20">
      <c r="A37" s="98"/>
      <c r="B37" s="98"/>
      <c r="C37" s="101"/>
      <c r="D37" s="98"/>
      <c r="E37" s="101"/>
      <c r="F37" s="98"/>
      <c r="G37" s="101"/>
      <c r="H37" s="98"/>
      <c r="I37" s="101"/>
      <c r="J37" s="98"/>
      <c r="K37" s="101"/>
      <c r="L37" s="101"/>
      <c r="M37" s="101"/>
      <c r="N37" s="101"/>
      <c r="O37" s="101"/>
      <c r="P37" s="101"/>
      <c r="Q37" s="101"/>
      <c r="R37" s="101"/>
      <c r="S37" s="101"/>
      <c r="T37" s="101"/>
    </row>
    <row r="38" spans="1:20">
      <c r="A38" s="98"/>
      <c r="B38" s="98"/>
      <c r="C38" s="101"/>
      <c r="D38" s="98"/>
      <c r="E38" s="101"/>
      <c r="F38" s="98"/>
      <c r="G38" s="101"/>
      <c r="H38" s="98"/>
      <c r="I38" s="101"/>
      <c r="J38" s="98"/>
      <c r="K38" s="101"/>
      <c r="L38" s="101"/>
      <c r="M38" s="101"/>
      <c r="N38" s="101"/>
      <c r="O38" s="101"/>
      <c r="P38" s="101"/>
      <c r="Q38" s="101"/>
      <c r="R38" s="101"/>
      <c r="S38" s="101"/>
      <c r="T38" s="101"/>
    </row>
    <row r="39" spans="1:20">
      <c r="A39" s="98"/>
      <c r="B39" s="98"/>
      <c r="C39" s="215"/>
      <c r="D39" s="215"/>
      <c r="E39" s="215"/>
      <c r="F39" s="215"/>
      <c r="G39" s="215"/>
      <c r="H39" s="215"/>
      <c r="I39" s="215"/>
      <c r="J39" s="215"/>
      <c r="K39" s="216"/>
      <c r="L39" s="216"/>
      <c r="M39" s="216"/>
      <c r="N39" s="216"/>
      <c r="O39" s="216"/>
      <c r="P39" s="216"/>
      <c r="Q39" s="216"/>
      <c r="R39" s="216"/>
      <c r="S39" s="101"/>
      <c r="T39" s="101"/>
    </row>
    <row r="40" spans="1:20">
      <c r="A40" s="98"/>
      <c r="B40" s="98"/>
      <c r="C40" s="217"/>
      <c r="D40" s="217"/>
      <c r="E40" s="217"/>
      <c r="F40" s="217"/>
      <c r="G40" s="217"/>
      <c r="H40" s="217"/>
      <c r="I40" s="217"/>
      <c r="J40" s="217"/>
      <c r="K40" s="217"/>
      <c r="L40" s="217"/>
      <c r="M40" s="217"/>
      <c r="N40" s="217"/>
      <c r="O40" s="217"/>
      <c r="P40" s="217"/>
      <c r="Q40" s="217"/>
      <c r="R40" s="217"/>
      <c r="S40" s="106"/>
      <c r="T40" s="101"/>
    </row>
    <row r="41" spans="1:20">
      <c r="A41" s="98"/>
      <c r="B41" s="98"/>
      <c r="C41" s="217"/>
      <c r="D41" s="217"/>
      <c r="E41" s="217"/>
      <c r="F41" s="217"/>
      <c r="G41" s="217"/>
      <c r="H41" s="217"/>
      <c r="I41" s="217"/>
      <c r="J41" s="217"/>
      <c r="K41" s="217"/>
      <c r="L41" s="217"/>
      <c r="M41" s="217"/>
      <c r="N41" s="217"/>
      <c r="O41" s="217"/>
      <c r="P41" s="217"/>
      <c r="Q41" s="217"/>
      <c r="R41" s="217"/>
      <c r="S41" s="107"/>
      <c r="T41" s="101"/>
    </row>
    <row r="42" spans="1:20">
      <c r="A42" s="98"/>
      <c r="B42" s="98"/>
      <c r="C42" s="217"/>
      <c r="D42" s="217"/>
      <c r="E42" s="217"/>
      <c r="F42" s="217"/>
      <c r="G42" s="217"/>
      <c r="H42" s="217"/>
      <c r="I42" s="217"/>
      <c r="J42" s="217"/>
      <c r="K42" s="217"/>
      <c r="L42" s="217"/>
      <c r="M42" s="217"/>
      <c r="N42" s="217"/>
      <c r="O42" s="217"/>
      <c r="P42" s="217"/>
      <c r="Q42" s="217"/>
      <c r="R42" s="217"/>
      <c r="S42" s="107"/>
      <c r="T42" s="101"/>
    </row>
    <row r="43" spans="1:20">
      <c r="A43" s="98"/>
      <c r="B43" s="98"/>
      <c r="C43" s="218"/>
      <c r="D43" s="219"/>
      <c r="E43" s="218"/>
      <c r="F43" s="219"/>
      <c r="G43" s="218"/>
      <c r="H43" s="219"/>
      <c r="I43" s="218"/>
      <c r="J43" s="219"/>
      <c r="K43" s="218"/>
      <c r="L43" s="219"/>
      <c r="M43" s="218"/>
      <c r="N43" s="219"/>
      <c r="O43" s="218"/>
      <c r="P43" s="219"/>
      <c r="Q43" s="218"/>
      <c r="R43" s="219"/>
      <c r="S43" s="107"/>
      <c r="T43" s="101"/>
    </row>
    <row r="44" spans="1:20">
      <c r="A44" s="98"/>
      <c r="B44" s="98"/>
      <c r="C44" s="220"/>
      <c r="D44" s="221"/>
      <c r="E44" s="220"/>
      <c r="F44" s="221"/>
      <c r="G44" s="220"/>
      <c r="H44" s="221"/>
      <c r="I44" s="220"/>
      <c r="J44" s="221"/>
      <c r="K44" s="222"/>
      <c r="L44" s="223"/>
      <c r="M44" s="222"/>
      <c r="N44" s="223"/>
      <c r="O44" s="222"/>
      <c r="P44" s="223"/>
      <c r="Q44" s="224"/>
      <c r="R44" s="223"/>
      <c r="S44" s="108"/>
      <c r="T44" s="101"/>
    </row>
    <row r="45" spans="1:20">
      <c r="A45" s="98"/>
      <c r="B45" s="98"/>
      <c r="C45" s="225"/>
      <c r="D45" s="326"/>
      <c r="E45" s="225"/>
      <c r="F45" s="326"/>
      <c r="G45" s="225"/>
      <c r="H45" s="326"/>
      <c r="I45" s="225"/>
      <c r="J45" s="326"/>
      <c r="K45" s="225"/>
      <c r="L45" s="326"/>
      <c r="M45" s="225"/>
      <c r="N45" s="326"/>
      <c r="O45" s="225"/>
      <c r="P45" s="326"/>
      <c r="Q45" s="226"/>
      <c r="R45" s="326"/>
      <c r="S45" s="109"/>
      <c r="T45" s="98"/>
    </row>
    <row r="46" spans="1:20" ht="28.5" customHeight="1">
      <c r="A46" s="98"/>
      <c r="B46" s="98"/>
      <c r="C46" s="326"/>
      <c r="D46" s="326"/>
      <c r="E46" s="326"/>
      <c r="F46" s="326"/>
      <c r="G46" s="326"/>
      <c r="H46" s="326"/>
      <c r="I46" s="326"/>
      <c r="J46" s="326"/>
      <c r="K46" s="326"/>
      <c r="L46" s="326"/>
      <c r="M46" s="326"/>
      <c r="N46" s="326"/>
      <c r="O46" s="326"/>
      <c r="P46" s="326"/>
      <c r="Q46" s="326"/>
      <c r="R46" s="326"/>
      <c r="S46" s="104"/>
      <c r="T46" s="98"/>
    </row>
    <row r="47" spans="1:20" ht="29.25" customHeight="1">
      <c r="A47" s="98"/>
      <c r="B47" s="98"/>
      <c r="C47" s="326"/>
      <c r="D47" s="326"/>
      <c r="E47" s="326"/>
      <c r="F47" s="326"/>
      <c r="G47" s="326"/>
      <c r="H47" s="326"/>
      <c r="I47" s="326"/>
      <c r="J47" s="326"/>
      <c r="K47" s="326"/>
      <c r="L47" s="326"/>
      <c r="M47" s="326"/>
      <c r="N47" s="326"/>
      <c r="O47" s="326"/>
      <c r="P47" s="326"/>
      <c r="Q47" s="326"/>
      <c r="R47" s="326"/>
      <c r="S47" s="104"/>
      <c r="T47" s="98"/>
    </row>
    <row r="48" spans="1:20" ht="14.25" customHeight="1">
      <c r="A48" s="98"/>
      <c r="B48" s="98"/>
      <c r="C48" s="326"/>
      <c r="D48" s="326"/>
      <c r="E48" s="326"/>
      <c r="F48" s="326"/>
      <c r="G48" s="326"/>
      <c r="H48" s="326"/>
      <c r="I48" s="326"/>
      <c r="J48" s="326"/>
      <c r="K48" s="326"/>
      <c r="L48" s="326"/>
      <c r="M48" s="326"/>
      <c r="N48" s="326"/>
      <c r="O48" s="326"/>
      <c r="P48" s="326"/>
      <c r="Q48" s="326"/>
      <c r="R48" s="326"/>
      <c r="S48" s="104"/>
      <c r="T48" s="110"/>
    </row>
    <row r="49" spans="1:26" ht="15.75" customHeight="1">
      <c r="A49" s="111"/>
      <c r="B49" s="111"/>
      <c r="C49" s="111"/>
      <c r="D49" s="227" t="s">
        <v>6</v>
      </c>
      <c r="E49" s="227"/>
      <c r="F49" s="227"/>
      <c r="G49" s="227"/>
      <c r="H49" s="227"/>
      <c r="I49" s="227"/>
      <c r="J49" s="227"/>
      <c r="K49" s="228"/>
      <c r="L49" s="229" t="s">
        <v>7</v>
      </c>
      <c r="M49" s="227"/>
      <c r="N49" s="227"/>
      <c r="O49" s="227"/>
      <c r="P49" s="227"/>
      <c r="Q49" s="227"/>
      <c r="R49" s="227"/>
      <c r="S49" s="227"/>
      <c r="T49" s="104"/>
      <c r="U49" s="110"/>
    </row>
    <row r="50" spans="1:26">
      <c r="A50" s="101"/>
      <c r="B50" s="101"/>
      <c r="C50" s="101"/>
      <c r="D50" s="230" t="s">
        <v>8</v>
      </c>
      <c r="E50" s="231"/>
      <c r="F50" s="231"/>
      <c r="G50" s="231"/>
      <c r="H50" s="231"/>
      <c r="I50" s="231"/>
      <c r="J50" s="231"/>
      <c r="K50" s="232"/>
      <c r="L50" s="233"/>
      <c r="M50" s="231"/>
      <c r="N50" s="231"/>
      <c r="O50" s="231"/>
      <c r="P50" s="231"/>
      <c r="Q50" s="231"/>
      <c r="R50" s="231"/>
      <c r="S50" s="231"/>
      <c r="T50" s="112"/>
      <c r="U50" s="110"/>
    </row>
    <row r="51" spans="1:26" ht="22.5" customHeight="1">
      <c r="A51" s="98"/>
      <c r="B51" s="98"/>
      <c r="C51" s="98"/>
      <c r="D51" s="231"/>
      <c r="E51" s="231"/>
      <c r="F51" s="231"/>
      <c r="G51" s="231"/>
      <c r="H51" s="231"/>
      <c r="I51" s="231"/>
      <c r="J51" s="231"/>
      <c r="K51" s="232"/>
      <c r="L51" s="233"/>
      <c r="M51" s="231"/>
      <c r="N51" s="231"/>
      <c r="O51" s="231"/>
      <c r="P51" s="231"/>
      <c r="Q51" s="231"/>
      <c r="R51" s="231"/>
      <c r="S51" s="231"/>
      <c r="T51" s="107"/>
      <c r="U51" s="110"/>
    </row>
    <row r="52" spans="1:26" ht="15.75" customHeight="1">
      <c r="A52" s="98"/>
      <c r="B52" s="98"/>
      <c r="C52" s="98"/>
      <c r="D52" s="234" t="s">
        <v>9</v>
      </c>
      <c r="E52" s="235"/>
      <c r="F52" s="234" t="s">
        <v>10</v>
      </c>
      <c r="G52" s="235"/>
      <c r="H52" s="234" t="s">
        <v>10</v>
      </c>
      <c r="I52" s="235"/>
      <c r="J52" s="234" t="s">
        <v>11</v>
      </c>
      <c r="K52" s="236"/>
      <c r="L52" s="237" t="s">
        <v>9</v>
      </c>
      <c r="M52" s="235"/>
      <c r="N52" s="234" t="s">
        <v>10</v>
      </c>
      <c r="O52" s="235"/>
      <c r="P52" s="234" t="s">
        <v>10</v>
      </c>
      <c r="Q52" s="235"/>
      <c r="R52" s="234" t="s">
        <v>11</v>
      </c>
      <c r="S52" s="235"/>
      <c r="T52" s="107"/>
      <c r="U52" s="113"/>
    </row>
    <row r="53" spans="1:26" ht="15.75" customHeight="1">
      <c r="A53" s="98"/>
      <c r="B53" s="98"/>
      <c r="C53" s="98"/>
      <c r="D53" s="238"/>
      <c r="E53" s="239"/>
      <c r="F53" s="240"/>
      <c r="G53" s="241"/>
      <c r="H53" s="240"/>
      <c r="I53" s="241"/>
      <c r="J53" s="240"/>
      <c r="K53" s="242"/>
      <c r="L53" s="243"/>
      <c r="M53" s="239"/>
      <c r="N53" s="244"/>
      <c r="O53" s="239"/>
      <c r="P53" s="244"/>
      <c r="Q53" s="239"/>
      <c r="R53" s="238"/>
      <c r="S53" s="239"/>
      <c r="T53" s="108"/>
      <c r="U53" s="114"/>
    </row>
    <row r="54" spans="1:26" ht="11.45" customHeight="1">
      <c r="A54" s="98"/>
      <c r="B54" s="98"/>
      <c r="C54" s="98"/>
      <c r="D54" s="258"/>
      <c r="E54" s="259"/>
      <c r="F54" s="245"/>
      <c r="G54" s="246"/>
      <c r="H54" s="258"/>
      <c r="I54" s="259"/>
      <c r="J54" s="245"/>
      <c r="K54" s="264"/>
      <c r="L54" s="267"/>
      <c r="M54" s="259"/>
      <c r="N54" s="245"/>
      <c r="O54" s="246"/>
      <c r="P54" s="245"/>
      <c r="Q54" s="246"/>
      <c r="R54" s="251"/>
      <c r="S54" s="252"/>
      <c r="T54" s="109"/>
      <c r="U54" s="115"/>
      <c r="Z54" s="116"/>
    </row>
    <row r="55" spans="1:26" ht="11.45" customHeight="1">
      <c r="A55" s="98"/>
      <c r="B55" s="98"/>
      <c r="C55" s="98"/>
      <c r="D55" s="260"/>
      <c r="E55" s="261"/>
      <c r="F55" s="247"/>
      <c r="G55" s="248"/>
      <c r="H55" s="260"/>
      <c r="I55" s="261"/>
      <c r="J55" s="247"/>
      <c r="K55" s="265"/>
      <c r="L55" s="268"/>
      <c r="M55" s="261"/>
      <c r="N55" s="247"/>
      <c r="O55" s="248"/>
      <c r="P55" s="247"/>
      <c r="Q55" s="248"/>
      <c r="R55" s="253"/>
      <c r="S55" s="254"/>
      <c r="T55" s="104"/>
      <c r="U55" s="115"/>
    </row>
    <row r="56" spans="1:26" ht="11.45" customHeight="1">
      <c r="A56" s="98"/>
      <c r="B56" s="98"/>
      <c r="C56" s="98"/>
      <c r="D56" s="260"/>
      <c r="E56" s="261"/>
      <c r="F56" s="247"/>
      <c r="G56" s="248"/>
      <c r="H56" s="260"/>
      <c r="I56" s="261"/>
      <c r="J56" s="247"/>
      <c r="K56" s="265"/>
      <c r="L56" s="268"/>
      <c r="M56" s="261"/>
      <c r="N56" s="247"/>
      <c r="O56" s="248"/>
      <c r="P56" s="247"/>
      <c r="Q56" s="248"/>
      <c r="R56" s="253"/>
      <c r="S56" s="254"/>
      <c r="T56" s="104"/>
      <c r="U56" s="115"/>
    </row>
    <row r="57" spans="1:26" ht="11.45" customHeight="1">
      <c r="A57" s="98"/>
      <c r="B57" s="98"/>
      <c r="C57" s="98"/>
      <c r="D57" s="262"/>
      <c r="E57" s="263"/>
      <c r="F57" s="249"/>
      <c r="G57" s="250"/>
      <c r="H57" s="262"/>
      <c r="I57" s="263"/>
      <c r="J57" s="249"/>
      <c r="K57" s="266"/>
      <c r="L57" s="269"/>
      <c r="M57" s="263"/>
      <c r="N57" s="249"/>
      <c r="O57" s="250"/>
      <c r="P57" s="249"/>
      <c r="Q57" s="250"/>
      <c r="R57" s="255"/>
      <c r="S57" s="256"/>
      <c r="T57" s="104"/>
      <c r="U57" s="115"/>
    </row>
    <row r="58" spans="1:26" ht="27" customHeight="1">
      <c r="A58" s="98"/>
      <c r="B58" s="98"/>
      <c r="C58" s="117"/>
      <c r="D58" s="117"/>
      <c r="E58" s="117"/>
      <c r="F58" s="117"/>
      <c r="G58" s="117"/>
      <c r="H58" s="117"/>
      <c r="I58" s="117"/>
      <c r="J58" s="118"/>
      <c r="K58" s="117"/>
      <c r="L58" s="117"/>
      <c r="M58" s="117"/>
      <c r="N58" s="117"/>
      <c r="O58" s="117"/>
      <c r="P58" s="117"/>
      <c r="Q58" s="117"/>
      <c r="R58" s="117"/>
      <c r="S58" s="104"/>
      <c r="T58" s="98"/>
    </row>
    <row r="59" spans="1:26" ht="14.25" customHeight="1">
      <c r="A59" s="98"/>
      <c r="B59" s="119"/>
      <c r="C59" s="117"/>
      <c r="D59" s="117"/>
      <c r="E59" s="117"/>
      <c r="F59" s="117"/>
      <c r="G59" s="117"/>
      <c r="H59" s="117"/>
      <c r="I59" s="117"/>
      <c r="J59" s="117"/>
      <c r="K59" s="117"/>
      <c r="L59" s="117"/>
      <c r="M59" s="117"/>
      <c r="N59" s="117"/>
      <c r="O59" s="117"/>
      <c r="P59" s="117"/>
      <c r="Q59" s="117"/>
      <c r="R59" s="257"/>
      <c r="S59" s="257"/>
      <c r="T59" s="257"/>
    </row>
  </sheetData>
  <mergeCells count="64">
    <mergeCell ref="R59:T59"/>
    <mergeCell ref="D54:E57"/>
    <mergeCell ref="F54:G57"/>
    <mergeCell ref="H54:I57"/>
    <mergeCell ref="J54:K57"/>
    <mergeCell ref="L54:M57"/>
    <mergeCell ref="N54:O57"/>
    <mergeCell ref="N53:O53"/>
    <mergeCell ref="P53:Q53"/>
    <mergeCell ref="R53:S53"/>
    <mergeCell ref="P54:Q57"/>
    <mergeCell ref="R54:S57"/>
    <mergeCell ref="D53:E53"/>
    <mergeCell ref="F53:G53"/>
    <mergeCell ref="H53:I53"/>
    <mergeCell ref="J53:K53"/>
    <mergeCell ref="L53:M53"/>
    <mergeCell ref="D50:K51"/>
    <mergeCell ref="L50:S51"/>
    <mergeCell ref="D52:E52"/>
    <mergeCell ref="F52:G52"/>
    <mergeCell ref="H52:I52"/>
    <mergeCell ref="J52:K52"/>
    <mergeCell ref="L52:M52"/>
    <mergeCell ref="N52:O52"/>
    <mergeCell ref="P52:Q52"/>
    <mergeCell ref="R52:S52"/>
    <mergeCell ref="M45:N48"/>
    <mergeCell ref="O45:P48"/>
    <mergeCell ref="Q45:R48"/>
    <mergeCell ref="D49:K49"/>
    <mergeCell ref="L49:S49"/>
    <mergeCell ref="C45:D48"/>
    <mergeCell ref="E45:F48"/>
    <mergeCell ref="G45:H48"/>
    <mergeCell ref="I45:J48"/>
    <mergeCell ref="K45:L48"/>
    <mergeCell ref="M43:N43"/>
    <mergeCell ref="O43:P43"/>
    <mergeCell ref="Q43:R43"/>
    <mergeCell ref="C44:D44"/>
    <mergeCell ref="E44:F44"/>
    <mergeCell ref="G44:H44"/>
    <mergeCell ref="I44:J44"/>
    <mergeCell ref="K44:L44"/>
    <mergeCell ref="M44:N44"/>
    <mergeCell ref="O44:P44"/>
    <mergeCell ref="C43:D43"/>
    <mergeCell ref="E43:F43"/>
    <mergeCell ref="G43:H43"/>
    <mergeCell ref="I43:J43"/>
    <mergeCell ref="K43:L43"/>
    <mergeCell ref="Q44:R44"/>
    <mergeCell ref="C39:J39"/>
    <mergeCell ref="K39:R39"/>
    <mergeCell ref="C40:R40"/>
    <mergeCell ref="C41:J42"/>
    <mergeCell ref="K41:R42"/>
    <mergeCell ref="C17:S19"/>
    <mergeCell ref="O4:P4"/>
    <mergeCell ref="Q4:T4"/>
    <mergeCell ref="Q5:T5"/>
    <mergeCell ref="C12:S14"/>
    <mergeCell ref="C15:S16"/>
  </mergeCells>
  <phoneticPr fontId="32"/>
  <printOptions horizontalCentered="1"/>
  <pageMargins left="0.55118110236220474" right="0.55118110236220474" top="0.39370078740157483" bottom="0.15748031496062992" header="0.51181102362204722" footer="0.35433070866141736"/>
  <pageSetup paperSize="9" scale="98" orientation="portrait" horizontalDpi="180" r:id="rId1"/>
  <headerFooter alignWithMargins="0">
    <oddFooter xml:space="preserve">&amp;R&amp;"ＭＳ 明朝,標準"&amp;8ABR6201 : Rev 1 </oddFooter>
  </headerFooter>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0D404-D9FC-450B-B975-3D0D099A29C8}">
  <dimension ref="B2:H29"/>
  <sheetViews>
    <sheetView workbookViewId="0">
      <selection activeCell="E6" sqref="E6:F8"/>
    </sheetView>
  </sheetViews>
  <sheetFormatPr defaultRowHeight="13.5"/>
  <sheetData>
    <row r="2" spans="2:8">
      <c r="B2" t="s">
        <v>479</v>
      </c>
    </row>
    <row r="3" spans="2:8" ht="14.25" thickBot="1"/>
    <row r="4" spans="2:8" ht="14.25" thickBot="1">
      <c r="E4" s="304" t="s">
        <v>480</v>
      </c>
      <c r="F4" s="308"/>
      <c r="G4" s="308"/>
      <c r="H4" s="305"/>
    </row>
    <row r="5" spans="2:8" ht="14.25" thickBot="1">
      <c r="B5" s="144" t="s">
        <v>481</v>
      </c>
      <c r="C5" s="145" t="s">
        <v>482</v>
      </c>
      <c r="D5" s="146" t="s">
        <v>483</v>
      </c>
      <c r="E5" s="147" t="s">
        <v>312</v>
      </c>
      <c r="F5" s="148" t="s">
        <v>313</v>
      </c>
      <c r="G5" s="148" t="s">
        <v>310</v>
      </c>
      <c r="H5" s="149" t="s">
        <v>314</v>
      </c>
    </row>
    <row r="6" spans="2:8" ht="14.25" thickBot="1">
      <c r="B6" s="327">
        <v>1</v>
      </c>
      <c r="C6" s="328" t="s">
        <v>484</v>
      </c>
      <c r="D6" s="150" t="s">
        <v>306</v>
      </c>
      <c r="E6" s="152" t="s">
        <v>393</v>
      </c>
      <c r="F6" s="153" t="s">
        <v>393</v>
      </c>
      <c r="G6" s="153" t="s">
        <v>393</v>
      </c>
      <c r="H6" s="154" t="s">
        <v>393</v>
      </c>
    </row>
    <row r="7" spans="2:8" ht="15" thickTop="1" thickBot="1">
      <c r="B7" s="329"/>
      <c r="C7" s="330"/>
      <c r="D7" s="151" t="s">
        <v>307</v>
      </c>
      <c r="E7" s="159" t="s">
        <v>393</v>
      </c>
      <c r="F7" s="160" t="s">
        <v>393</v>
      </c>
      <c r="G7" s="160" t="s">
        <v>393</v>
      </c>
      <c r="H7" s="161" t="s">
        <v>393</v>
      </c>
    </row>
    <row r="8" spans="2:8" ht="14.25" thickBot="1">
      <c r="B8" s="327">
        <v>2</v>
      </c>
      <c r="C8" s="328" t="s">
        <v>485</v>
      </c>
      <c r="D8" s="150" t="s">
        <v>306</v>
      </c>
      <c r="E8" s="152" t="s">
        <v>393</v>
      </c>
      <c r="F8" s="153" t="s">
        <v>393</v>
      </c>
      <c r="G8" s="153" t="s">
        <v>393</v>
      </c>
      <c r="H8" s="154" t="s">
        <v>393</v>
      </c>
    </row>
    <row r="9" spans="2:8" ht="15" thickTop="1" thickBot="1">
      <c r="B9" s="329"/>
      <c r="C9" s="330"/>
      <c r="D9" s="151" t="s">
        <v>307</v>
      </c>
      <c r="E9" s="159" t="s">
        <v>393</v>
      </c>
      <c r="F9" s="160" t="s">
        <v>393</v>
      </c>
      <c r="G9" s="160" t="s">
        <v>393</v>
      </c>
      <c r="H9" s="161" t="s">
        <v>393</v>
      </c>
    </row>
    <row r="10" spans="2:8" ht="14.25" thickBot="1">
      <c r="B10" s="327">
        <v>3</v>
      </c>
      <c r="C10" s="331" t="s">
        <v>486</v>
      </c>
      <c r="D10" s="150" t="s">
        <v>306</v>
      </c>
      <c r="E10" s="152" t="s">
        <v>393</v>
      </c>
      <c r="F10" s="153" t="s">
        <v>393</v>
      </c>
      <c r="G10" s="153" t="s">
        <v>393</v>
      </c>
      <c r="H10" s="154" t="s">
        <v>393</v>
      </c>
    </row>
    <row r="11" spans="2:8" ht="15" thickTop="1" thickBot="1">
      <c r="B11" s="329"/>
      <c r="C11" s="332"/>
      <c r="D11" s="151" t="s">
        <v>307</v>
      </c>
      <c r="E11" s="159" t="s">
        <v>393</v>
      </c>
      <c r="F11" s="160" t="s">
        <v>393</v>
      </c>
      <c r="G11" s="160" t="s">
        <v>393</v>
      </c>
      <c r="H11" s="161" t="s">
        <v>393</v>
      </c>
    </row>
    <row r="12" spans="2:8" ht="14.25" thickBot="1">
      <c r="B12" s="333">
        <v>4</v>
      </c>
      <c r="C12" s="334" t="s">
        <v>487</v>
      </c>
      <c r="D12" s="158" t="s">
        <v>306</v>
      </c>
      <c r="E12" s="155" t="s">
        <v>393</v>
      </c>
      <c r="F12" s="156" t="s">
        <v>393</v>
      </c>
      <c r="G12" s="156" t="s">
        <v>393</v>
      </c>
      <c r="H12" s="157" t="s">
        <v>393</v>
      </c>
    </row>
    <row r="13" spans="2:8" ht="15" thickTop="1" thickBot="1">
      <c r="B13" s="329"/>
      <c r="C13" s="332"/>
      <c r="D13" s="151" t="s">
        <v>307</v>
      </c>
      <c r="E13" s="159" t="s">
        <v>393</v>
      </c>
      <c r="F13" s="160" t="s">
        <v>393</v>
      </c>
      <c r="G13" s="160" t="s">
        <v>393</v>
      </c>
      <c r="H13" s="161" t="s">
        <v>393</v>
      </c>
    </row>
    <row r="14" spans="2:8">
      <c r="G14" t="s">
        <v>488</v>
      </c>
    </row>
    <row r="16" spans="2:8">
      <c r="B16" t="s">
        <v>489</v>
      </c>
    </row>
    <row r="17" spans="2:8" ht="14.25" thickBot="1"/>
    <row r="18" spans="2:8" ht="14.25" thickBot="1">
      <c r="E18" s="304" t="s">
        <v>490</v>
      </c>
      <c r="F18" s="308"/>
      <c r="G18" s="308"/>
      <c r="H18" s="305"/>
    </row>
    <row r="19" spans="2:8" ht="14.25" thickBot="1">
      <c r="B19" s="144" t="s">
        <v>481</v>
      </c>
      <c r="C19" s="145" t="s">
        <v>491</v>
      </c>
      <c r="D19" s="146" t="s">
        <v>483</v>
      </c>
      <c r="E19" s="147" t="s">
        <v>312</v>
      </c>
      <c r="F19" s="148" t="s">
        <v>313</v>
      </c>
      <c r="G19" s="148" t="s">
        <v>310</v>
      </c>
      <c r="H19" s="149" t="s">
        <v>314</v>
      </c>
    </row>
    <row r="20" spans="2:8" ht="14.25" thickBot="1">
      <c r="B20" s="327">
        <v>1</v>
      </c>
      <c r="C20" s="328" t="s">
        <v>484</v>
      </c>
      <c r="D20" s="150" t="s">
        <v>306</v>
      </c>
      <c r="E20" s="152" t="s">
        <v>393</v>
      </c>
      <c r="F20" s="153" t="s">
        <v>393</v>
      </c>
      <c r="G20" s="153" t="s">
        <v>393</v>
      </c>
      <c r="H20" s="154" t="s">
        <v>393</v>
      </c>
    </row>
    <row r="21" spans="2:8" ht="15" thickTop="1" thickBot="1">
      <c r="B21" s="329"/>
      <c r="C21" s="330"/>
      <c r="D21" s="151" t="s">
        <v>307</v>
      </c>
      <c r="E21" s="159" t="s">
        <v>393</v>
      </c>
      <c r="F21" s="160" t="s">
        <v>393</v>
      </c>
      <c r="G21" s="160" t="s">
        <v>393</v>
      </c>
      <c r="H21" s="161" t="s">
        <v>393</v>
      </c>
    </row>
    <row r="22" spans="2:8" ht="14.25" thickBot="1">
      <c r="B22" s="327">
        <v>2</v>
      </c>
      <c r="C22" s="328" t="s">
        <v>485</v>
      </c>
      <c r="D22" s="150" t="s">
        <v>306</v>
      </c>
      <c r="E22" s="152" t="s">
        <v>393</v>
      </c>
      <c r="F22" s="153" t="s">
        <v>393</v>
      </c>
      <c r="G22" s="153" t="s">
        <v>393</v>
      </c>
      <c r="H22" s="154" t="s">
        <v>393</v>
      </c>
    </row>
    <row r="23" spans="2:8" ht="15" thickTop="1" thickBot="1">
      <c r="B23" s="329"/>
      <c r="C23" s="330"/>
      <c r="D23" s="151" t="s">
        <v>307</v>
      </c>
      <c r="E23" s="159" t="s">
        <v>393</v>
      </c>
      <c r="F23" s="160" t="s">
        <v>393</v>
      </c>
      <c r="G23" s="160" t="s">
        <v>393</v>
      </c>
      <c r="H23" s="161" t="s">
        <v>393</v>
      </c>
    </row>
    <row r="24" spans="2:8" ht="14.25" thickBot="1">
      <c r="B24" s="327">
        <v>3</v>
      </c>
      <c r="C24" s="331" t="s">
        <v>486</v>
      </c>
      <c r="D24" s="150" t="s">
        <v>306</v>
      </c>
      <c r="E24" s="152" t="s">
        <v>393</v>
      </c>
      <c r="F24" s="153" t="s">
        <v>393</v>
      </c>
      <c r="G24" s="153" t="s">
        <v>393</v>
      </c>
      <c r="H24" s="154" t="s">
        <v>393</v>
      </c>
    </row>
    <row r="25" spans="2:8" ht="15" thickTop="1" thickBot="1">
      <c r="B25" s="329"/>
      <c r="C25" s="332"/>
      <c r="D25" s="151" t="s">
        <v>307</v>
      </c>
      <c r="E25" s="159" t="s">
        <v>393</v>
      </c>
      <c r="F25" s="160" t="s">
        <v>393</v>
      </c>
      <c r="G25" s="160" t="s">
        <v>393</v>
      </c>
      <c r="H25" s="161" t="s">
        <v>393</v>
      </c>
    </row>
    <row r="26" spans="2:8" ht="14.25" thickBot="1">
      <c r="B26" s="333">
        <v>4</v>
      </c>
      <c r="C26" s="334" t="s">
        <v>487</v>
      </c>
      <c r="D26" s="158" t="s">
        <v>306</v>
      </c>
      <c r="E26" s="152" t="s">
        <v>393</v>
      </c>
      <c r="F26" s="153" t="s">
        <v>393</v>
      </c>
      <c r="G26" s="153" t="s">
        <v>393</v>
      </c>
      <c r="H26" s="154" t="s">
        <v>393</v>
      </c>
    </row>
    <row r="27" spans="2:8" ht="15" thickTop="1" thickBot="1">
      <c r="B27" s="329"/>
      <c r="C27" s="332"/>
      <c r="D27" s="151" t="s">
        <v>307</v>
      </c>
      <c r="E27" s="159" t="s">
        <v>393</v>
      </c>
      <c r="F27" s="160" t="s">
        <v>393</v>
      </c>
      <c r="G27" s="160" t="s">
        <v>393</v>
      </c>
      <c r="H27" s="161" t="s">
        <v>393</v>
      </c>
    </row>
    <row r="28" spans="2:8">
      <c r="G28" t="s">
        <v>492</v>
      </c>
    </row>
    <row r="29" spans="2:8">
      <c r="G29" t="s">
        <v>493</v>
      </c>
    </row>
  </sheetData>
  <mergeCells count="18">
    <mergeCell ref="E4:H4"/>
    <mergeCell ref="B6:B7"/>
    <mergeCell ref="B8:B9"/>
    <mergeCell ref="B10:B11"/>
    <mergeCell ref="B12:B13"/>
    <mergeCell ref="C6:C7"/>
    <mergeCell ref="C8:C9"/>
    <mergeCell ref="C10:C11"/>
    <mergeCell ref="C12:C13"/>
    <mergeCell ref="B24:B25"/>
    <mergeCell ref="C24:C25"/>
    <mergeCell ref="B26:B27"/>
    <mergeCell ref="C26:C27"/>
    <mergeCell ref="E18:H18"/>
    <mergeCell ref="B20:B21"/>
    <mergeCell ref="C20:C21"/>
    <mergeCell ref="B22:B23"/>
    <mergeCell ref="C22:C23"/>
  </mergeCells>
  <phoneticPr fontId="44"/>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9BBE-C374-4C25-92F1-D25A02CB0214}">
  <sheetPr>
    <pageSetUpPr fitToPage="1"/>
  </sheetPr>
  <dimension ref="A1:S83"/>
  <sheetViews>
    <sheetView showGridLines="0" tabSelected="1" view="pageBreakPreview" topLeftCell="A7" zoomScaleNormal="100" zoomScaleSheetLayoutView="100" workbookViewId="0">
      <selection activeCell="M16" sqref="M16"/>
    </sheetView>
  </sheetViews>
  <sheetFormatPr defaultColWidth="9" defaultRowHeight="13.5" customHeight="1"/>
  <cols>
    <col min="1" max="1" width="7.5703125" style="95" customWidth="1"/>
    <col min="2" max="2" width="10" style="95" customWidth="1"/>
    <col min="3" max="3" width="15.5703125" style="96" customWidth="1"/>
    <col min="4" max="4" width="15.5703125" style="95" customWidth="1"/>
    <col min="5" max="5" width="15.5703125" style="96" customWidth="1"/>
    <col min="6" max="6" width="52.85546875" style="95" customWidth="1"/>
    <col min="7" max="7" width="65.5703125" style="96" customWidth="1"/>
    <col min="8" max="8" width="49" style="95" customWidth="1"/>
    <col min="9" max="9" width="16.42578125" style="96" customWidth="1"/>
    <col min="10" max="10" width="8" style="96" bestFit="1" customWidth="1"/>
    <col min="11" max="11" width="7.5703125" style="96" customWidth="1"/>
    <col min="12" max="12" width="6" style="96" bestFit="1" customWidth="1"/>
    <col min="13" max="13" width="16.42578125" style="95" customWidth="1"/>
    <col min="14" max="14" width="8" style="95" bestFit="1" customWidth="1"/>
    <col min="15" max="15" width="7.5703125" style="96" customWidth="1"/>
    <col min="16" max="16" width="6.85546875" style="95" customWidth="1"/>
    <col min="17" max="17" width="39.5703125" style="96" customWidth="1"/>
    <col min="18" max="18" width="23" style="40" customWidth="1"/>
    <col min="19" max="19" width="9" style="97"/>
    <col min="20" max="16384" width="9" style="96"/>
  </cols>
  <sheetData>
    <row r="1" spans="1:19" ht="43.5" customHeight="1">
      <c r="A1" s="288" t="str">
        <f>表紙!Q4</f>
        <v>QLW-TPN999999_399</v>
      </c>
      <c r="B1" s="289"/>
      <c r="C1" s="289"/>
      <c r="D1" s="289"/>
      <c r="E1" s="289"/>
      <c r="F1" s="289"/>
      <c r="G1" s="290" t="str">
        <f>表紙!C12</f>
        <v>電卓</v>
      </c>
      <c r="H1" s="290"/>
      <c r="I1" s="290"/>
      <c r="J1" s="290"/>
      <c r="K1" s="290"/>
      <c r="L1" s="290"/>
      <c r="M1" s="290"/>
      <c r="N1" s="290"/>
      <c r="O1" s="290"/>
      <c r="P1" s="290"/>
      <c r="Q1" s="291" t="str">
        <f>表紙!Q5</f>
        <v>Rev.1</v>
      </c>
    </row>
    <row r="2" spans="1:19" ht="48" customHeight="1">
      <c r="A2" s="293" t="str">
        <f>"PCソフトウェア チェックリスト "&amp;表紙!C17</f>
        <v>PCソフトウェア チェックリスト 電卓アプリ開発</v>
      </c>
      <c r="B2" s="294"/>
      <c r="C2" s="294"/>
      <c r="D2" s="294"/>
      <c r="E2" s="294"/>
      <c r="F2" s="294"/>
      <c r="G2" s="294"/>
      <c r="H2" s="294"/>
      <c r="I2" s="294"/>
      <c r="J2" s="294"/>
      <c r="K2" s="294"/>
      <c r="L2" s="294"/>
      <c r="M2" s="294"/>
      <c r="N2" s="294"/>
      <c r="O2" s="294"/>
      <c r="P2" s="294"/>
      <c r="Q2" s="292"/>
    </row>
    <row r="3" spans="1:19" ht="13.5" customHeight="1">
      <c r="A3" s="41"/>
      <c r="B3" s="41"/>
      <c r="C3" s="41"/>
      <c r="D3" s="41"/>
      <c r="E3" s="41"/>
      <c r="F3" s="41"/>
      <c r="G3" s="41"/>
      <c r="H3" s="42"/>
      <c r="I3" s="42"/>
      <c r="J3" s="42"/>
      <c r="K3" s="42"/>
      <c r="L3" s="42"/>
      <c r="M3" s="42"/>
      <c r="N3" s="42"/>
      <c r="O3" s="42"/>
      <c r="P3" s="42"/>
      <c r="Q3" s="41"/>
    </row>
    <row r="4" spans="1:19" ht="33" customHeight="1">
      <c r="A4" s="43" t="e">
        <f ca="1">MID(CELL("filename",$A$1),FIND("]",CELL("filename",$A$1))+1,31)</f>
        <v>#VALUE!</v>
      </c>
      <c r="B4" s="43"/>
      <c r="C4" s="44"/>
      <c r="D4" s="45"/>
      <c r="E4" s="46"/>
      <c r="F4" s="46"/>
      <c r="G4" s="46"/>
      <c r="H4" s="47"/>
      <c r="I4" s="47"/>
      <c r="J4" s="47"/>
      <c r="K4" s="47"/>
      <c r="L4" s="47"/>
      <c r="M4" s="47"/>
      <c r="N4" s="47"/>
      <c r="O4" s="47"/>
      <c r="P4" s="47"/>
      <c r="Q4" s="41"/>
    </row>
    <row r="5" spans="1:19" ht="13.5" customHeight="1" thickBot="1">
      <c r="A5" s="41"/>
      <c r="B5" s="41"/>
      <c r="C5" s="41"/>
      <c r="D5" s="41"/>
      <c r="E5" s="41"/>
      <c r="F5" s="41"/>
      <c r="G5" s="41"/>
      <c r="H5" s="42"/>
      <c r="I5" s="42"/>
      <c r="J5" s="42"/>
      <c r="K5" s="42"/>
      <c r="L5" s="42"/>
      <c r="M5" s="42"/>
      <c r="N5" s="42"/>
      <c r="O5" s="42"/>
      <c r="P5" s="42"/>
      <c r="Q5" s="41"/>
    </row>
    <row r="6" spans="1:19" ht="13.5" customHeight="1">
      <c r="A6" s="295" t="s">
        <v>49</v>
      </c>
      <c r="B6" s="297" t="s">
        <v>50</v>
      </c>
      <c r="C6" s="299" t="s">
        <v>51</v>
      </c>
      <c r="D6" s="300"/>
      <c r="E6" s="300"/>
      <c r="F6" s="300"/>
      <c r="G6" s="300"/>
      <c r="H6" s="300"/>
      <c r="I6" s="299" t="s">
        <v>52</v>
      </c>
      <c r="J6" s="300"/>
      <c r="K6" s="300"/>
      <c r="L6" s="301"/>
      <c r="M6" s="299" t="s">
        <v>53</v>
      </c>
      <c r="N6" s="300"/>
      <c r="O6" s="300"/>
      <c r="P6" s="301"/>
      <c r="Q6" s="302" t="s">
        <v>54</v>
      </c>
    </row>
    <row r="7" spans="1:19" ht="29.25" thickBot="1">
      <c r="A7" s="296"/>
      <c r="B7" s="298"/>
      <c r="C7" s="48" t="s">
        <v>55</v>
      </c>
      <c r="D7" s="49" t="s">
        <v>56</v>
      </c>
      <c r="E7" s="49" t="s">
        <v>57</v>
      </c>
      <c r="F7" s="49" t="s">
        <v>58</v>
      </c>
      <c r="G7" s="49" t="s">
        <v>59</v>
      </c>
      <c r="H7" s="50" t="s">
        <v>60</v>
      </c>
      <c r="I7" s="51" t="s">
        <v>61</v>
      </c>
      <c r="J7" s="52" t="s">
        <v>62</v>
      </c>
      <c r="K7" s="52" t="s">
        <v>63</v>
      </c>
      <c r="L7" s="52" t="s">
        <v>64</v>
      </c>
      <c r="M7" s="51" t="s">
        <v>61</v>
      </c>
      <c r="N7" s="52" t="s">
        <v>62</v>
      </c>
      <c r="O7" s="52" t="s">
        <v>63</v>
      </c>
      <c r="P7" s="52" t="s">
        <v>64</v>
      </c>
      <c r="Q7" s="303"/>
    </row>
    <row r="8" spans="1:19" ht="14.25" thickTop="1">
      <c r="A8" s="53"/>
      <c r="B8" s="54"/>
      <c r="C8" s="55" t="s">
        <v>65</v>
      </c>
      <c r="D8" s="56"/>
      <c r="E8" s="56"/>
      <c r="F8" s="57" t="s">
        <v>494</v>
      </c>
      <c r="G8" s="58"/>
      <c r="H8" s="58"/>
      <c r="I8" s="59"/>
      <c r="J8" s="60"/>
      <c r="K8" s="61"/>
      <c r="L8" s="61"/>
      <c r="M8" s="59"/>
      <c r="N8" s="60"/>
      <c r="O8" s="61"/>
      <c r="P8" s="61"/>
      <c r="Q8" s="62"/>
    </row>
    <row r="9" spans="1:19">
      <c r="A9" s="53"/>
      <c r="B9" s="54"/>
      <c r="C9" s="55" t="s">
        <v>67</v>
      </c>
      <c r="D9" s="56"/>
      <c r="E9" s="56"/>
      <c r="F9" s="57" t="s">
        <v>495</v>
      </c>
      <c r="G9" s="58"/>
      <c r="H9" s="58"/>
      <c r="I9" s="59"/>
      <c r="J9" s="60"/>
      <c r="K9" s="61"/>
      <c r="L9" s="63"/>
      <c r="M9" s="59"/>
      <c r="N9" s="60"/>
      <c r="O9" s="61"/>
      <c r="P9" s="63"/>
      <c r="Q9" s="62"/>
    </row>
    <row r="10" spans="1:19" s="40" customFormat="1" ht="78.75">
      <c r="A10" s="53">
        <f t="shared" ref="A10:A19" si="0">ROW()-9</f>
        <v>1</v>
      </c>
      <c r="B10" s="54"/>
      <c r="C10" s="64"/>
      <c r="D10" s="65"/>
      <c r="E10" s="66" t="s">
        <v>496</v>
      </c>
      <c r="F10" s="67" t="s">
        <v>497</v>
      </c>
      <c r="G10" s="68" t="s">
        <v>498</v>
      </c>
      <c r="H10" s="68" t="s">
        <v>499</v>
      </c>
      <c r="I10" s="69" t="s">
        <v>236</v>
      </c>
      <c r="J10" s="70">
        <v>45190</v>
      </c>
      <c r="K10" s="71" t="s">
        <v>237</v>
      </c>
      <c r="L10" s="72" t="s">
        <v>238</v>
      </c>
      <c r="M10" s="69"/>
      <c r="N10" s="70"/>
      <c r="O10" s="73"/>
      <c r="P10" s="72"/>
      <c r="Q10" s="74"/>
      <c r="S10" s="97"/>
    </row>
    <row r="11" spans="1:19" s="40" customFormat="1" ht="78.75">
      <c r="A11" s="53">
        <f t="shared" si="0"/>
        <v>2</v>
      </c>
      <c r="B11" s="54"/>
      <c r="C11" s="64"/>
      <c r="D11" s="65"/>
      <c r="E11" s="66"/>
      <c r="F11" s="67" t="s">
        <v>500</v>
      </c>
      <c r="G11" s="68" t="s">
        <v>263</v>
      </c>
      <c r="H11" s="68" t="s">
        <v>501</v>
      </c>
      <c r="I11" s="69" t="s">
        <v>236</v>
      </c>
      <c r="J11" s="70">
        <v>45190</v>
      </c>
      <c r="K11" s="71" t="s">
        <v>237</v>
      </c>
      <c r="L11" s="72" t="s">
        <v>238</v>
      </c>
      <c r="M11" s="69"/>
      <c r="N11" s="70"/>
      <c r="O11" s="73"/>
      <c r="P11" s="72"/>
      <c r="Q11" s="74"/>
      <c r="S11" s="97"/>
    </row>
    <row r="12" spans="1:19" s="40" customFormat="1" ht="78.75">
      <c r="A12" s="53">
        <f t="shared" si="0"/>
        <v>3</v>
      </c>
      <c r="B12" s="54"/>
      <c r="C12" s="64"/>
      <c r="D12" s="65"/>
      <c r="E12" s="66"/>
      <c r="F12" s="67" t="s">
        <v>502</v>
      </c>
      <c r="G12" s="68" t="s">
        <v>263</v>
      </c>
      <c r="H12" s="68" t="s">
        <v>503</v>
      </c>
      <c r="I12" s="69" t="s">
        <v>281</v>
      </c>
      <c r="J12" s="70">
        <v>45191</v>
      </c>
      <c r="K12" s="71" t="s">
        <v>237</v>
      </c>
      <c r="L12" s="72" t="s">
        <v>238</v>
      </c>
      <c r="M12" s="69"/>
      <c r="N12" s="70"/>
      <c r="O12" s="73"/>
      <c r="P12" s="72"/>
      <c r="Q12" s="74"/>
      <c r="S12" s="97"/>
    </row>
    <row r="13" spans="1:19" s="40" customFormat="1" ht="90">
      <c r="A13" s="53">
        <f t="shared" si="0"/>
        <v>4</v>
      </c>
      <c r="B13" s="54"/>
      <c r="C13" s="64"/>
      <c r="D13" s="65"/>
      <c r="E13" s="66"/>
      <c r="F13" s="67" t="s">
        <v>504</v>
      </c>
      <c r="G13" s="68" t="s">
        <v>263</v>
      </c>
      <c r="H13" s="68" t="s">
        <v>505</v>
      </c>
      <c r="I13" s="69" t="s">
        <v>281</v>
      </c>
      <c r="J13" s="70">
        <v>45197</v>
      </c>
      <c r="K13" s="71" t="s">
        <v>237</v>
      </c>
      <c r="L13" s="72" t="s">
        <v>238</v>
      </c>
      <c r="M13" s="69"/>
      <c r="N13" s="70"/>
      <c r="O13" s="73"/>
      <c r="P13" s="72"/>
      <c r="Q13" s="74"/>
      <c r="S13" s="97"/>
    </row>
    <row r="14" spans="1:19" s="40" customFormat="1" ht="33.75">
      <c r="A14" s="53">
        <f t="shared" si="0"/>
        <v>5</v>
      </c>
      <c r="B14" s="54"/>
      <c r="C14" s="64"/>
      <c r="D14" s="65"/>
      <c r="E14" s="66"/>
      <c r="F14" s="67" t="s">
        <v>506</v>
      </c>
      <c r="G14" s="68" t="s">
        <v>263</v>
      </c>
      <c r="H14" s="68" t="s">
        <v>507</v>
      </c>
      <c r="I14" s="69" t="s">
        <v>281</v>
      </c>
      <c r="J14" s="70">
        <v>45197</v>
      </c>
      <c r="K14" s="71" t="s">
        <v>237</v>
      </c>
      <c r="L14" s="72" t="s">
        <v>238</v>
      </c>
      <c r="M14" s="69"/>
      <c r="N14" s="70"/>
      <c r="O14" s="73"/>
      <c r="P14" s="72"/>
      <c r="Q14" s="74"/>
      <c r="S14" s="97"/>
    </row>
    <row r="15" spans="1:19" s="40" customFormat="1" ht="33.75">
      <c r="A15" s="53">
        <f t="shared" si="0"/>
        <v>6</v>
      </c>
      <c r="B15" s="54"/>
      <c r="C15" s="64"/>
      <c r="D15" s="65"/>
      <c r="E15" s="66"/>
      <c r="F15" s="67" t="s">
        <v>508</v>
      </c>
      <c r="G15" s="68" t="s">
        <v>263</v>
      </c>
      <c r="H15" s="68" t="s">
        <v>509</v>
      </c>
      <c r="I15" s="69" t="s">
        <v>281</v>
      </c>
      <c r="J15" s="70">
        <v>45197</v>
      </c>
      <c r="K15" s="71" t="s">
        <v>237</v>
      </c>
      <c r="L15" s="72" t="s">
        <v>282</v>
      </c>
      <c r="M15" s="69" t="s">
        <v>283</v>
      </c>
      <c r="N15" s="70">
        <v>45197</v>
      </c>
      <c r="O15" s="71" t="s">
        <v>237</v>
      </c>
      <c r="P15" s="72" t="s">
        <v>238</v>
      </c>
      <c r="Q15" s="74"/>
      <c r="S15" s="97"/>
    </row>
    <row r="16" spans="1:19" s="40" customFormat="1" ht="56.25">
      <c r="A16" s="53">
        <f t="shared" si="0"/>
        <v>7</v>
      </c>
      <c r="B16" s="54"/>
      <c r="C16" s="64"/>
      <c r="D16" s="65"/>
      <c r="E16" s="66" t="s">
        <v>510</v>
      </c>
      <c r="F16" s="67" t="s">
        <v>511</v>
      </c>
      <c r="G16" s="68" t="s">
        <v>512</v>
      </c>
      <c r="H16" s="68" t="s">
        <v>513</v>
      </c>
      <c r="I16" s="69" t="s">
        <v>236</v>
      </c>
      <c r="J16" s="70">
        <v>45190</v>
      </c>
      <c r="K16" s="71" t="s">
        <v>237</v>
      </c>
      <c r="L16" s="72" t="s">
        <v>238</v>
      </c>
      <c r="M16" s="69"/>
      <c r="N16" s="70"/>
      <c r="O16" s="73"/>
      <c r="P16" s="72"/>
      <c r="Q16" s="74"/>
      <c r="S16" s="97"/>
    </row>
    <row r="17" spans="1:19" s="40" customFormat="1" ht="56.25">
      <c r="A17" s="53">
        <f t="shared" si="0"/>
        <v>8</v>
      </c>
      <c r="B17" s="54"/>
      <c r="C17" s="64"/>
      <c r="D17" s="65"/>
      <c r="E17" s="66"/>
      <c r="F17" s="67" t="s">
        <v>514</v>
      </c>
      <c r="G17" s="68" t="s">
        <v>263</v>
      </c>
      <c r="H17" s="68" t="s">
        <v>513</v>
      </c>
      <c r="I17" s="69" t="s">
        <v>236</v>
      </c>
      <c r="J17" s="70">
        <v>45190</v>
      </c>
      <c r="K17" s="71" t="s">
        <v>237</v>
      </c>
      <c r="L17" s="72" t="s">
        <v>238</v>
      </c>
      <c r="M17" s="69"/>
      <c r="N17" s="70"/>
      <c r="O17" s="73"/>
      <c r="P17" s="72"/>
      <c r="Q17" s="74"/>
      <c r="S17" s="97"/>
    </row>
    <row r="18" spans="1:19" s="40" customFormat="1" ht="56.25">
      <c r="A18" s="53">
        <f t="shared" si="0"/>
        <v>9</v>
      </c>
      <c r="B18" s="54"/>
      <c r="C18" s="64"/>
      <c r="D18" s="65"/>
      <c r="E18" s="66"/>
      <c r="F18" s="67" t="s">
        <v>515</v>
      </c>
      <c r="G18" s="68" t="s">
        <v>263</v>
      </c>
      <c r="H18" s="68" t="s">
        <v>516</v>
      </c>
      <c r="I18" s="69" t="s">
        <v>236</v>
      </c>
      <c r="J18" s="70">
        <v>45190</v>
      </c>
      <c r="K18" s="71" t="s">
        <v>237</v>
      </c>
      <c r="L18" s="72" t="s">
        <v>238</v>
      </c>
      <c r="M18" s="69"/>
      <c r="N18" s="70"/>
      <c r="O18" s="73"/>
      <c r="P18" s="72"/>
      <c r="Q18" s="74"/>
      <c r="S18" s="97"/>
    </row>
    <row r="19" spans="1:19" s="40" customFormat="1" ht="78.75">
      <c r="A19" s="53">
        <f t="shared" si="0"/>
        <v>10</v>
      </c>
      <c r="B19" s="54"/>
      <c r="C19" s="64"/>
      <c r="D19" s="65"/>
      <c r="E19" s="66"/>
      <c r="F19" s="67" t="s">
        <v>517</v>
      </c>
      <c r="G19" s="68" t="s">
        <v>263</v>
      </c>
      <c r="H19" s="68" t="s">
        <v>518</v>
      </c>
      <c r="I19" s="69" t="s">
        <v>236</v>
      </c>
      <c r="J19" s="70">
        <v>45190</v>
      </c>
      <c r="K19" s="71" t="s">
        <v>237</v>
      </c>
      <c r="L19" s="72" t="s">
        <v>238</v>
      </c>
      <c r="M19" s="69"/>
      <c r="N19" s="70"/>
      <c r="O19" s="73"/>
      <c r="P19" s="72"/>
      <c r="Q19" s="74"/>
      <c r="S19" s="97"/>
    </row>
    <row r="20" spans="1:19" s="40" customFormat="1">
      <c r="A20" s="53"/>
      <c r="B20" s="54"/>
      <c r="C20" s="75"/>
      <c r="D20" s="65"/>
      <c r="E20" s="65"/>
      <c r="F20" s="67"/>
      <c r="G20" s="68"/>
      <c r="H20" s="68"/>
      <c r="I20" s="69"/>
      <c r="J20" s="70"/>
      <c r="K20" s="73"/>
      <c r="L20" s="72"/>
      <c r="M20" s="69"/>
      <c r="N20" s="70"/>
      <c r="O20" s="73"/>
      <c r="P20" s="72"/>
      <c r="Q20" s="74"/>
      <c r="S20" s="97"/>
    </row>
    <row r="21" spans="1:19" s="40" customFormat="1">
      <c r="A21" s="53"/>
      <c r="B21" s="54"/>
      <c r="C21" s="64"/>
      <c r="D21" s="65"/>
      <c r="E21" s="65"/>
      <c r="F21" s="67"/>
      <c r="G21" s="68"/>
      <c r="H21" s="68"/>
      <c r="I21" s="69"/>
      <c r="J21" s="70"/>
      <c r="K21" s="73"/>
      <c r="L21" s="72"/>
      <c r="M21" s="69"/>
      <c r="N21" s="70"/>
      <c r="O21" s="73"/>
      <c r="P21" s="72"/>
      <c r="Q21" s="74"/>
      <c r="S21" s="97"/>
    </row>
    <row r="22" spans="1:19" s="40" customFormat="1">
      <c r="A22" s="53"/>
      <c r="B22" s="54"/>
      <c r="C22" s="64"/>
      <c r="D22" s="65"/>
      <c r="E22" s="65"/>
      <c r="F22" s="67"/>
      <c r="G22" s="68"/>
      <c r="H22" s="68"/>
      <c r="I22" s="69"/>
      <c r="J22" s="70"/>
      <c r="K22" s="73"/>
      <c r="L22" s="72"/>
      <c r="M22" s="69"/>
      <c r="N22" s="70"/>
      <c r="O22" s="73"/>
      <c r="P22" s="72"/>
      <c r="Q22" s="74"/>
      <c r="S22" s="97"/>
    </row>
    <row r="23" spans="1:19" s="40" customFormat="1">
      <c r="A23" s="53"/>
      <c r="B23" s="54"/>
      <c r="C23" s="64"/>
      <c r="D23" s="65"/>
      <c r="E23" s="65"/>
      <c r="F23" s="67"/>
      <c r="G23" s="68"/>
      <c r="H23" s="68"/>
      <c r="I23" s="69"/>
      <c r="J23" s="70"/>
      <c r="K23" s="73"/>
      <c r="L23" s="72"/>
      <c r="M23" s="69"/>
      <c r="N23" s="70"/>
      <c r="O23" s="73"/>
      <c r="P23" s="72"/>
      <c r="Q23" s="74"/>
      <c r="S23" s="97"/>
    </row>
    <row r="24" spans="1:19" s="40" customFormat="1">
      <c r="A24" s="53"/>
      <c r="B24" s="54"/>
      <c r="C24" s="64"/>
      <c r="D24" s="65"/>
      <c r="E24" s="65"/>
      <c r="F24" s="67"/>
      <c r="G24" s="68"/>
      <c r="H24" s="68"/>
      <c r="I24" s="69"/>
      <c r="J24" s="70"/>
      <c r="K24" s="73"/>
      <c r="L24" s="72"/>
      <c r="M24" s="69"/>
      <c r="N24" s="70"/>
      <c r="O24" s="73"/>
      <c r="P24" s="72"/>
      <c r="Q24" s="74"/>
      <c r="S24" s="97"/>
    </row>
    <row r="25" spans="1:19" s="40" customFormat="1">
      <c r="A25" s="53"/>
      <c r="B25" s="54"/>
      <c r="C25" s="64"/>
      <c r="D25" s="65"/>
      <c r="E25" s="65"/>
      <c r="F25" s="67"/>
      <c r="G25" s="68"/>
      <c r="H25" s="68"/>
      <c r="I25" s="69"/>
      <c r="J25" s="70"/>
      <c r="K25" s="73"/>
      <c r="L25" s="72"/>
      <c r="M25" s="69"/>
      <c r="N25" s="70"/>
      <c r="O25" s="73"/>
      <c r="P25" s="72"/>
      <c r="Q25" s="74"/>
      <c r="S25" s="97"/>
    </row>
    <row r="26" spans="1:19" s="40" customFormat="1">
      <c r="A26" s="53"/>
      <c r="B26" s="54"/>
      <c r="C26" s="64"/>
      <c r="D26" s="65"/>
      <c r="E26" s="65"/>
      <c r="F26" s="67"/>
      <c r="G26" s="68"/>
      <c r="H26" s="68"/>
      <c r="I26" s="69"/>
      <c r="J26" s="70"/>
      <c r="K26" s="73"/>
      <c r="L26" s="72"/>
      <c r="M26" s="69"/>
      <c r="N26" s="70"/>
      <c r="O26" s="73"/>
      <c r="P26" s="72"/>
      <c r="Q26" s="74"/>
      <c r="S26" s="97"/>
    </row>
    <row r="27" spans="1:19" s="40" customFormat="1">
      <c r="A27" s="53"/>
      <c r="B27" s="54"/>
      <c r="C27" s="64"/>
      <c r="D27" s="65"/>
      <c r="E27" s="65"/>
      <c r="F27" s="67"/>
      <c r="G27" s="68"/>
      <c r="H27" s="68"/>
      <c r="I27" s="69"/>
      <c r="J27" s="70"/>
      <c r="K27" s="73"/>
      <c r="L27" s="72"/>
      <c r="M27" s="69"/>
      <c r="N27" s="70"/>
      <c r="O27" s="73"/>
      <c r="P27" s="72"/>
      <c r="Q27" s="74"/>
      <c r="S27" s="97"/>
    </row>
    <row r="28" spans="1:19" s="40" customFormat="1">
      <c r="A28" s="53"/>
      <c r="B28" s="54"/>
      <c r="C28" s="75"/>
      <c r="D28" s="65"/>
      <c r="E28" s="122"/>
      <c r="F28" s="123"/>
      <c r="G28" s="124"/>
      <c r="H28" s="68"/>
      <c r="I28" s="69"/>
      <c r="J28" s="70"/>
      <c r="K28" s="73"/>
      <c r="L28" s="72"/>
      <c r="M28" s="69"/>
      <c r="N28" s="70"/>
      <c r="O28" s="73"/>
      <c r="P28" s="72"/>
      <c r="Q28" s="74"/>
      <c r="S28" s="97"/>
    </row>
    <row r="29" spans="1:19" s="40" customFormat="1">
      <c r="A29" s="53"/>
      <c r="B29" s="54"/>
      <c r="C29" s="64"/>
      <c r="D29" s="65"/>
      <c r="E29" s="122"/>
      <c r="F29" s="123"/>
      <c r="G29" s="68"/>
      <c r="H29" s="68"/>
      <c r="I29" s="69"/>
      <c r="J29" s="70"/>
      <c r="K29" s="73"/>
      <c r="L29" s="72"/>
      <c r="M29" s="69"/>
      <c r="N29" s="70"/>
      <c r="O29" s="73"/>
      <c r="P29" s="72"/>
      <c r="Q29" s="74"/>
      <c r="S29" s="97"/>
    </row>
    <row r="30" spans="1:19" s="40" customFormat="1">
      <c r="A30" s="53"/>
      <c r="B30" s="54"/>
      <c r="C30" s="64"/>
      <c r="D30" s="65"/>
      <c r="E30" s="122"/>
      <c r="F30" s="123"/>
      <c r="G30" s="68"/>
      <c r="H30" s="68"/>
      <c r="I30" s="69"/>
      <c r="J30" s="70"/>
      <c r="K30" s="73"/>
      <c r="L30" s="72"/>
      <c r="M30" s="69"/>
      <c r="N30" s="70"/>
      <c r="O30" s="73"/>
      <c r="P30" s="72"/>
      <c r="Q30" s="74"/>
      <c r="S30" s="97"/>
    </row>
    <row r="31" spans="1:19" s="40" customFormat="1">
      <c r="A31" s="53"/>
      <c r="B31" s="54"/>
      <c r="C31" s="64"/>
      <c r="D31" s="65"/>
      <c r="E31" s="122"/>
      <c r="F31" s="123"/>
      <c r="G31" s="68"/>
      <c r="H31" s="68"/>
      <c r="I31" s="69"/>
      <c r="J31" s="70"/>
      <c r="K31" s="73"/>
      <c r="L31" s="72"/>
      <c r="M31" s="69"/>
      <c r="N31" s="70"/>
      <c r="O31" s="73"/>
      <c r="P31" s="72"/>
      <c r="Q31" s="74"/>
      <c r="S31" s="97"/>
    </row>
    <row r="32" spans="1:19" s="40" customFormat="1">
      <c r="A32" s="53"/>
      <c r="B32" s="54"/>
      <c r="C32" s="64"/>
      <c r="D32" s="65"/>
      <c r="E32" s="122"/>
      <c r="F32" s="123"/>
      <c r="G32" s="68"/>
      <c r="H32" s="68"/>
      <c r="I32" s="69"/>
      <c r="J32" s="70"/>
      <c r="K32" s="73"/>
      <c r="L32" s="72"/>
      <c r="M32" s="69"/>
      <c r="N32" s="70"/>
      <c r="O32" s="73"/>
      <c r="P32" s="72"/>
      <c r="Q32" s="74"/>
      <c r="S32" s="97"/>
    </row>
    <row r="33" spans="1:19" s="40" customFormat="1">
      <c r="A33" s="53"/>
      <c r="B33" s="54"/>
      <c r="C33" s="64"/>
      <c r="D33" s="65"/>
      <c r="E33" s="65"/>
      <c r="F33" s="67"/>
      <c r="G33" s="124"/>
      <c r="H33" s="68"/>
      <c r="I33" s="69"/>
      <c r="J33" s="70"/>
      <c r="K33" s="73"/>
      <c r="L33" s="72"/>
      <c r="M33" s="69"/>
      <c r="N33" s="70"/>
      <c r="O33" s="73"/>
      <c r="P33" s="72"/>
      <c r="Q33" s="74"/>
      <c r="S33" s="97"/>
    </row>
    <row r="34" spans="1:19" s="40" customFormat="1">
      <c r="A34" s="53"/>
      <c r="B34" s="54"/>
      <c r="C34" s="64"/>
      <c r="D34" s="65"/>
      <c r="E34" s="65"/>
      <c r="F34" s="67"/>
      <c r="G34" s="68"/>
      <c r="H34" s="68"/>
      <c r="I34" s="69"/>
      <c r="J34" s="70"/>
      <c r="K34" s="73"/>
      <c r="L34" s="72"/>
      <c r="M34" s="69"/>
      <c r="N34" s="70"/>
      <c r="O34" s="73"/>
      <c r="P34" s="72"/>
      <c r="Q34" s="74"/>
      <c r="S34" s="97"/>
    </row>
    <row r="35" spans="1:19" s="40" customFormat="1">
      <c r="A35" s="53"/>
      <c r="B35" s="54"/>
      <c r="C35" s="64"/>
      <c r="D35" s="65"/>
      <c r="E35" s="65"/>
      <c r="F35" s="67"/>
      <c r="G35" s="124"/>
      <c r="H35" s="76"/>
      <c r="I35" s="69"/>
      <c r="J35" s="70"/>
      <c r="K35" s="73"/>
      <c r="L35" s="72"/>
      <c r="M35" s="69"/>
      <c r="N35" s="70"/>
      <c r="O35" s="73"/>
      <c r="P35" s="72"/>
      <c r="Q35" s="74"/>
      <c r="S35" s="97"/>
    </row>
    <row r="36" spans="1:19" s="40" customFormat="1">
      <c r="A36" s="53"/>
      <c r="B36" s="54"/>
      <c r="C36" s="64"/>
      <c r="D36" s="65"/>
      <c r="E36" s="65"/>
      <c r="F36" s="67"/>
      <c r="G36" s="68"/>
      <c r="H36" s="76"/>
      <c r="I36" s="69"/>
      <c r="J36" s="70"/>
      <c r="K36" s="73"/>
      <c r="L36" s="72"/>
      <c r="M36" s="69"/>
      <c r="N36" s="70"/>
      <c r="O36" s="73"/>
      <c r="P36" s="72"/>
      <c r="Q36" s="74"/>
      <c r="S36" s="97"/>
    </row>
    <row r="37" spans="1:19" s="40" customFormat="1">
      <c r="A37" s="53"/>
      <c r="B37" s="54"/>
      <c r="C37" s="64"/>
      <c r="D37" s="65"/>
      <c r="E37" s="65"/>
      <c r="F37" s="67"/>
      <c r="G37" s="68"/>
      <c r="H37" s="76"/>
      <c r="I37" s="69"/>
      <c r="J37" s="70"/>
      <c r="K37" s="73"/>
      <c r="L37" s="72"/>
      <c r="M37" s="69"/>
      <c r="N37" s="70"/>
      <c r="O37" s="73"/>
      <c r="P37" s="72"/>
      <c r="Q37" s="74"/>
      <c r="S37" s="97"/>
    </row>
    <row r="38" spans="1:19" s="40" customFormat="1">
      <c r="A38" s="53"/>
      <c r="B38" s="54"/>
      <c r="C38" s="64"/>
      <c r="D38" s="65"/>
      <c r="E38" s="65"/>
      <c r="F38" s="123"/>
      <c r="G38" s="124"/>
      <c r="H38" s="76"/>
      <c r="I38" s="69"/>
      <c r="J38" s="70"/>
      <c r="K38" s="73"/>
      <c r="L38" s="72"/>
      <c r="M38" s="69"/>
      <c r="N38" s="70"/>
      <c r="O38" s="73"/>
      <c r="P38" s="72"/>
      <c r="Q38" s="74"/>
      <c r="S38" s="97"/>
    </row>
    <row r="39" spans="1:19" s="40" customFormat="1">
      <c r="A39" s="53"/>
      <c r="B39" s="54"/>
      <c r="C39" s="64"/>
      <c r="D39" s="65"/>
      <c r="E39" s="65"/>
      <c r="F39" s="67"/>
      <c r="G39" s="68"/>
      <c r="H39" s="76"/>
      <c r="I39" s="69"/>
      <c r="J39" s="70"/>
      <c r="K39" s="73"/>
      <c r="L39" s="72"/>
      <c r="M39" s="69"/>
      <c r="N39" s="70"/>
      <c r="O39" s="73"/>
      <c r="P39" s="72"/>
      <c r="Q39" s="74"/>
      <c r="S39" s="97"/>
    </row>
    <row r="40" spans="1:19" s="40" customFormat="1">
      <c r="A40" s="53"/>
      <c r="B40" s="54"/>
      <c r="C40" s="64"/>
      <c r="D40" s="65"/>
      <c r="E40" s="65"/>
      <c r="F40" s="67"/>
      <c r="G40" s="76"/>
      <c r="H40" s="68"/>
      <c r="I40" s="69"/>
      <c r="J40" s="70"/>
      <c r="K40" s="73"/>
      <c r="L40" s="72"/>
      <c r="M40" s="69"/>
      <c r="N40" s="70"/>
      <c r="O40" s="73"/>
      <c r="P40" s="72"/>
      <c r="Q40" s="74"/>
      <c r="S40" s="97"/>
    </row>
    <row r="41" spans="1:19" s="40" customFormat="1">
      <c r="A41" s="53"/>
      <c r="B41" s="54"/>
      <c r="C41" s="64"/>
      <c r="D41" s="65"/>
      <c r="E41" s="65"/>
      <c r="F41" s="67"/>
      <c r="G41" s="76"/>
      <c r="H41" s="68"/>
      <c r="I41" s="69"/>
      <c r="J41" s="70"/>
      <c r="K41" s="73"/>
      <c r="L41" s="72"/>
      <c r="M41" s="69"/>
      <c r="N41" s="70"/>
      <c r="O41" s="73"/>
      <c r="P41" s="72"/>
      <c r="Q41" s="74"/>
      <c r="S41" s="97"/>
    </row>
    <row r="42" spans="1:19" s="40" customFormat="1">
      <c r="A42" s="53"/>
      <c r="B42" s="54"/>
      <c r="C42" s="64"/>
      <c r="D42" s="65"/>
      <c r="E42" s="65"/>
      <c r="F42" s="67"/>
      <c r="G42" s="76"/>
      <c r="H42" s="68"/>
      <c r="I42" s="69"/>
      <c r="J42" s="70"/>
      <c r="K42" s="73"/>
      <c r="L42" s="72"/>
      <c r="M42" s="69"/>
      <c r="N42" s="70"/>
      <c r="O42" s="73"/>
      <c r="P42" s="72"/>
      <c r="Q42" s="74"/>
      <c r="S42" s="97"/>
    </row>
    <row r="43" spans="1:19" s="40" customFormat="1">
      <c r="A43" s="53"/>
      <c r="B43" s="54"/>
      <c r="C43" s="64"/>
      <c r="D43" s="65"/>
      <c r="E43" s="65"/>
      <c r="F43" s="67"/>
      <c r="G43" s="76"/>
      <c r="H43" s="76"/>
      <c r="I43" s="69"/>
      <c r="J43" s="70"/>
      <c r="K43" s="73"/>
      <c r="L43" s="72"/>
      <c r="M43" s="69"/>
      <c r="N43" s="70"/>
      <c r="O43" s="73"/>
      <c r="P43" s="72"/>
      <c r="Q43" s="74"/>
      <c r="S43" s="97"/>
    </row>
    <row r="44" spans="1:19" s="40" customFormat="1">
      <c r="A44" s="53"/>
      <c r="B44" s="54"/>
      <c r="C44" s="75"/>
      <c r="D44" s="65"/>
      <c r="E44" s="65"/>
      <c r="F44" s="67"/>
      <c r="G44" s="76"/>
      <c r="H44" s="76"/>
      <c r="I44" s="69"/>
      <c r="J44" s="70"/>
      <c r="K44" s="73"/>
      <c r="L44" s="72"/>
      <c r="M44" s="69"/>
      <c r="N44" s="70"/>
      <c r="O44" s="73"/>
      <c r="P44" s="72"/>
      <c r="Q44" s="74"/>
      <c r="S44" s="97"/>
    </row>
    <row r="45" spans="1:19" s="40" customFormat="1">
      <c r="A45" s="53"/>
      <c r="B45" s="54"/>
      <c r="C45" s="64"/>
      <c r="D45" s="65"/>
      <c r="E45" s="65"/>
      <c r="F45" s="67"/>
      <c r="G45" s="76"/>
      <c r="H45" s="76"/>
      <c r="I45" s="69"/>
      <c r="J45" s="70"/>
      <c r="K45" s="73"/>
      <c r="L45" s="72"/>
      <c r="M45" s="69"/>
      <c r="N45" s="70"/>
      <c r="O45" s="73"/>
      <c r="P45" s="72"/>
      <c r="Q45" s="74"/>
      <c r="S45" s="97"/>
    </row>
    <row r="46" spans="1:19" s="40" customFormat="1">
      <c r="A46" s="53"/>
      <c r="B46" s="54"/>
      <c r="C46" s="64"/>
      <c r="D46" s="65"/>
      <c r="E46" s="65"/>
      <c r="F46" s="67"/>
      <c r="G46" s="76"/>
      <c r="H46" s="68"/>
      <c r="I46" s="69"/>
      <c r="J46" s="70"/>
      <c r="K46" s="73"/>
      <c r="L46" s="72"/>
      <c r="M46" s="69"/>
      <c r="N46" s="70"/>
      <c r="O46" s="73"/>
      <c r="P46" s="72"/>
      <c r="Q46" s="74"/>
      <c r="S46" s="97"/>
    </row>
    <row r="47" spans="1:19" s="40" customFormat="1">
      <c r="A47" s="53"/>
      <c r="B47" s="54"/>
      <c r="C47" s="64"/>
      <c r="D47" s="65"/>
      <c r="E47" s="65"/>
      <c r="F47" s="67"/>
      <c r="G47" s="76"/>
      <c r="H47" s="76"/>
      <c r="I47" s="69"/>
      <c r="J47" s="70"/>
      <c r="K47" s="73"/>
      <c r="L47" s="72"/>
      <c r="M47" s="69"/>
      <c r="N47" s="70"/>
      <c r="O47" s="73"/>
      <c r="P47" s="72"/>
      <c r="Q47" s="74"/>
      <c r="S47" s="97"/>
    </row>
    <row r="48" spans="1:19" s="40" customFormat="1">
      <c r="A48" s="53"/>
      <c r="B48" s="54"/>
      <c r="C48" s="75"/>
      <c r="D48" s="65"/>
      <c r="E48" s="65"/>
      <c r="F48" s="67"/>
      <c r="G48" s="76"/>
      <c r="H48" s="76"/>
      <c r="I48" s="69"/>
      <c r="J48" s="70"/>
      <c r="K48" s="73"/>
      <c r="L48" s="72"/>
      <c r="M48" s="78"/>
      <c r="N48" s="79"/>
      <c r="O48" s="80"/>
      <c r="P48" s="72"/>
      <c r="Q48" s="81"/>
      <c r="S48" s="97"/>
    </row>
    <row r="49" spans="1:19" s="40" customFormat="1">
      <c r="A49" s="53"/>
      <c r="B49" s="54"/>
      <c r="C49" s="64"/>
      <c r="D49" s="65"/>
      <c r="E49" s="65"/>
      <c r="F49" s="67"/>
      <c r="G49" s="76"/>
      <c r="H49" s="76"/>
      <c r="I49" s="69"/>
      <c r="J49" s="70"/>
      <c r="K49" s="73"/>
      <c r="L49" s="72"/>
      <c r="M49" s="69"/>
      <c r="N49" s="70"/>
      <c r="O49" s="73"/>
      <c r="P49" s="72"/>
      <c r="Q49" s="74"/>
      <c r="S49" s="97"/>
    </row>
    <row r="50" spans="1:19" s="40" customFormat="1">
      <c r="A50" s="53"/>
      <c r="B50" s="54"/>
      <c r="C50" s="64"/>
      <c r="D50" s="65"/>
      <c r="E50" s="65"/>
      <c r="F50" s="67"/>
      <c r="G50" s="76"/>
      <c r="H50" s="76"/>
      <c r="I50" s="69"/>
      <c r="J50" s="70"/>
      <c r="K50" s="73"/>
      <c r="L50" s="72"/>
      <c r="M50" s="69"/>
      <c r="N50" s="70"/>
      <c r="O50" s="73"/>
      <c r="P50" s="72"/>
      <c r="Q50" s="74"/>
      <c r="S50" s="97"/>
    </row>
    <row r="51" spans="1:19" s="40" customFormat="1">
      <c r="A51" s="53"/>
      <c r="B51" s="54"/>
      <c r="C51" s="64"/>
      <c r="D51" s="65"/>
      <c r="E51" s="65"/>
      <c r="F51" s="67"/>
      <c r="G51" s="76"/>
      <c r="H51" s="76"/>
      <c r="I51" s="69"/>
      <c r="J51" s="70"/>
      <c r="K51" s="73"/>
      <c r="L51" s="72"/>
      <c r="M51" s="69"/>
      <c r="N51" s="70"/>
      <c r="O51" s="73"/>
      <c r="P51" s="72"/>
      <c r="Q51" s="74"/>
      <c r="S51" s="97"/>
    </row>
    <row r="52" spans="1:19" s="40" customFormat="1">
      <c r="A52" s="53"/>
      <c r="B52" s="54"/>
      <c r="C52" s="64"/>
      <c r="D52" s="65"/>
      <c r="E52" s="65"/>
      <c r="F52" s="67"/>
      <c r="G52" s="76"/>
      <c r="H52" s="76"/>
      <c r="I52" s="69"/>
      <c r="J52" s="70"/>
      <c r="K52" s="73"/>
      <c r="L52" s="72"/>
      <c r="M52" s="69"/>
      <c r="N52" s="70"/>
      <c r="O52" s="73"/>
      <c r="P52" s="72"/>
      <c r="Q52" s="74"/>
      <c r="S52" s="97"/>
    </row>
    <row r="53" spans="1:19" s="40" customFormat="1">
      <c r="A53" s="53"/>
      <c r="B53" s="54"/>
      <c r="C53" s="75"/>
      <c r="D53" s="65"/>
      <c r="E53" s="65"/>
      <c r="F53" s="67"/>
      <c r="G53" s="76"/>
      <c r="H53" s="76"/>
      <c r="I53" s="69"/>
      <c r="J53" s="70"/>
      <c r="K53" s="73"/>
      <c r="L53" s="72"/>
      <c r="M53" s="69"/>
      <c r="N53" s="70"/>
      <c r="O53" s="73"/>
      <c r="P53" s="72"/>
      <c r="Q53" s="74"/>
      <c r="S53" s="97"/>
    </row>
    <row r="54" spans="1:19" s="40" customFormat="1">
      <c r="A54" s="53"/>
      <c r="B54" s="54"/>
      <c r="C54" s="64"/>
      <c r="D54" s="65"/>
      <c r="E54" s="65"/>
      <c r="F54" s="67"/>
      <c r="G54" s="76"/>
      <c r="H54" s="76"/>
      <c r="I54" s="69"/>
      <c r="J54" s="70"/>
      <c r="K54" s="73"/>
      <c r="L54" s="72"/>
      <c r="M54" s="69"/>
      <c r="N54" s="70"/>
      <c r="O54" s="73"/>
      <c r="P54" s="72"/>
      <c r="Q54" s="74"/>
      <c r="S54" s="97"/>
    </row>
    <row r="55" spans="1:19" s="40" customFormat="1">
      <c r="A55" s="53"/>
      <c r="B55" s="54"/>
      <c r="C55" s="64"/>
      <c r="D55" s="65"/>
      <c r="E55" s="65"/>
      <c r="F55" s="67"/>
      <c r="G55" s="76"/>
      <c r="H55" s="76"/>
      <c r="I55" s="69"/>
      <c r="J55" s="70"/>
      <c r="K55" s="73"/>
      <c r="L55" s="72"/>
      <c r="M55" s="69"/>
      <c r="N55" s="70"/>
      <c r="O55" s="73"/>
      <c r="P55" s="72"/>
      <c r="Q55" s="74"/>
      <c r="S55" s="97"/>
    </row>
    <row r="56" spans="1:19" s="40" customFormat="1">
      <c r="A56" s="53"/>
      <c r="B56" s="54"/>
      <c r="C56" s="64"/>
      <c r="D56" s="65"/>
      <c r="E56" s="65"/>
      <c r="F56" s="67"/>
      <c r="G56" s="76"/>
      <c r="H56" s="76"/>
      <c r="I56" s="69"/>
      <c r="J56" s="70"/>
      <c r="K56" s="73"/>
      <c r="L56" s="72"/>
      <c r="M56" s="69"/>
      <c r="N56" s="70"/>
      <c r="O56" s="73"/>
      <c r="P56" s="72"/>
      <c r="Q56" s="74"/>
      <c r="S56" s="97"/>
    </row>
    <row r="57" spans="1:19" s="40" customFormat="1">
      <c r="A57" s="53"/>
      <c r="B57" s="54"/>
      <c r="C57" s="64"/>
      <c r="D57" s="65"/>
      <c r="E57" s="65"/>
      <c r="F57" s="67"/>
      <c r="G57" s="76"/>
      <c r="H57" s="76"/>
      <c r="I57" s="69"/>
      <c r="J57" s="70"/>
      <c r="K57" s="73"/>
      <c r="L57" s="72"/>
      <c r="M57" s="69"/>
      <c r="N57" s="70"/>
      <c r="O57" s="73"/>
      <c r="P57" s="72"/>
      <c r="Q57" s="74"/>
      <c r="S57" s="97"/>
    </row>
    <row r="58" spans="1:19" s="40" customFormat="1">
      <c r="A58" s="53"/>
      <c r="B58" s="54"/>
      <c r="C58" s="75"/>
      <c r="D58" s="65"/>
      <c r="E58" s="65"/>
      <c r="F58" s="67"/>
      <c r="G58" s="76"/>
      <c r="H58" s="76"/>
      <c r="I58" s="69"/>
      <c r="J58" s="70"/>
      <c r="K58" s="73"/>
      <c r="L58" s="72"/>
      <c r="M58" s="69"/>
      <c r="N58" s="70"/>
      <c r="O58" s="73"/>
      <c r="P58" s="72"/>
      <c r="Q58" s="74"/>
      <c r="S58" s="97"/>
    </row>
    <row r="59" spans="1:19" s="40" customFormat="1">
      <c r="A59" s="53"/>
      <c r="B59" s="54"/>
      <c r="C59" s="64"/>
      <c r="D59" s="65"/>
      <c r="E59" s="65"/>
      <c r="F59" s="67"/>
      <c r="G59" s="76"/>
      <c r="H59" s="76"/>
      <c r="I59" s="69"/>
      <c r="J59" s="70"/>
      <c r="K59" s="73"/>
      <c r="L59" s="72"/>
      <c r="M59" s="69"/>
      <c r="N59" s="70"/>
      <c r="O59" s="73"/>
      <c r="P59" s="72"/>
      <c r="Q59" s="74"/>
      <c r="S59" s="97"/>
    </row>
    <row r="60" spans="1:19" s="40" customFormat="1">
      <c r="A60" s="53"/>
      <c r="B60" s="54"/>
      <c r="C60" s="75"/>
      <c r="D60" s="65"/>
      <c r="E60" s="65"/>
      <c r="F60" s="76"/>
      <c r="G60" s="76"/>
      <c r="H60" s="76"/>
      <c r="I60" s="69"/>
      <c r="J60" s="70"/>
      <c r="K60" s="73"/>
      <c r="L60" s="72"/>
      <c r="M60" s="69"/>
      <c r="N60" s="70"/>
      <c r="O60" s="73"/>
      <c r="P60" s="72"/>
      <c r="Q60" s="74"/>
      <c r="S60" s="97"/>
    </row>
    <row r="61" spans="1:19" s="40" customFormat="1">
      <c r="A61" s="53"/>
      <c r="B61" s="54"/>
      <c r="C61" s="64"/>
      <c r="D61" s="65"/>
      <c r="E61" s="65"/>
      <c r="F61" s="67"/>
      <c r="G61" s="76"/>
      <c r="H61" s="76"/>
      <c r="I61" s="69"/>
      <c r="J61" s="70"/>
      <c r="K61" s="73"/>
      <c r="L61" s="72"/>
      <c r="M61" s="69"/>
      <c r="N61" s="70"/>
      <c r="O61" s="73"/>
      <c r="P61" s="72"/>
      <c r="Q61" s="74"/>
      <c r="S61" s="97"/>
    </row>
    <row r="62" spans="1:19" s="40" customFormat="1">
      <c r="A62" s="53"/>
      <c r="B62" s="54"/>
      <c r="C62" s="64"/>
      <c r="D62" s="65"/>
      <c r="E62" s="65"/>
      <c r="F62" s="67"/>
      <c r="G62" s="76"/>
      <c r="H62" s="76"/>
      <c r="I62" s="69"/>
      <c r="J62" s="70"/>
      <c r="K62" s="73"/>
      <c r="L62" s="72"/>
      <c r="M62" s="69"/>
      <c r="N62" s="70"/>
      <c r="O62" s="73"/>
      <c r="P62" s="72"/>
      <c r="Q62" s="74"/>
      <c r="S62" s="97"/>
    </row>
    <row r="63" spans="1:19" s="40" customFormat="1">
      <c r="A63" s="53"/>
      <c r="B63" s="54"/>
      <c r="C63" s="64"/>
      <c r="D63" s="65"/>
      <c r="E63" s="65"/>
      <c r="F63" s="67"/>
      <c r="G63" s="76"/>
      <c r="H63" s="76"/>
      <c r="I63" s="69"/>
      <c r="J63" s="70"/>
      <c r="K63" s="73"/>
      <c r="L63" s="72"/>
      <c r="M63" s="69"/>
      <c r="N63" s="70"/>
      <c r="O63" s="73"/>
      <c r="P63" s="72"/>
      <c r="Q63" s="74"/>
      <c r="S63" s="97"/>
    </row>
    <row r="64" spans="1:19" s="40" customFormat="1">
      <c r="A64" s="53"/>
      <c r="B64" s="54"/>
      <c r="C64" s="64"/>
      <c r="D64" s="65"/>
      <c r="E64" s="65"/>
      <c r="F64" s="67"/>
      <c r="G64" s="76"/>
      <c r="H64" s="76"/>
      <c r="I64" s="69"/>
      <c r="J64" s="70"/>
      <c r="K64" s="73"/>
      <c r="L64" s="72"/>
      <c r="M64" s="69"/>
      <c r="N64" s="70"/>
      <c r="O64" s="73"/>
      <c r="P64" s="72"/>
      <c r="Q64" s="74"/>
      <c r="S64" s="97"/>
    </row>
    <row r="65" spans="1:19" s="40" customFormat="1">
      <c r="A65" s="53"/>
      <c r="B65" s="54"/>
      <c r="C65" s="75"/>
      <c r="D65" s="65"/>
      <c r="E65" s="65"/>
      <c r="F65" s="67"/>
      <c r="G65" s="76"/>
      <c r="H65" s="76"/>
      <c r="I65" s="69"/>
      <c r="J65" s="70"/>
      <c r="K65" s="73"/>
      <c r="L65" s="72"/>
      <c r="M65" s="69"/>
      <c r="N65" s="70"/>
      <c r="O65" s="73"/>
      <c r="P65" s="72"/>
      <c r="Q65" s="74"/>
      <c r="S65" s="97"/>
    </row>
    <row r="66" spans="1:19" s="40" customFormat="1">
      <c r="A66" s="53"/>
      <c r="B66" s="54"/>
      <c r="C66" s="64"/>
      <c r="D66" s="65"/>
      <c r="E66" s="65"/>
      <c r="F66" s="67"/>
      <c r="G66" s="76"/>
      <c r="H66" s="76"/>
      <c r="I66" s="69"/>
      <c r="J66" s="70"/>
      <c r="K66" s="73"/>
      <c r="L66" s="72"/>
      <c r="M66" s="69"/>
      <c r="N66" s="70"/>
      <c r="O66" s="73"/>
      <c r="P66" s="72"/>
      <c r="Q66" s="74"/>
      <c r="S66" s="97"/>
    </row>
    <row r="67" spans="1:19" s="40" customFormat="1">
      <c r="A67" s="53"/>
      <c r="B67" s="54"/>
      <c r="C67" s="75"/>
      <c r="D67" s="65"/>
      <c r="E67" s="65"/>
      <c r="F67" s="67"/>
      <c r="G67" s="76"/>
      <c r="H67" s="68"/>
      <c r="I67" s="69"/>
      <c r="J67" s="70"/>
      <c r="K67" s="73"/>
      <c r="L67" s="72"/>
      <c r="M67" s="69"/>
      <c r="N67" s="70"/>
      <c r="O67" s="73"/>
      <c r="P67" s="72"/>
      <c r="Q67" s="74"/>
      <c r="S67" s="97"/>
    </row>
    <row r="68" spans="1:19" s="40" customFormat="1">
      <c r="A68" s="53"/>
      <c r="B68" s="54"/>
      <c r="C68" s="64"/>
      <c r="D68" s="65"/>
      <c r="E68" s="65"/>
      <c r="F68" s="67"/>
      <c r="G68" s="76"/>
      <c r="H68" s="76"/>
      <c r="I68" s="69"/>
      <c r="J68" s="70"/>
      <c r="K68" s="73"/>
      <c r="L68" s="72"/>
      <c r="M68" s="69"/>
      <c r="N68" s="70"/>
      <c r="O68" s="73"/>
      <c r="P68" s="72"/>
      <c r="Q68" s="74"/>
      <c r="S68" s="97"/>
    </row>
    <row r="69" spans="1:19" s="40" customFormat="1">
      <c r="A69" s="53"/>
      <c r="B69" s="54"/>
      <c r="C69" s="64"/>
      <c r="D69" s="65"/>
      <c r="E69" s="65"/>
      <c r="F69" s="67"/>
      <c r="G69" s="76"/>
      <c r="H69" s="76"/>
      <c r="I69" s="69"/>
      <c r="J69" s="70"/>
      <c r="K69" s="73"/>
      <c r="L69" s="72"/>
      <c r="M69" s="69"/>
      <c r="N69" s="70"/>
      <c r="O69" s="73"/>
      <c r="P69" s="72"/>
      <c r="Q69" s="74"/>
      <c r="S69" s="97"/>
    </row>
    <row r="70" spans="1:19" s="40" customFormat="1">
      <c r="A70" s="53"/>
      <c r="B70" s="54"/>
      <c r="C70" s="64"/>
      <c r="D70" s="65"/>
      <c r="E70" s="65"/>
      <c r="F70" s="67"/>
      <c r="G70" s="76"/>
      <c r="H70" s="76"/>
      <c r="I70" s="69"/>
      <c r="J70" s="70"/>
      <c r="K70" s="73"/>
      <c r="L70" s="72"/>
      <c r="M70" s="69"/>
      <c r="N70" s="70"/>
      <c r="O70" s="73"/>
      <c r="P70" s="72"/>
      <c r="Q70" s="74"/>
      <c r="S70" s="97"/>
    </row>
    <row r="71" spans="1:19" s="40" customFormat="1">
      <c r="A71" s="53"/>
      <c r="B71" s="54"/>
      <c r="C71" s="64"/>
      <c r="D71" s="65"/>
      <c r="E71" s="65"/>
      <c r="F71" s="67"/>
      <c r="G71" s="76"/>
      <c r="H71" s="76"/>
      <c r="I71" s="69"/>
      <c r="J71" s="70"/>
      <c r="K71" s="73"/>
      <c r="L71" s="72"/>
      <c r="M71" s="69"/>
      <c r="N71" s="70"/>
      <c r="O71" s="73"/>
      <c r="P71" s="72"/>
      <c r="Q71" s="74"/>
      <c r="S71" s="97"/>
    </row>
    <row r="72" spans="1:19" s="40" customFormat="1">
      <c r="A72" s="53"/>
      <c r="B72" s="54"/>
      <c r="C72" s="64"/>
      <c r="D72" s="65"/>
      <c r="E72" s="65"/>
      <c r="F72" s="67"/>
      <c r="G72" s="76"/>
      <c r="H72" s="76"/>
      <c r="I72" s="69"/>
      <c r="J72" s="70"/>
      <c r="K72" s="73"/>
      <c r="L72" s="72"/>
      <c r="M72" s="69"/>
      <c r="N72" s="70"/>
      <c r="O72" s="73"/>
      <c r="P72" s="72"/>
      <c r="Q72" s="74"/>
      <c r="S72" s="97"/>
    </row>
    <row r="73" spans="1:19" s="40" customFormat="1">
      <c r="A73" s="53"/>
      <c r="B73" s="54"/>
      <c r="C73" s="64"/>
      <c r="D73" s="65"/>
      <c r="E73" s="65"/>
      <c r="F73" s="67"/>
      <c r="G73" s="76"/>
      <c r="H73" s="76"/>
      <c r="I73" s="69"/>
      <c r="J73" s="70"/>
      <c r="K73" s="73"/>
      <c r="L73" s="72"/>
      <c r="M73" s="69"/>
      <c r="N73" s="70"/>
      <c r="O73" s="73"/>
      <c r="P73" s="72"/>
      <c r="Q73" s="74"/>
      <c r="S73" s="97"/>
    </row>
    <row r="74" spans="1:19" s="40" customFormat="1">
      <c r="A74" s="53"/>
      <c r="B74" s="54"/>
      <c r="C74" s="64"/>
      <c r="D74" s="65"/>
      <c r="E74" s="65"/>
      <c r="F74" s="67"/>
      <c r="G74" s="76"/>
      <c r="H74" s="76"/>
      <c r="I74" s="69"/>
      <c r="J74" s="70"/>
      <c r="K74" s="73"/>
      <c r="L74" s="72"/>
      <c r="M74" s="69"/>
      <c r="N74" s="70"/>
      <c r="O74" s="73"/>
      <c r="P74" s="72"/>
      <c r="Q74" s="74"/>
      <c r="S74" s="97"/>
    </row>
    <row r="75" spans="1:19" s="40" customFormat="1">
      <c r="A75" s="53"/>
      <c r="B75" s="54"/>
      <c r="C75" s="64"/>
      <c r="D75" s="65"/>
      <c r="E75" s="65"/>
      <c r="F75" s="67"/>
      <c r="G75" s="76"/>
      <c r="H75" s="76"/>
      <c r="I75" s="69"/>
      <c r="J75" s="70"/>
      <c r="K75" s="73"/>
      <c r="L75" s="72"/>
      <c r="M75" s="69"/>
      <c r="N75" s="70"/>
      <c r="O75" s="73"/>
      <c r="P75" s="72"/>
      <c r="Q75" s="74"/>
      <c r="S75" s="97"/>
    </row>
    <row r="76" spans="1:19" s="40" customFormat="1" ht="13.5" customHeight="1">
      <c r="A76" s="53"/>
      <c r="B76" s="54"/>
      <c r="C76" s="64"/>
      <c r="D76" s="65"/>
      <c r="E76" s="65"/>
      <c r="F76" s="67"/>
      <c r="G76" s="76"/>
      <c r="H76" s="76"/>
      <c r="I76" s="69"/>
      <c r="J76" s="70"/>
      <c r="K76" s="73"/>
      <c r="L76" s="72"/>
      <c r="M76" s="69"/>
      <c r="N76" s="70"/>
      <c r="O76" s="73"/>
      <c r="P76" s="72"/>
      <c r="Q76" s="74"/>
      <c r="S76" s="97"/>
    </row>
    <row r="77" spans="1:19" s="40" customFormat="1" ht="13.5" customHeight="1">
      <c r="A77" s="53"/>
      <c r="B77" s="54"/>
      <c r="C77" s="64"/>
      <c r="D77" s="65"/>
      <c r="E77" s="65"/>
      <c r="F77" s="67"/>
      <c r="G77" s="76"/>
      <c r="H77" s="76"/>
      <c r="I77" s="69"/>
      <c r="J77" s="70"/>
      <c r="K77" s="73"/>
      <c r="L77" s="72"/>
      <c r="M77" s="69"/>
      <c r="N77" s="70"/>
      <c r="O77" s="73"/>
      <c r="P77" s="72"/>
      <c r="Q77" s="74"/>
      <c r="S77" s="97"/>
    </row>
    <row r="78" spans="1:19" s="40" customFormat="1" ht="13.5" customHeight="1">
      <c r="A78" s="53"/>
      <c r="B78" s="54"/>
      <c r="C78" s="64"/>
      <c r="D78" s="65"/>
      <c r="E78" s="65"/>
      <c r="F78" s="67"/>
      <c r="G78" s="76"/>
      <c r="H78" s="76"/>
      <c r="I78" s="69"/>
      <c r="J78" s="70"/>
      <c r="K78" s="73"/>
      <c r="L78" s="72"/>
      <c r="M78" s="69"/>
      <c r="N78" s="70"/>
      <c r="O78" s="73"/>
      <c r="P78" s="72"/>
      <c r="Q78" s="74"/>
      <c r="S78" s="97"/>
    </row>
    <row r="79" spans="1:19" s="40" customFormat="1" ht="13.5" customHeight="1">
      <c r="A79" s="53"/>
      <c r="B79" s="54"/>
      <c r="C79" s="64"/>
      <c r="D79" s="65"/>
      <c r="E79" s="65"/>
      <c r="F79" s="67"/>
      <c r="G79" s="76"/>
      <c r="H79" s="76"/>
      <c r="I79" s="69"/>
      <c r="J79" s="70"/>
      <c r="K79" s="73"/>
      <c r="L79" s="72"/>
      <c r="M79" s="69"/>
      <c r="N79" s="70"/>
      <c r="O79" s="73"/>
      <c r="P79" s="72"/>
      <c r="Q79" s="74"/>
      <c r="S79" s="97"/>
    </row>
    <row r="80" spans="1:19" s="40" customFormat="1" ht="13.5" customHeight="1">
      <c r="A80" s="53"/>
      <c r="B80" s="54"/>
      <c r="C80" s="64"/>
      <c r="D80" s="65"/>
      <c r="E80" s="65"/>
      <c r="F80" s="67"/>
      <c r="G80" s="76"/>
      <c r="H80" s="76"/>
      <c r="I80" s="69"/>
      <c r="J80" s="70"/>
      <c r="K80" s="73"/>
      <c r="L80" s="72"/>
      <c r="M80" s="69"/>
      <c r="N80" s="70"/>
      <c r="O80" s="73"/>
      <c r="P80" s="72"/>
      <c r="Q80" s="74"/>
      <c r="S80" s="97"/>
    </row>
    <row r="81" spans="1:19" s="40" customFormat="1" ht="13.5" customHeight="1">
      <c r="A81" s="53"/>
      <c r="B81" s="54"/>
      <c r="C81" s="64"/>
      <c r="D81" s="65"/>
      <c r="E81" s="65"/>
      <c r="F81" s="67"/>
      <c r="G81" s="76"/>
      <c r="H81" s="76"/>
      <c r="I81" s="69"/>
      <c r="J81" s="70"/>
      <c r="K81" s="73"/>
      <c r="L81" s="72"/>
      <c r="M81" s="69"/>
      <c r="N81" s="70"/>
      <c r="O81" s="73"/>
      <c r="P81" s="72"/>
      <c r="Q81" s="74"/>
      <c r="S81" s="97"/>
    </row>
    <row r="82" spans="1:19" s="40" customFormat="1" ht="13.5" customHeight="1" thickBot="1">
      <c r="A82" s="82"/>
      <c r="B82" s="83"/>
      <c r="C82" s="84"/>
      <c r="D82" s="85"/>
      <c r="E82" s="85"/>
      <c r="F82" s="86"/>
      <c r="G82" s="86"/>
      <c r="H82" s="87"/>
      <c r="I82" s="88"/>
      <c r="J82" s="89"/>
      <c r="K82" s="90"/>
      <c r="L82" s="91"/>
      <c r="M82" s="88"/>
      <c r="N82" s="89"/>
      <c r="O82" s="90"/>
      <c r="P82" s="91"/>
      <c r="Q82" s="92"/>
      <c r="S82" s="97"/>
    </row>
    <row r="83" spans="1:19" s="40" customFormat="1" ht="13.5" customHeight="1">
      <c r="A83" s="39"/>
      <c r="B83" s="39"/>
      <c r="C83" s="39"/>
      <c r="D83" s="39"/>
      <c r="E83" s="39"/>
      <c r="F83" s="39"/>
      <c r="G83" s="9"/>
      <c r="H83" s="9"/>
      <c r="I83" s="93"/>
      <c r="J83" s="9"/>
      <c r="K83" s="9"/>
      <c r="L83" s="9"/>
      <c r="M83" s="9"/>
      <c r="N83" s="9"/>
      <c r="O83" s="9"/>
      <c r="P83" s="9"/>
      <c r="Q83" s="94"/>
      <c r="S83" s="97"/>
    </row>
  </sheetData>
  <mergeCells count="10">
    <mergeCell ref="A1:F1"/>
    <mergeCell ref="G1:P1"/>
    <mergeCell ref="Q1:Q2"/>
    <mergeCell ref="A2:P2"/>
    <mergeCell ref="A6:A7"/>
    <mergeCell ref="B6:B7"/>
    <mergeCell ref="C6:H6"/>
    <mergeCell ref="I6:L6"/>
    <mergeCell ref="M6:P6"/>
    <mergeCell ref="Q6:Q7"/>
  </mergeCells>
  <phoneticPr fontId="44"/>
  <dataValidations count="2">
    <dataValidation errorStyle="warning" allowBlank="1" showInputMessage="1" showErrorMessage="1" errorTitle="区分" error="リストから選択してください。" sqref="H46 H67 H40:H42 H10:H34 G10:G39" xr:uid="{2FA07527-BF5F-4250-BDB1-A4546C6577B7}"/>
    <dataValidation type="list" allowBlank="1" sqref="L8:L82 P8:P82" xr:uid="{7987528C-213A-4B09-8238-FD199657ECF3}">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6426-70E7-4203-A109-65B6B5F5BB23}">
  <dimension ref="B2:G67"/>
  <sheetViews>
    <sheetView topLeftCell="A31" workbookViewId="0">
      <selection activeCell="I64" sqref="I64"/>
    </sheetView>
  </sheetViews>
  <sheetFormatPr defaultRowHeight="13.5"/>
  <cols>
    <col min="3" max="3" width="14.42578125" bestFit="1" customWidth="1"/>
    <col min="4" max="4" width="19.42578125" customWidth="1"/>
    <col min="6" max="6" width="19.42578125" bestFit="1" customWidth="1"/>
    <col min="7" max="7" width="11" bestFit="1" customWidth="1"/>
  </cols>
  <sheetData>
    <row r="2" spans="2:6">
      <c r="B2" t="s">
        <v>519</v>
      </c>
    </row>
    <row r="3" spans="2:6" ht="14.25" thickBot="1"/>
    <row r="4" spans="2:6" ht="14.25" thickBot="1">
      <c r="B4" s="180" t="s">
        <v>481</v>
      </c>
      <c r="C4" s="181" t="s">
        <v>520</v>
      </c>
      <c r="D4" s="182" t="s">
        <v>521</v>
      </c>
      <c r="E4" s="182" t="s">
        <v>483</v>
      </c>
      <c r="F4" s="188" t="s">
        <v>496</v>
      </c>
    </row>
    <row r="5" spans="2:6" ht="14.25" thickBot="1">
      <c r="B5" s="318">
        <v>1</v>
      </c>
      <c r="C5" s="315" t="s">
        <v>522</v>
      </c>
      <c r="D5" s="315" t="s">
        <v>523</v>
      </c>
      <c r="E5" s="184" t="s">
        <v>306</v>
      </c>
      <c r="F5" s="189" t="s">
        <v>393</v>
      </c>
    </row>
    <row r="6" spans="2:6" ht="15" thickTop="1" thickBot="1">
      <c r="B6" s="319"/>
      <c r="C6" s="316"/>
      <c r="D6" s="316"/>
      <c r="E6" s="183" t="s">
        <v>307</v>
      </c>
      <c r="F6" s="190" t="s">
        <v>393</v>
      </c>
    </row>
    <row r="7" spans="2:6" ht="14.25" thickBot="1">
      <c r="B7" s="318">
        <v>2</v>
      </c>
      <c r="C7" s="315" t="s">
        <v>524</v>
      </c>
      <c r="D7" s="317" t="s">
        <v>525</v>
      </c>
      <c r="E7" s="184" t="s">
        <v>306</v>
      </c>
      <c r="F7" s="189" t="s">
        <v>393</v>
      </c>
    </row>
    <row r="8" spans="2:6" ht="27" customHeight="1" thickTop="1" thickBot="1">
      <c r="B8" s="319"/>
      <c r="C8" s="316"/>
      <c r="D8" s="316"/>
      <c r="E8" s="183" t="s">
        <v>307</v>
      </c>
      <c r="F8" s="190" t="s">
        <v>393</v>
      </c>
    </row>
    <row r="9" spans="2:6" ht="14.25" thickBot="1">
      <c r="B9" s="318">
        <v>3</v>
      </c>
      <c r="C9" s="315" t="s">
        <v>526</v>
      </c>
      <c r="D9" s="315" t="s">
        <v>527</v>
      </c>
      <c r="E9" s="184" t="s">
        <v>306</v>
      </c>
      <c r="F9" s="189" t="s">
        <v>393</v>
      </c>
    </row>
    <row r="10" spans="2:6" ht="15" thickTop="1" thickBot="1">
      <c r="B10" s="319"/>
      <c r="C10" s="316"/>
      <c r="D10" s="316"/>
      <c r="E10" s="183" t="s">
        <v>307</v>
      </c>
      <c r="F10" s="190" t="s">
        <v>393</v>
      </c>
    </row>
    <row r="11" spans="2:6" ht="14.25" thickBot="1">
      <c r="B11" s="318">
        <v>4</v>
      </c>
      <c r="C11" s="315" t="s">
        <v>528</v>
      </c>
      <c r="D11" s="317" t="s">
        <v>529</v>
      </c>
      <c r="E11" s="184" t="s">
        <v>306</v>
      </c>
      <c r="F11" s="189" t="s">
        <v>393</v>
      </c>
    </row>
    <row r="12" spans="2:6" ht="45" customHeight="1" thickTop="1" thickBot="1">
      <c r="B12" s="319"/>
      <c r="C12" s="316"/>
      <c r="D12" s="316"/>
      <c r="E12" s="183" t="s">
        <v>307</v>
      </c>
      <c r="F12" s="190" t="s">
        <v>393</v>
      </c>
    </row>
    <row r="13" spans="2:6" ht="14.25" thickBot="1">
      <c r="B13" s="318">
        <v>5</v>
      </c>
      <c r="C13" s="315" t="s">
        <v>530</v>
      </c>
      <c r="D13" s="320" t="s">
        <v>531</v>
      </c>
      <c r="E13" s="184" t="s">
        <v>306</v>
      </c>
      <c r="F13" s="189" t="s">
        <v>393</v>
      </c>
    </row>
    <row r="14" spans="2:6" ht="15" thickTop="1" thickBot="1">
      <c r="B14" s="319"/>
      <c r="C14" s="316"/>
      <c r="D14" s="321"/>
      <c r="E14" s="183" t="s">
        <v>307</v>
      </c>
      <c r="F14" s="190" t="s">
        <v>393</v>
      </c>
    </row>
    <row r="15" spans="2:6" ht="14.25" thickBot="1">
      <c r="B15" s="318">
        <v>6</v>
      </c>
      <c r="C15" s="315" t="s">
        <v>532</v>
      </c>
      <c r="D15" s="317" t="s">
        <v>533</v>
      </c>
      <c r="E15" s="184" t="s">
        <v>306</v>
      </c>
      <c r="F15" s="189" t="s">
        <v>393</v>
      </c>
    </row>
    <row r="16" spans="2:6" ht="61.5" customHeight="1" thickTop="1" thickBot="1">
      <c r="B16" s="319"/>
      <c r="C16" s="316"/>
      <c r="D16" s="316"/>
      <c r="E16" s="183" t="s">
        <v>307</v>
      </c>
      <c r="F16" s="190" t="s">
        <v>393</v>
      </c>
    </row>
    <row r="17" spans="2:6" ht="14.25" thickBot="1">
      <c r="B17" s="318">
        <v>7</v>
      </c>
      <c r="C17" s="315" t="s">
        <v>534</v>
      </c>
      <c r="D17" s="317" t="s">
        <v>535</v>
      </c>
      <c r="E17" s="184" t="s">
        <v>306</v>
      </c>
      <c r="F17" s="189" t="s">
        <v>393</v>
      </c>
    </row>
    <row r="18" spans="2:6" ht="49.5" customHeight="1" thickTop="1" thickBot="1">
      <c r="B18" s="319"/>
      <c r="C18" s="316"/>
      <c r="D18" s="316"/>
      <c r="E18" s="183" t="s">
        <v>307</v>
      </c>
      <c r="F18" s="190" t="s">
        <v>393</v>
      </c>
    </row>
    <row r="19" spans="2:6" ht="14.25" thickBot="1">
      <c r="B19" s="322">
        <v>8</v>
      </c>
      <c r="C19" s="323" t="s">
        <v>536</v>
      </c>
      <c r="D19" s="317" t="s">
        <v>537</v>
      </c>
      <c r="E19" s="184" t="s">
        <v>306</v>
      </c>
      <c r="F19" s="189" t="s">
        <v>393</v>
      </c>
    </row>
    <row r="20" spans="2:6" ht="27.75" customHeight="1" thickTop="1" thickBot="1">
      <c r="B20" s="319"/>
      <c r="C20" s="316"/>
      <c r="D20" s="316"/>
      <c r="E20" s="183" t="s">
        <v>307</v>
      </c>
      <c r="F20" s="190" t="s">
        <v>393</v>
      </c>
    </row>
    <row r="21" spans="2:6">
      <c r="C21" s="191"/>
      <c r="E21" t="s">
        <v>538</v>
      </c>
    </row>
    <row r="22" spans="2:6">
      <c r="E22" t="s">
        <v>539</v>
      </c>
    </row>
    <row r="23" spans="2:6">
      <c r="E23" s="185" t="s">
        <v>540</v>
      </c>
    </row>
    <row r="25" spans="2:6">
      <c r="B25" t="s">
        <v>541</v>
      </c>
    </row>
    <row r="26" spans="2:6" ht="14.25" thickBot="1"/>
    <row r="27" spans="2:6" ht="14.25" thickBot="1">
      <c r="B27" s="180" t="s">
        <v>481</v>
      </c>
      <c r="C27" s="181" t="s">
        <v>520</v>
      </c>
      <c r="D27" s="182" t="s">
        <v>521</v>
      </c>
      <c r="E27" s="182" t="s">
        <v>483</v>
      </c>
      <c r="F27" s="188" t="s">
        <v>542</v>
      </c>
    </row>
    <row r="28" spans="2:6" ht="14.25" thickBot="1">
      <c r="B28" s="318">
        <v>1</v>
      </c>
      <c r="C28" s="315" t="s">
        <v>522</v>
      </c>
      <c r="D28" s="315" t="s">
        <v>523</v>
      </c>
      <c r="E28" s="184" t="s">
        <v>306</v>
      </c>
      <c r="F28" s="189" t="s">
        <v>313</v>
      </c>
    </row>
    <row r="29" spans="2:6" ht="15" thickTop="1" thickBot="1">
      <c r="B29" s="319"/>
      <c r="C29" s="316"/>
      <c r="D29" s="316"/>
      <c r="E29" s="183" t="s">
        <v>307</v>
      </c>
      <c r="F29" s="190" t="s">
        <v>313</v>
      </c>
    </row>
    <row r="30" spans="2:6" ht="31.5" customHeight="1" thickBot="1">
      <c r="B30" s="318">
        <v>2</v>
      </c>
      <c r="C30" s="315" t="s">
        <v>524</v>
      </c>
      <c r="D30" s="317" t="s">
        <v>525</v>
      </c>
      <c r="E30" s="184" t="s">
        <v>306</v>
      </c>
      <c r="F30" s="189" t="s">
        <v>393</v>
      </c>
    </row>
    <row r="31" spans="2:6" ht="15" thickTop="1" thickBot="1">
      <c r="B31" s="319"/>
      <c r="C31" s="316"/>
      <c r="D31" s="316"/>
      <c r="E31" s="183" t="s">
        <v>307</v>
      </c>
      <c r="F31" s="190" t="s">
        <v>393</v>
      </c>
    </row>
    <row r="32" spans="2:6" ht="14.25" thickBot="1">
      <c r="B32" s="318">
        <v>3</v>
      </c>
      <c r="C32" s="315" t="s">
        <v>526</v>
      </c>
      <c r="D32" s="315" t="s">
        <v>527</v>
      </c>
      <c r="E32" s="184" t="s">
        <v>306</v>
      </c>
      <c r="F32" s="189" t="s">
        <v>393</v>
      </c>
    </row>
    <row r="33" spans="2:7" ht="15" thickTop="1" thickBot="1">
      <c r="B33" s="319"/>
      <c r="C33" s="316"/>
      <c r="D33" s="316"/>
      <c r="E33" s="183" t="s">
        <v>307</v>
      </c>
      <c r="F33" s="190" t="s">
        <v>393</v>
      </c>
    </row>
    <row r="34" spans="2:7" ht="14.25" thickBot="1">
      <c r="B34" s="318">
        <v>4</v>
      </c>
      <c r="C34" s="315" t="s">
        <v>528</v>
      </c>
      <c r="D34" s="317" t="s">
        <v>529</v>
      </c>
      <c r="E34" s="184" t="s">
        <v>306</v>
      </c>
      <c r="F34" s="189" t="s">
        <v>393</v>
      </c>
    </row>
    <row r="35" spans="2:7" ht="47.25" customHeight="1" thickTop="1" thickBot="1">
      <c r="B35" s="319"/>
      <c r="C35" s="316"/>
      <c r="D35" s="316"/>
      <c r="E35" s="183" t="s">
        <v>307</v>
      </c>
      <c r="F35" s="190" t="s">
        <v>393</v>
      </c>
    </row>
    <row r="36" spans="2:7" ht="14.25" thickBot="1">
      <c r="B36" s="318">
        <v>5</v>
      </c>
      <c r="C36" s="315" t="s">
        <v>530</v>
      </c>
      <c r="D36" s="320" t="s">
        <v>531</v>
      </c>
      <c r="E36" s="184" t="s">
        <v>306</v>
      </c>
      <c r="F36" s="189" t="s">
        <v>313</v>
      </c>
    </row>
    <row r="37" spans="2:7" ht="15" thickTop="1" thickBot="1">
      <c r="B37" s="319"/>
      <c r="C37" s="316"/>
      <c r="D37" s="321"/>
      <c r="E37" s="183" t="s">
        <v>307</v>
      </c>
      <c r="F37" s="190" t="s">
        <v>313</v>
      </c>
    </row>
    <row r="38" spans="2:7" ht="14.25" thickBot="1">
      <c r="B38" s="318">
        <v>6</v>
      </c>
      <c r="C38" s="315" t="s">
        <v>532</v>
      </c>
      <c r="D38" s="317" t="s">
        <v>533</v>
      </c>
      <c r="E38" s="184" t="s">
        <v>306</v>
      </c>
      <c r="F38" s="189" t="s">
        <v>393</v>
      </c>
    </row>
    <row r="39" spans="2:7" ht="63" customHeight="1" thickTop="1" thickBot="1">
      <c r="B39" s="319"/>
      <c r="C39" s="316"/>
      <c r="D39" s="316"/>
      <c r="E39" s="183" t="s">
        <v>307</v>
      </c>
      <c r="F39" s="190" t="s">
        <v>393</v>
      </c>
    </row>
    <row r="40" spans="2:7" ht="14.25" thickBot="1">
      <c r="B40" s="318">
        <v>7</v>
      </c>
      <c r="C40" s="315" t="s">
        <v>534</v>
      </c>
      <c r="D40" s="317" t="s">
        <v>535</v>
      </c>
      <c r="E40" s="184" t="s">
        <v>306</v>
      </c>
      <c r="F40" s="189" t="s">
        <v>393</v>
      </c>
    </row>
    <row r="41" spans="2:7" ht="48" customHeight="1" thickTop="1" thickBot="1">
      <c r="B41" s="319"/>
      <c r="C41" s="316"/>
      <c r="D41" s="316"/>
      <c r="E41" s="183" t="s">
        <v>307</v>
      </c>
      <c r="F41" s="190" t="s">
        <v>393</v>
      </c>
    </row>
    <row r="42" spans="2:7" ht="14.25" thickBot="1">
      <c r="B42" s="322">
        <v>8</v>
      </c>
      <c r="C42" s="323" t="s">
        <v>536</v>
      </c>
      <c r="D42" s="317" t="s">
        <v>537</v>
      </c>
      <c r="E42" s="184" t="s">
        <v>306</v>
      </c>
      <c r="F42" s="189" t="s">
        <v>313</v>
      </c>
    </row>
    <row r="43" spans="2:7" ht="15" thickTop="1" thickBot="1">
      <c r="B43" s="319"/>
      <c r="C43" s="316"/>
      <c r="D43" s="316"/>
      <c r="E43" s="183" t="s">
        <v>307</v>
      </c>
      <c r="F43" s="190" t="s">
        <v>313</v>
      </c>
    </row>
    <row r="44" spans="2:7">
      <c r="C44" s="191"/>
      <c r="F44" t="s">
        <v>543</v>
      </c>
    </row>
    <row r="45" spans="2:7">
      <c r="F45" s="185" t="s">
        <v>544</v>
      </c>
    </row>
    <row r="47" spans="2:7" ht="14.25" thickBot="1">
      <c r="B47" t="s">
        <v>545</v>
      </c>
    </row>
    <row r="48" spans="2:7" ht="14.25" thickBot="1">
      <c r="F48" s="304" t="s">
        <v>243</v>
      </c>
      <c r="G48" s="305"/>
    </row>
    <row r="49" spans="2:7" ht="14.25" thickBot="1">
      <c r="B49" s="180" t="s">
        <v>481</v>
      </c>
      <c r="C49" s="181" t="s">
        <v>520</v>
      </c>
      <c r="D49" s="182" t="s">
        <v>521</v>
      </c>
      <c r="E49" s="182" t="s">
        <v>483</v>
      </c>
      <c r="F49" s="179" t="s">
        <v>546</v>
      </c>
      <c r="G49" s="186" t="s">
        <v>547</v>
      </c>
    </row>
    <row r="50" spans="2:7" ht="14.25" thickBot="1">
      <c r="B50" s="318">
        <v>1</v>
      </c>
      <c r="C50" s="315" t="s">
        <v>522</v>
      </c>
      <c r="D50" s="315" t="s">
        <v>523</v>
      </c>
      <c r="E50" s="184" t="s">
        <v>306</v>
      </c>
      <c r="F50" s="152" t="s">
        <v>310</v>
      </c>
      <c r="G50" s="189" t="s">
        <v>310</v>
      </c>
    </row>
    <row r="51" spans="2:7" ht="15" thickTop="1" thickBot="1">
      <c r="B51" s="319"/>
      <c r="C51" s="316"/>
      <c r="D51" s="316"/>
      <c r="E51" s="183" t="s">
        <v>307</v>
      </c>
      <c r="F51" s="187" t="s">
        <v>393</v>
      </c>
      <c r="G51" s="190" t="s">
        <v>310</v>
      </c>
    </row>
    <row r="52" spans="2:7" ht="14.25" thickBot="1">
      <c r="B52" s="318">
        <v>2</v>
      </c>
      <c r="C52" s="315" t="s">
        <v>524</v>
      </c>
      <c r="D52" s="317" t="s">
        <v>525</v>
      </c>
      <c r="E52" s="184" t="s">
        <v>306</v>
      </c>
      <c r="F52" s="152" t="s">
        <v>548</v>
      </c>
      <c r="G52" s="189" t="s">
        <v>548</v>
      </c>
    </row>
    <row r="53" spans="2:7" ht="36.75" customHeight="1" thickTop="1" thickBot="1">
      <c r="B53" s="319"/>
      <c r="C53" s="316"/>
      <c r="D53" s="316"/>
      <c r="E53" s="183" t="s">
        <v>307</v>
      </c>
      <c r="F53" s="187" t="s">
        <v>393</v>
      </c>
      <c r="G53" s="190" t="s">
        <v>310</v>
      </c>
    </row>
    <row r="54" spans="2:7" ht="14.25" thickBot="1">
      <c r="B54" s="318">
        <v>3</v>
      </c>
      <c r="C54" s="315" t="s">
        <v>526</v>
      </c>
      <c r="D54" s="315" t="s">
        <v>527</v>
      </c>
      <c r="E54" s="184" t="s">
        <v>306</v>
      </c>
      <c r="F54" s="152" t="s">
        <v>548</v>
      </c>
      <c r="G54" s="189" t="s">
        <v>548</v>
      </c>
    </row>
    <row r="55" spans="2:7" ht="15" thickTop="1" thickBot="1">
      <c r="B55" s="319"/>
      <c r="C55" s="316"/>
      <c r="D55" s="316"/>
      <c r="E55" s="183" t="s">
        <v>307</v>
      </c>
      <c r="F55" s="187" t="s">
        <v>310</v>
      </c>
      <c r="G55" s="190" t="s">
        <v>310</v>
      </c>
    </row>
    <row r="56" spans="2:7" ht="14.25" thickBot="1">
      <c r="B56" s="318">
        <v>4</v>
      </c>
      <c r="C56" s="315" t="s">
        <v>528</v>
      </c>
      <c r="D56" s="317" t="s">
        <v>529</v>
      </c>
      <c r="E56" s="184" t="s">
        <v>306</v>
      </c>
      <c r="F56" s="152" t="s">
        <v>548</v>
      </c>
      <c r="G56" s="189" t="s">
        <v>548</v>
      </c>
    </row>
    <row r="57" spans="2:7" ht="53.25" customHeight="1" thickTop="1" thickBot="1">
      <c r="B57" s="319"/>
      <c r="C57" s="316"/>
      <c r="D57" s="316"/>
      <c r="E57" s="183" t="s">
        <v>307</v>
      </c>
      <c r="F57" s="187" t="s">
        <v>310</v>
      </c>
      <c r="G57" s="190" t="s">
        <v>310</v>
      </c>
    </row>
    <row r="58" spans="2:7" ht="14.25" thickBot="1">
      <c r="B58" s="318">
        <v>5</v>
      </c>
      <c r="C58" s="315" t="s">
        <v>530</v>
      </c>
      <c r="D58" s="320" t="s">
        <v>531</v>
      </c>
      <c r="E58" s="184" t="s">
        <v>306</v>
      </c>
      <c r="F58" s="152" t="s">
        <v>548</v>
      </c>
      <c r="G58" s="189" t="s">
        <v>548</v>
      </c>
    </row>
    <row r="59" spans="2:7" ht="15" thickTop="1" thickBot="1">
      <c r="B59" s="319"/>
      <c r="C59" s="316"/>
      <c r="D59" s="321"/>
      <c r="E59" s="183" t="s">
        <v>307</v>
      </c>
      <c r="F59" s="187" t="s">
        <v>310</v>
      </c>
      <c r="G59" s="190" t="s">
        <v>310</v>
      </c>
    </row>
    <row r="60" spans="2:7" ht="14.25" thickBot="1">
      <c r="B60" s="318">
        <v>6</v>
      </c>
      <c r="C60" s="315" t="s">
        <v>532</v>
      </c>
      <c r="D60" s="317" t="s">
        <v>533</v>
      </c>
      <c r="E60" s="184" t="s">
        <v>306</v>
      </c>
      <c r="F60" s="152" t="s">
        <v>548</v>
      </c>
      <c r="G60" s="189" t="s">
        <v>548</v>
      </c>
    </row>
    <row r="61" spans="2:7" ht="58.5" customHeight="1" thickTop="1" thickBot="1">
      <c r="B61" s="319"/>
      <c r="C61" s="316"/>
      <c r="D61" s="316"/>
      <c r="E61" s="183" t="s">
        <v>307</v>
      </c>
      <c r="F61" s="187" t="s">
        <v>310</v>
      </c>
      <c r="G61" s="190" t="s">
        <v>310</v>
      </c>
    </row>
    <row r="62" spans="2:7" ht="14.25" thickBot="1">
      <c r="B62" s="318">
        <v>7</v>
      </c>
      <c r="C62" s="315" t="s">
        <v>534</v>
      </c>
      <c r="D62" s="317" t="s">
        <v>535</v>
      </c>
      <c r="E62" s="184" t="s">
        <v>306</v>
      </c>
      <c r="F62" s="152" t="s">
        <v>548</v>
      </c>
      <c r="G62" s="189" t="s">
        <v>548</v>
      </c>
    </row>
    <row r="63" spans="2:7" ht="47.25" customHeight="1" thickTop="1" thickBot="1">
      <c r="B63" s="319"/>
      <c r="C63" s="316"/>
      <c r="D63" s="316"/>
      <c r="E63" s="183" t="s">
        <v>307</v>
      </c>
      <c r="F63" s="187" t="s">
        <v>310</v>
      </c>
      <c r="G63" s="190" t="s">
        <v>310</v>
      </c>
    </row>
    <row r="64" spans="2:7" ht="14.25" thickBot="1">
      <c r="B64" s="322">
        <v>8</v>
      </c>
      <c r="C64" s="323" t="s">
        <v>536</v>
      </c>
      <c r="D64" s="317" t="s">
        <v>537</v>
      </c>
      <c r="E64" s="184" t="s">
        <v>306</v>
      </c>
      <c r="F64" s="152" t="s">
        <v>548</v>
      </c>
      <c r="G64" s="189" t="s">
        <v>548</v>
      </c>
    </row>
    <row r="65" spans="2:7" ht="15" thickTop="1" thickBot="1">
      <c r="B65" s="319"/>
      <c r="C65" s="316"/>
      <c r="D65" s="316"/>
      <c r="E65" s="183" t="s">
        <v>307</v>
      </c>
      <c r="F65" s="187" t="s">
        <v>310</v>
      </c>
      <c r="G65" s="190" t="s">
        <v>310</v>
      </c>
    </row>
    <row r="66" spans="2:7">
      <c r="C66" s="191"/>
      <c r="G66" t="s">
        <v>549</v>
      </c>
    </row>
    <row r="67" spans="2:7">
      <c r="G67" t="s">
        <v>550</v>
      </c>
    </row>
  </sheetData>
  <mergeCells count="73">
    <mergeCell ref="D56:D57"/>
    <mergeCell ref="D58:D59"/>
    <mergeCell ref="D60:D61"/>
    <mergeCell ref="D62:D63"/>
    <mergeCell ref="D64:D65"/>
    <mergeCell ref="D17:D18"/>
    <mergeCell ref="D19:D20"/>
    <mergeCell ref="D28:D29"/>
    <mergeCell ref="F48:G48"/>
    <mergeCell ref="D32:D33"/>
    <mergeCell ref="D34:D35"/>
    <mergeCell ref="D36:D37"/>
    <mergeCell ref="D38:D39"/>
    <mergeCell ref="D40:D41"/>
    <mergeCell ref="D42:D43"/>
    <mergeCell ref="D30:D31"/>
    <mergeCell ref="B62:B63"/>
    <mergeCell ref="C62:C63"/>
    <mergeCell ref="B64:B65"/>
    <mergeCell ref="C64:C65"/>
    <mergeCell ref="B56:B57"/>
    <mergeCell ref="C56:C57"/>
    <mergeCell ref="B58:B59"/>
    <mergeCell ref="C58:C59"/>
    <mergeCell ref="B60:B61"/>
    <mergeCell ref="C60:C61"/>
    <mergeCell ref="D50:D51"/>
    <mergeCell ref="D52:D53"/>
    <mergeCell ref="D54:D55"/>
    <mergeCell ref="B38:B39"/>
    <mergeCell ref="C38:C39"/>
    <mergeCell ref="B40:B41"/>
    <mergeCell ref="C40:C41"/>
    <mergeCell ref="B42:B43"/>
    <mergeCell ref="C42:C43"/>
    <mergeCell ref="B50:B51"/>
    <mergeCell ref="C50:C51"/>
    <mergeCell ref="B52:B53"/>
    <mergeCell ref="C52:C53"/>
    <mergeCell ref="B54:B55"/>
    <mergeCell ref="B34:B35"/>
    <mergeCell ref="C34:C35"/>
    <mergeCell ref="B36:B37"/>
    <mergeCell ref="C36:C37"/>
    <mergeCell ref="C54:C55"/>
    <mergeCell ref="B28:B29"/>
    <mergeCell ref="C28:C29"/>
    <mergeCell ref="B30:B31"/>
    <mergeCell ref="C30:C31"/>
    <mergeCell ref="B32:B33"/>
    <mergeCell ref="C32:C33"/>
    <mergeCell ref="B17:B18"/>
    <mergeCell ref="B19:B20"/>
    <mergeCell ref="C5:C6"/>
    <mergeCell ref="C7:C8"/>
    <mergeCell ref="C9:C10"/>
    <mergeCell ref="C11:C12"/>
    <mergeCell ref="C13:C14"/>
    <mergeCell ref="C15:C16"/>
    <mergeCell ref="C17:C18"/>
    <mergeCell ref="B5:B6"/>
    <mergeCell ref="B7:B8"/>
    <mergeCell ref="B9:B10"/>
    <mergeCell ref="B11:B12"/>
    <mergeCell ref="B13:B14"/>
    <mergeCell ref="C19:C20"/>
    <mergeCell ref="D5:D6"/>
    <mergeCell ref="D7:D8"/>
    <mergeCell ref="D9:D10"/>
    <mergeCell ref="D11:D12"/>
    <mergeCell ref="B15:B16"/>
    <mergeCell ref="D13:D14"/>
    <mergeCell ref="D15:D16"/>
  </mergeCells>
  <phoneticPr fontId="4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FE824-D9FF-4490-9F56-A20099000632}">
  <dimension ref="B2:G69"/>
  <sheetViews>
    <sheetView workbookViewId="0">
      <selection activeCell="K12" sqref="K12"/>
    </sheetView>
  </sheetViews>
  <sheetFormatPr defaultRowHeight="13.5"/>
  <cols>
    <col min="2" max="2" width="3" customWidth="1"/>
    <col min="3" max="3" width="13.85546875" bestFit="1" customWidth="1"/>
    <col min="4" max="4" width="7" bestFit="1" customWidth="1"/>
    <col min="5" max="5" width="6" customWidth="1"/>
    <col min="6" max="6" width="7" customWidth="1"/>
    <col min="7" max="7" width="6.42578125" customWidth="1"/>
    <col min="8" max="8" width="6" customWidth="1"/>
    <col min="9" max="9" width="3" customWidth="1"/>
    <col min="10" max="10" width="13.85546875" bestFit="1" customWidth="1"/>
    <col min="11" max="11" width="7" bestFit="1" customWidth="1"/>
    <col min="12" max="12" width="6" customWidth="1"/>
    <col min="13" max="13" width="7.140625" bestFit="1" customWidth="1"/>
    <col min="14" max="14" width="7" customWidth="1"/>
  </cols>
  <sheetData>
    <row r="2" spans="2:7">
      <c r="B2" t="s">
        <v>551</v>
      </c>
    </row>
    <row r="3" spans="2:7" ht="14.25" thickBot="1"/>
    <row r="4" spans="2:7" ht="14.25" thickBot="1">
      <c r="F4" s="324" t="s">
        <v>365</v>
      </c>
      <c r="G4" s="325"/>
    </row>
    <row r="5" spans="2:7" ht="14.25" thickBot="1">
      <c r="B5" s="144" t="s">
        <v>481</v>
      </c>
      <c r="C5" s="145" t="s">
        <v>552</v>
      </c>
      <c r="D5" s="335" t="s">
        <v>553</v>
      </c>
      <c r="E5" s="336"/>
      <c r="F5" s="169" t="s">
        <v>306</v>
      </c>
      <c r="G5" s="167" t="s">
        <v>307</v>
      </c>
    </row>
    <row r="6" spans="2:7">
      <c r="B6" s="337">
        <v>1</v>
      </c>
      <c r="C6" s="338" t="s">
        <v>554</v>
      </c>
      <c r="D6" s="338" t="s">
        <v>309</v>
      </c>
      <c r="E6" s="162">
        <v>0</v>
      </c>
      <c r="F6" s="177" t="s">
        <v>393</v>
      </c>
      <c r="G6" s="136" t="s">
        <v>393</v>
      </c>
    </row>
    <row r="7" spans="2:7">
      <c r="B7" s="339"/>
      <c r="C7" s="340"/>
      <c r="D7" s="340"/>
      <c r="E7" s="163">
        <v>1</v>
      </c>
      <c r="F7" s="174" t="s">
        <v>393</v>
      </c>
      <c r="G7" s="137" t="s">
        <v>393</v>
      </c>
    </row>
    <row r="8" spans="2:7">
      <c r="B8" s="339"/>
      <c r="C8" s="340"/>
      <c r="D8" s="340"/>
      <c r="E8" s="163">
        <v>2</v>
      </c>
      <c r="F8" s="174" t="s">
        <v>393</v>
      </c>
      <c r="G8" s="137" t="s">
        <v>393</v>
      </c>
    </row>
    <row r="9" spans="2:7">
      <c r="B9" s="339"/>
      <c r="C9" s="340"/>
      <c r="D9" s="340"/>
      <c r="E9" s="163">
        <v>3</v>
      </c>
      <c r="F9" s="174" t="s">
        <v>393</v>
      </c>
      <c r="G9" s="137" t="s">
        <v>393</v>
      </c>
    </row>
    <row r="10" spans="2:7">
      <c r="B10" s="339"/>
      <c r="C10" s="340"/>
      <c r="D10" s="340"/>
      <c r="E10" s="163">
        <v>4</v>
      </c>
      <c r="F10" s="174" t="s">
        <v>393</v>
      </c>
      <c r="G10" s="137" t="s">
        <v>393</v>
      </c>
    </row>
    <row r="11" spans="2:7">
      <c r="B11" s="339"/>
      <c r="C11" s="340"/>
      <c r="D11" s="340"/>
      <c r="E11" s="163">
        <v>5</v>
      </c>
      <c r="F11" s="174" t="s">
        <v>393</v>
      </c>
      <c r="G11" s="137" t="s">
        <v>393</v>
      </c>
    </row>
    <row r="12" spans="2:7">
      <c r="B12" s="339"/>
      <c r="C12" s="340"/>
      <c r="D12" s="340"/>
      <c r="E12" s="163">
        <v>6</v>
      </c>
      <c r="F12" s="174" t="s">
        <v>393</v>
      </c>
      <c r="G12" s="137" t="s">
        <v>393</v>
      </c>
    </row>
    <row r="13" spans="2:7">
      <c r="B13" s="339"/>
      <c r="C13" s="340"/>
      <c r="D13" s="340"/>
      <c r="E13" s="163">
        <v>7</v>
      </c>
      <c r="F13" s="174" t="s">
        <v>393</v>
      </c>
      <c r="G13" s="137" t="s">
        <v>393</v>
      </c>
    </row>
    <row r="14" spans="2:7">
      <c r="B14" s="339"/>
      <c r="C14" s="340"/>
      <c r="D14" s="340"/>
      <c r="E14" s="163">
        <v>8</v>
      </c>
      <c r="F14" s="174" t="s">
        <v>393</v>
      </c>
      <c r="G14" s="137" t="s">
        <v>393</v>
      </c>
    </row>
    <row r="15" spans="2:7">
      <c r="B15" s="339"/>
      <c r="C15" s="340"/>
      <c r="D15" s="340"/>
      <c r="E15" s="163">
        <v>9</v>
      </c>
      <c r="F15" s="174" t="s">
        <v>393</v>
      </c>
      <c r="G15" s="137" t="s">
        <v>393</v>
      </c>
    </row>
    <row r="16" spans="2:7">
      <c r="B16" s="339"/>
      <c r="C16" s="340"/>
      <c r="D16" s="340" t="s">
        <v>315</v>
      </c>
      <c r="E16" s="163" t="s">
        <v>320</v>
      </c>
      <c r="F16" s="174" t="s">
        <v>393</v>
      </c>
      <c r="G16" s="137" t="s">
        <v>393</v>
      </c>
    </row>
    <row r="17" spans="2:7">
      <c r="B17" s="339"/>
      <c r="C17" s="340"/>
      <c r="D17" s="340"/>
      <c r="E17" s="163" t="s">
        <v>321</v>
      </c>
      <c r="F17" s="174" t="s">
        <v>393</v>
      </c>
      <c r="G17" s="137" t="s">
        <v>393</v>
      </c>
    </row>
    <row r="18" spans="2:7">
      <c r="B18" s="339"/>
      <c r="C18" s="340"/>
      <c r="D18" s="340"/>
      <c r="E18" s="163" t="s">
        <v>322</v>
      </c>
      <c r="F18" s="174" t="s">
        <v>393</v>
      </c>
      <c r="G18" s="137" t="s">
        <v>393</v>
      </c>
    </row>
    <row r="19" spans="2:7" ht="14.25" thickBot="1">
      <c r="B19" s="341"/>
      <c r="C19" s="342"/>
      <c r="D19" s="342"/>
      <c r="E19" s="164" t="s">
        <v>318</v>
      </c>
      <c r="F19" s="175" t="s">
        <v>393</v>
      </c>
      <c r="G19" s="138" t="s">
        <v>393</v>
      </c>
    </row>
    <row r="20" spans="2:7">
      <c r="B20" s="343">
        <v>2</v>
      </c>
      <c r="C20" s="344" t="s">
        <v>555</v>
      </c>
      <c r="D20" s="344" t="s">
        <v>309</v>
      </c>
      <c r="E20" s="165">
        <v>0</v>
      </c>
      <c r="F20" s="176" t="s">
        <v>393</v>
      </c>
      <c r="G20" s="168" t="s">
        <v>393</v>
      </c>
    </row>
    <row r="21" spans="2:7">
      <c r="B21" s="339"/>
      <c r="C21" s="340"/>
      <c r="D21" s="340"/>
      <c r="E21" s="163">
        <v>1</v>
      </c>
      <c r="F21" s="174" t="s">
        <v>393</v>
      </c>
      <c r="G21" s="137" t="s">
        <v>393</v>
      </c>
    </row>
    <row r="22" spans="2:7">
      <c r="B22" s="339"/>
      <c r="C22" s="340"/>
      <c r="D22" s="340"/>
      <c r="E22" s="163">
        <v>2</v>
      </c>
      <c r="F22" s="174" t="s">
        <v>393</v>
      </c>
      <c r="G22" s="137" t="s">
        <v>393</v>
      </c>
    </row>
    <row r="23" spans="2:7">
      <c r="B23" s="339"/>
      <c r="C23" s="340"/>
      <c r="D23" s="340"/>
      <c r="E23" s="163">
        <v>3</v>
      </c>
      <c r="F23" s="174" t="s">
        <v>393</v>
      </c>
      <c r="G23" s="137" t="s">
        <v>393</v>
      </c>
    </row>
    <row r="24" spans="2:7">
      <c r="B24" s="339"/>
      <c r="C24" s="340"/>
      <c r="D24" s="340"/>
      <c r="E24" s="163">
        <v>4</v>
      </c>
      <c r="F24" s="174" t="s">
        <v>393</v>
      </c>
      <c r="G24" s="137" t="s">
        <v>393</v>
      </c>
    </row>
    <row r="25" spans="2:7">
      <c r="B25" s="339"/>
      <c r="C25" s="340"/>
      <c r="D25" s="340"/>
      <c r="E25" s="163">
        <v>5</v>
      </c>
      <c r="F25" s="174" t="s">
        <v>393</v>
      </c>
      <c r="G25" s="137" t="s">
        <v>393</v>
      </c>
    </row>
    <row r="26" spans="2:7">
      <c r="B26" s="339"/>
      <c r="C26" s="340"/>
      <c r="D26" s="340"/>
      <c r="E26" s="163">
        <v>6</v>
      </c>
      <c r="F26" s="174" t="s">
        <v>393</v>
      </c>
      <c r="G26" s="137" t="s">
        <v>393</v>
      </c>
    </row>
    <row r="27" spans="2:7">
      <c r="B27" s="339"/>
      <c r="C27" s="340"/>
      <c r="D27" s="340"/>
      <c r="E27" s="163">
        <v>7</v>
      </c>
      <c r="F27" s="174" t="s">
        <v>393</v>
      </c>
      <c r="G27" s="137" t="s">
        <v>393</v>
      </c>
    </row>
    <row r="28" spans="2:7">
      <c r="B28" s="339"/>
      <c r="C28" s="340"/>
      <c r="D28" s="340"/>
      <c r="E28" s="163">
        <v>8</v>
      </c>
      <c r="F28" s="174" t="s">
        <v>393</v>
      </c>
      <c r="G28" s="137" t="s">
        <v>393</v>
      </c>
    </row>
    <row r="29" spans="2:7">
      <c r="B29" s="339"/>
      <c r="C29" s="340"/>
      <c r="D29" s="340"/>
      <c r="E29" s="163">
        <v>9</v>
      </c>
      <c r="F29" s="174" t="s">
        <v>393</v>
      </c>
      <c r="G29" s="137" t="s">
        <v>393</v>
      </c>
    </row>
    <row r="30" spans="2:7">
      <c r="B30" s="339"/>
      <c r="C30" s="340"/>
      <c r="D30" s="340" t="s">
        <v>315</v>
      </c>
      <c r="E30" s="163" t="s">
        <v>320</v>
      </c>
      <c r="F30" s="174" t="s">
        <v>393</v>
      </c>
      <c r="G30" s="137" t="s">
        <v>393</v>
      </c>
    </row>
    <row r="31" spans="2:7">
      <c r="B31" s="339"/>
      <c r="C31" s="340"/>
      <c r="D31" s="340"/>
      <c r="E31" s="163" t="s">
        <v>321</v>
      </c>
      <c r="F31" s="174" t="s">
        <v>393</v>
      </c>
      <c r="G31" s="137" t="s">
        <v>393</v>
      </c>
    </row>
    <row r="32" spans="2:7">
      <c r="B32" s="339"/>
      <c r="C32" s="340"/>
      <c r="D32" s="340"/>
      <c r="E32" s="163" t="s">
        <v>322</v>
      </c>
      <c r="F32" s="174" t="s">
        <v>393</v>
      </c>
      <c r="G32" s="137" t="s">
        <v>393</v>
      </c>
    </row>
    <row r="33" spans="2:7" ht="14.25" thickBot="1">
      <c r="B33" s="341"/>
      <c r="C33" s="342"/>
      <c r="D33" s="342"/>
      <c r="E33" s="164" t="s">
        <v>318</v>
      </c>
      <c r="F33" s="175" t="s">
        <v>393</v>
      </c>
      <c r="G33" s="138" t="s">
        <v>393</v>
      </c>
    </row>
    <row r="34" spans="2:7">
      <c r="F34" s="178" t="s">
        <v>556</v>
      </c>
    </row>
    <row r="37" spans="2:7">
      <c r="B37" t="s">
        <v>557</v>
      </c>
    </row>
    <row r="38" spans="2:7" ht="14.25" thickBot="1"/>
    <row r="39" spans="2:7" ht="14.25" thickBot="1">
      <c r="F39" s="324" t="s">
        <v>365</v>
      </c>
      <c r="G39" s="325"/>
    </row>
    <row r="40" spans="2:7" ht="14.25" thickBot="1">
      <c r="B40" s="144" t="s">
        <v>481</v>
      </c>
      <c r="C40" s="145" t="s">
        <v>552</v>
      </c>
      <c r="D40" s="335" t="s">
        <v>553</v>
      </c>
      <c r="E40" s="336"/>
      <c r="F40" s="166" t="s">
        <v>306</v>
      </c>
      <c r="G40" s="167" t="s">
        <v>307</v>
      </c>
    </row>
    <row r="41" spans="2:7">
      <c r="B41" s="337">
        <v>1</v>
      </c>
      <c r="C41" s="338" t="s">
        <v>554</v>
      </c>
      <c r="D41" s="338" t="s">
        <v>309</v>
      </c>
      <c r="E41" s="162">
        <v>0</v>
      </c>
      <c r="F41" s="170" t="s">
        <v>393</v>
      </c>
      <c r="G41" s="136" t="s">
        <v>393</v>
      </c>
    </row>
    <row r="42" spans="2:7">
      <c r="B42" s="339"/>
      <c r="C42" s="340"/>
      <c r="D42" s="340"/>
      <c r="E42" s="163">
        <v>1</v>
      </c>
      <c r="F42" s="171" t="s">
        <v>393</v>
      </c>
      <c r="G42" s="137" t="s">
        <v>393</v>
      </c>
    </row>
    <row r="43" spans="2:7">
      <c r="B43" s="339"/>
      <c r="C43" s="340"/>
      <c r="D43" s="340"/>
      <c r="E43" s="163">
        <v>2</v>
      </c>
      <c r="F43" s="171" t="s">
        <v>393</v>
      </c>
      <c r="G43" s="137" t="s">
        <v>393</v>
      </c>
    </row>
    <row r="44" spans="2:7">
      <c r="B44" s="339"/>
      <c r="C44" s="340"/>
      <c r="D44" s="340"/>
      <c r="E44" s="163">
        <v>3</v>
      </c>
      <c r="F44" s="171" t="s">
        <v>393</v>
      </c>
      <c r="G44" s="137" t="s">
        <v>393</v>
      </c>
    </row>
    <row r="45" spans="2:7">
      <c r="B45" s="339"/>
      <c r="C45" s="340"/>
      <c r="D45" s="340"/>
      <c r="E45" s="163">
        <v>4</v>
      </c>
      <c r="F45" s="171" t="s">
        <v>393</v>
      </c>
      <c r="G45" s="137" t="s">
        <v>393</v>
      </c>
    </row>
    <row r="46" spans="2:7">
      <c r="B46" s="339"/>
      <c r="C46" s="340"/>
      <c r="D46" s="340"/>
      <c r="E46" s="163">
        <v>5</v>
      </c>
      <c r="F46" s="171" t="s">
        <v>393</v>
      </c>
      <c r="G46" s="137" t="s">
        <v>393</v>
      </c>
    </row>
    <row r="47" spans="2:7">
      <c r="B47" s="339"/>
      <c r="C47" s="340"/>
      <c r="D47" s="340"/>
      <c r="E47" s="163">
        <v>6</v>
      </c>
      <c r="F47" s="171" t="s">
        <v>393</v>
      </c>
      <c r="G47" s="137" t="s">
        <v>393</v>
      </c>
    </row>
    <row r="48" spans="2:7">
      <c r="B48" s="339"/>
      <c r="C48" s="340"/>
      <c r="D48" s="340"/>
      <c r="E48" s="163">
        <v>7</v>
      </c>
      <c r="F48" s="171" t="s">
        <v>393</v>
      </c>
      <c r="G48" s="137" t="s">
        <v>393</v>
      </c>
    </row>
    <row r="49" spans="2:7">
      <c r="B49" s="339"/>
      <c r="C49" s="340"/>
      <c r="D49" s="340"/>
      <c r="E49" s="163">
        <v>8</v>
      </c>
      <c r="F49" s="171" t="s">
        <v>393</v>
      </c>
      <c r="G49" s="137" t="s">
        <v>393</v>
      </c>
    </row>
    <row r="50" spans="2:7">
      <c r="B50" s="339"/>
      <c r="C50" s="340"/>
      <c r="D50" s="340"/>
      <c r="E50" s="163">
        <v>9</v>
      </c>
      <c r="F50" s="171" t="s">
        <v>393</v>
      </c>
      <c r="G50" s="137" t="s">
        <v>393</v>
      </c>
    </row>
    <row r="51" spans="2:7">
      <c r="B51" s="339"/>
      <c r="C51" s="340"/>
      <c r="D51" s="340" t="s">
        <v>315</v>
      </c>
      <c r="E51" s="163" t="s">
        <v>320</v>
      </c>
      <c r="F51" s="171" t="s">
        <v>393</v>
      </c>
      <c r="G51" s="137" t="s">
        <v>393</v>
      </c>
    </row>
    <row r="52" spans="2:7">
      <c r="B52" s="339"/>
      <c r="C52" s="340"/>
      <c r="D52" s="340"/>
      <c r="E52" s="163" t="s">
        <v>321</v>
      </c>
      <c r="F52" s="171" t="s">
        <v>393</v>
      </c>
      <c r="G52" s="137" t="s">
        <v>393</v>
      </c>
    </row>
    <row r="53" spans="2:7">
      <c r="B53" s="339"/>
      <c r="C53" s="340"/>
      <c r="D53" s="340"/>
      <c r="E53" s="163" t="s">
        <v>322</v>
      </c>
      <c r="F53" s="171" t="s">
        <v>393</v>
      </c>
      <c r="G53" s="137" t="s">
        <v>393</v>
      </c>
    </row>
    <row r="54" spans="2:7" ht="14.25" thickBot="1">
      <c r="B54" s="341"/>
      <c r="C54" s="342"/>
      <c r="D54" s="342"/>
      <c r="E54" s="164" t="s">
        <v>318</v>
      </c>
      <c r="F54" s="173" t="s">
        <v>393</v>
      </c>
      <c r="G54" s="138" t="s">
        <v>393</v>
      </c>
    </row>
    <row r="55" spans="2:7">
      <c r="B55" s="343">
        <v>2</v>
      </c>
      <c r="C55" s="344" t="s">
        <v>555</v>
      </c>
      <c r="D55" s="344" t="s">
        <v>309</v>
      </c>
      <c r="E55" s="165">
        <v>0</v>
      </c>
      <c r="F55" s="172" t="s">
        <v>393</v>
      </c>
      <c r="G55" s="168" t="s">
        <v>393</v>
      </c>
    </row>
    <row r="56" spans="2:7">
      <c r="B56" s="339"/>
      <c r="C56" s="340"/>
      <c r="D56" s="340"/>
      <c r="E56" s="163">
        <v>1</v>
      </c>
      <c r="F56" s="171" t="s">
        <v>393</v>
      </c>
      <c r="G56" s="137" t="s">
        <v>393</v>
      </c>
    </row>
    <row r="57" spans="2:7">
      <c r="B57" s="339"/>
      <c r="C57" s="340"/>
      <c r="D57" s="340"/>
      <c r="E57" s="163">
        <v>2</v>
      </c>
      <c r="F57" s="171" t="s">
        <v>393</v>
      </c>
      <c r="G57" s="137" t="s">
        <v>393</v>
      </c>
    </row>
    <row r="58" spans="2:7">
      <c r="B58" s="339"/>
      <c r="C58" s="340"/>
      <c r="D58" s="340"/>
      <c r="E58" s="163">
        <v>3</v>
      </c>
      <c r="F58" s="171" t="s">
        <v>393</v>
      </c>
      <c r="G58" s="137" t="s">
        <v>393</v>
      </c>
    </row>
    <row r="59" spans="2:7">
      <c r="B59" s="339"/>
      <c r="C59" s="340"/>
      <c r="D59" s="340"/>
      <c r="E59" s="163">
        <v>4</v>
      </c>
      <c r="F59" s="171" t="s">
        <v>393</v>
      </c>
      <c r="G59" s="137" t="s">
        <v>393</v>
      </c>
    </row>
    <row r="60" spans="2:7">
      <c r="B60" s="339"/>
      <c r="C60" s="340"/>
      <c r="D60" s="340"/>
      <c r="E60" s="163">
        <v>5</v>
      </c>
      <c r="F60" s="171" t="s">
        <v>393</v>
      </c>
      <c r="G60" s="137" t="s">
        <v>393</v>
      </c>
    </row>
    <row r="61" spans="2:7">
      <c r="B61" s="339"/>
      <c r="C61" s="340"/>
      <c r="D61" s="340"/>
      <c r="E61" s="163">
        <v>6</v>
      </c>
      <c r="F61" s="171" t="s">
        <v>393</v>
      </c>
      <c r="G61" s="137" t="s">
        <v>393</v>
      </c>
    </row>
    <row r="62" spans="2:7">
      <c r="B62" s="339"/>
      <c r="C62" s="340"/>
      <c r="D62" s="340"/>
      <c r="E62" s="163">
        <v>7</v>
      </c>
      <c r="F62" s="171" t="s">
        <v>393</v>
      </c>
      <c r="G62" s="137" t="s">
        <v>393</v>
      </c>
    </row>
    <row r="63" spans="2:7">
      <c r="B63" s="339"/>
      <c r="C63" s="340"/>
      <c r="D63" s="340"/>
      <c r="E63" s="163">
        <v>8</v>
      </c>
      <c r="F63" s="171" t="s">
        <v>393</v>
      </c>
      <c r="G63" s="137" t="s">
        <v>393</v>
      </c>
    </row>
    <row r="64" spans="2:7">
      <c r="B64" s="339"/>
      <c r="C64" s="340"/>
      <c r="D64" s="340"/>
      <c r="E64" s="163">
        <v>9</v>
      </c>
      <c r="F64" s="171" t="s">
        <v>393</v>
      </c>
      <c r="G64" s="137" t="s">
        <v>393</v>
      </c>
    </row>
    <row r="65" spans="2:7">
      <c r="B65" s="339"/>
      <c r="C65" s="340"/>
      <c r="D65" s="340" t="s">
        <v>315</v>
      </c>
      <c r="E65" s="163" t="s">
        <v>320</v>
      </c>
      <c r="F65" s="171" t="s">
        <v>393</v>
      </c>
      <c r="G65" s="137" t="s">
        <v>393</v>
      </c>
    </row>
    <row r="66" spans="2:7">
      <c r="B66" s="339"/>
      <c r="C66" s="340"/>
      <c r="D66" s="340"/>
      <c r="E66" s="163" t="s">
        <v>321</v>
      </c>
      <c r="F66" s="171" t="s">
        <v>393</v>
      </c>
      <c r="G66" s="137" t="s">
        <v>393</v>
      </c>
    </row>
    <row r="67" spans="2:7">
      <c r="B67" s="339"/>
      <c r="C67" s="340"/>
      <c r="D67" s="340"/>
      <c r="E67" s="163" t="s">
        <v>322</v>
      </c>
      <c r="F67" s="171" t="s">
        <v>393</v>
      </c>
      <c r="G67" s="137" t="s">
        <v>393</v>
      </c>
    </row>
    <row r="68" spans="2:7" ht="14.25" thickBot="1">
      <c r="B68" s="341"/>
      <c r="C68" s="342"/>
      <c r="D68" s="342"/>
      <c r="E68" s="164" t="s">
        <v>318</v>
      </c>
      <c r="F68" s="173" t="s">
        <v>393</v>
      </c>
      <c r="G68" s="138" t="s">
        <v>393</v>
      </c>
    </row>
    <row r="69" spans="2:7">
      <c r="F69" s="178" t="s">
        <v>556</v>
      </c>
    </row>
  </sheetData>
  <mergeCells count="20">
    <mergeCell ref="F4:G4"/>
    <mergeCell ref="F39:G39"/>
    <mergeCell ref="D5:E5"/>
    <mergeCell ref="D40:E40"/>
    <mergeCell ref="B6:B19"/>
    <mergeCell ref="B20:B33"/>
    <mergeCell ref="C6:C19"/>
    <mergeCell ref="C20:C33"/>
    <mergeCell ref="D6:D15"/>
    <mergeCell ref="D16:D19"/>
    <mergeCell ref="D20:D29"/>
    <mergeCell ref="D30:D33"/>
    <mergeCell ref="B55:B68"/>
    <mergeCell ref="C55:C68"/>
    <mergeCell ref="D55:D64"/>
    <mergeCell ref="B41:B54"/>
    <mergeCell ref="C41:C54"/>
    <mergeCell ref="D41:D50"/>
    <mergeCell ref="D51:D54"/>
    <mergeCell ref="D65:D68"/>
  </mergeCells>
  <phoneticPr fontId="44"/>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7"/>
  <sheetViews>
    <sheetView view="pageBreakPreview" topLeftCell="A13" zoomScaleNormal="100" zoomScaleSheetLayoutView="100" workbookViewId="0">
      <selection activeCell="G41" sqref="G41"/>
    </sheetView>
  </sheetViews>
  <sheetFormatPr defaultColWidth="12.5703125" defaultRowHeight="21"/>
  <cols>
    <col min="1" max="1" width="4" style="9" customWidth="1"/>
    <col min="2" max="2" width="32.5703125" style="9" customWidth="1"/>
    <col min="3" max="9" width="12.5703125" style="9"/>
    <col min="10" max="10" width="12.5703125" style="9" customWidth="1"/>
    <col min="11" max="11" width="12.5703125" style="9"/>
    <col min="12" max="13" width="22.5703125" style="9" bestFit="1" customWidth="1"/>
    <col min="14" max="16384" width="12.5703125" style="9"/>
  </cols>
  <sheetData>
    <row r="1" spans="1:9" s="120" customFormat="1" ht="20.100000000000001" customHeight="1">
      <c r="A1" s="276" t="str">
        <f>表紙!Q4</f>
        <v>QLW-TPN999999_399</v>
      </c>
      <c r="B1" s="277"/>
      <c r="C1" s="278" t="str">
        <f>表紙!C12</f>
        <v>電卓</v>
      </c>
      <c r="D1" s="278"/>
      <c r="E1" s="278"/>
      <c r="F1" s="279"/>
      <c r="G1" s="280" t="str">
        <f>表紙!Q5</f>
        <v>Rev.1</v>
      </c>
    </row>
    <row r="2" spans="1:9" s="121" customFormat="1" ht="30" customHeight="1">
      <c r="A2" s="282" t="str">
        <f>"チェックリスト "&amp;表紙!C17</f>
        <v>チェックリスト 電卓アプリ開発</v>
      </c>
      <c r="B2" s="283"/>
      <c r="C2" s="283"/>
      <c r="D2" s="283"/>
      <c r="E2" s="283"/>
      <c r="F2" s="284"/>
      <c r="G2" s="281"/>
    </row>
    <row r="3" spans="1:9" s="10" customFormat="1">
      <c r="A3" s="11"/>
      <c r="B3" s="12"/>
      <c r="C3" s="13"/>
      <c r="D3" s="12"/>
      <c r="E3" s="12"/>
    </row>
    <row r="4" spans="1:9" s="10" customFormat="1">
      <c r="A4" s="14" t="s">
        <v>12</v>
      </c>
      <c r="B4" s="15"/>
      <c r="C4" s="14"/>
      <c r="D4" s="15"/>
      <c r="E4" s="15"/>
      <c r="F4" s="15"/>
      <c r="G4" s="15"/>
      <c r="H4" s="16"/>
    </row>
    <row r="5" spans="1:9">
      <c r="A5" s="17"/>
      <c r="B5" s="18" t="s">
        <v>13</v>
      </c>
      <c r="C5" s="18" t="s">
        <v>14</v>
      </c>
      <c r="D5" s="17"/>
      <c r="E5" s="17"/>
      <c r="F5" s="17"/>
      <c r="G5" s="19"/>
    </row>
    <row r="6" spans="1:9">
      <c r="A6" s="17"/>
      <c r="B6" s="20" t="s">
        <v>15</v>
      </c>
      <c r="C6" s="21">
        <v>1</v>
      </c>
      <c r="D6" s="17"/>
      <c r="E6" s="17"/>
      <c r="F6" s="17"/>
      <c r="G6" s="19"/>
    </row>
    <row r="7" spans="1:9">
      <c r="A7" s="17"/>
      <c r="B7" s="22"/>
      <c r="C7" s="22"/>
      <c r="D7" s="23"/>
      <c r="E7" s="17"/>
      <c r="F7" s="17"/>
      <c r="G7" s="17"/>
      <c r="H7" s="24"/>
    </row>
    <row r="8" spans="1:9">
      <c r="A8" s="14" t="s">
        <v>16</v>
      </c>
      <c r="B8" s="22"/>
      <c r="C8" s="22"/>
      <c r="D8" s="23"/>
      <c r="E8" s="17"/>
      <c r="F8" s="17"/>
      <c r="G8" s="17"/>
      <c r="H8" s="24"/>
    </row>
    <row r="9" spans="1:9">
      <c r="A9" s="17"/>
      <c r="B9" s="18" t="s">
        <v>17</v>
      </c>
      <c r="C9" s="270" t="s">
        <v>18</v>
      </c>
      <c r="D9" s="285"/>
      <c r="E9" s="18" t="s">
        <v>19</v>
      </c>
      <c r="F9" s="18" t="s">
        <v>20</v>
      </c>
      <c r="G9" s="18" t="s">
        <v>21</v>
      </c>
      <c r="H9" s="24"/>
      <c r="I9" s="24"/>
    </row>
    <row r="10" spans="1:9" ht="24" customHeight="1">
      <c r="A10" s="17"/>
      <c r="B10" s="20" t="s">
        <v>22</v>
      </c>
      <c r="C10" s="286" t="s">
        <v>23</v>
      </c>
      <c r="D10" s="287"/>
      <c r="E10" s="25">
        <v>64</v>
      </c>
      <c r="F10" s="25" t="s">
        <v>24</v>
      </c>
      <c r="G10" s="26">
        <v>1</v>
      </c>
      <c r="H10" s="24"/>
      <c r="I10" s="24"/>
    </row>
    <row r="11" spans="1:9">
      <c r="A11" s="17"/>
      <c r="B11" s="20"/>
      <c r="C11" s="286"/>
      <c r="D11" s="287"/>
      <c r="E11" s="25"/>
      <c r="F11" s="25"/>
      <c r="G11" s="26"/>
      <c r="H11" s="24"/>
      <c r="I11" s="24"/>
    </row>
    <row r="12" spans="1:9">
      <c r="A12" s="17"/>
      <c r="B12" s="22"/>
      <c r="C12" s="23"/>
      <c r="D12" s="23"/>
      <c r="E12" s="23"/>
      <c r="F12" s="23"/>
      <c r="G12" s="17"/>
      <c r="H12" s="24"/>
      <c r="I12" s="24"/>
    </row>
    <row r="13" spans="1:9">
      <c r="A13" s="14" t="s">
        <v>25</v>
      </c>
      <c r="B13" s="22"/>
      <c r="C13" s="22"/>
      <c r="D13" s="23"/>
      <c r="E13" s="17"/>
      <c r="F13" s="17"/>
      <c r="G13" s="17"/>
      <c r="H13" s="24"/>
    </row>
    <row r="14" spans="1:9">
      <c r="A14" s="17"/>
      <c r="B14" s="270" t="s">
        <v>26</v>
      </c>
      <c r="C14" s="271"/>
      <c r="D14" s="271"/>
      <c r="E14" s="271"/>
      <c r="F14" s="272"/>
      <c r="G14" s="24"/>
      <c r="H14" s="24"/>
      <c r="I14" s="27"/>
    </row>
    <row r="15" spans="1:9" ht="59.25" customHeight="1">
      <c r="A15" s="17"/>
      <c r="B15" s="273"/>
      <c r="C15" s="274"/>
      <c r="D15" s="274"/>
      <c r="E15" s="274"/>
      <c r="F15" s="275"/>
      <c r="G15" s="24"/>
      <c r="H15" s="24"/>
    </row>
    <row r="16" spans="1:9">
      <c r="A16" s="17"/>
      <c r="B16" s="22"/>
      <c r="C16" s="23"/>
      <c r="D16" s="23"/>
      <c r="E16" s="23"/>
      <c r="F16" s="23"/>
      <c r="G16" s="17"/>
      <c r="H16" s="24"/>
      <c r="I16" s="24"/>
    </row>
    <row r="17" spans="1:8" s="10" customFormat="1">
      <c r="A17" s="28" t="s">
        <v>27</v>
      </c>
      <c r="B17" s="29"/>
      <c r="C17" s="13"/>
      <c r="D17" s="12"/>
      <c r="E17" s="12"/>
      <c r="F17" s="12"/>
      <c r="G17" s="12"/>
    </row>
    <row r="18" spans="1:8" s="10" customFormat="1">
      <c r="A18" s="12"/>
      <c r="B18" s="30" t="s">
        <v>28</v>
      </c>
      <c r="C18" s="30" t="s">
        <v>14</v>
      </c>
      <c r="D18" s="12"/>
      <c r="E18" s="12"/>
      <c r="F18" s="12"/>
      <c r="G18" s="12"/>
    </row>
    <row r="19" spans="1:8" s="10" customFormat="1">
      <c r="A19" s="12"/>
      <c r="B19" s="31" t="s">
        <v>29</v>
      </c>
      <c r="C19" s="32" t="s">
        <v>30</v>
      </c>
      <c r="D19" s="12"/>
      <c r="E19" s="12"/>
      <c r="F19" s="12"/>
      <c r="G19" s="12"/>
    </row>
    <row r="20" spans="1:8" s="10" customFormat="1">
      <c r="A20" s="12"/>
      <c r="B20" s="31"/>
      <c r="C20" s="32"/>
      <c r="D20" s="12"/>
      <c r="E20" s="12"/>
      <c r="F20" s="12"/>
      <c r="G20" s="12"/>
    </row>
    <row r="21" spans="1:8" s="10" customFormat="1">
      <c r="A21" s="12"/>
      <c r="B21" s="31"/>
      <c r="C21" s="32"/>
      <c r="D21" s="12"/>
      <c r="E21" s="12"/>
      <c r="F21" s="12"/>
      <c r="G21" s="12"/>
    </row>
    <row r="22" spans="1:8" s="10" customFormat="1">
      <c r="A22" s="12"/>
      <c r="B22" s="31"/>
      <c r="C22" s="32"/>
      <c r="D22" s="12"/>
      <c r="E22" s="12"/>
      <c r="F22" s="12"/>
      <c r="G22" s="12"/>
    </row>
    <row r="23" spans="1:8" s="10" customFormat="1">
      <c r="A23" s="12"/>
      <c r="B23" s="31"/>
      <c r="C23" s="32"/>
      <c r="D23" s="12"/>
      <c r="E23" s="12"/>
      <c r="F23" s="12"/>
      <c r="G23" s="12"/>
    </row>
    <row r="24" spans="1:8" s="10" customFormat="1">
      <c r="A24" s="12"/>
      <c r="B24" s="31"/>
      <c r="C24" s="32"/>
      <c r="D24" s="12"/>
      <c r="E24" s="12"/>
      <c r="F24" s="12"/>
      <c r="G24" s="12"/>
    </row>
    <row r="25" spans="1:8" s="10" customFormat="1">
      <c r="A25" s="12"/>
      <c r="B25" s="29"/>
      <c r="C25" s="13"/>
      <c r="D25" s="12"/>
      <c r="E25" s="12"/>
      <c r="F25" s="12"/>
      <c r="G25" s="12"/>
    </row>
    <row r="26" spans="1:8" s="10" customFormat="1">
      <c r="A26" s="28" t="s">
        <v>31</v>
      </c>
      <c r="B26" s="15"/>
      <c r="C26" s="15"/>
      <c r="D26" s="15"/>
      <c r="E26" s="15"/>
      <c r="F26" s="15"/>
      <c r="G26" s="15"/>
      <c r="H26" s="16"/>
    </row>
    <row r="27" spans="1:8" ht="24">
      <c r="A27" s="33"/>
      <c r="B27" s="18" t="s">
        <v>32</v>
      </c>
      <c r="C27" s="18" t="s">
        <v>33</v>
      </c>
      <c r="D27" s="18" t="s">
        <v>34</v>
      </c>
      <c r="E27" s="18" t="s">
        <v>35</v>
      </c>
      <c r="F27" s="18" t="s">
        <v>36</v>
      </c>
      <c r="G27" s="18" t="s">
        <v>37</v>
      </c>
    </row>
    <row r="28" spans="1:8">
      <c r="A28" s="34"/>
      <c r="B28" s="26"/>
      <c r="C28" s="35" t="str">
        <f ca="1">IF(ISERROR(INDIRECT(B28&amp;"!A:A"))=TRUE,"",COUNTIF(INDIRECT(B28&amp;"!A:A"),"&gt;0"))</f>
        <v/>
      </c>
      <c r="D28" s="35" t="str">
        <f ca="1">IF(ISERROR(INDIRECT(B28&amp;"!L:L"))=TRUE,"",COUNTIF(INDIRECT(B28&amp;"!L:L"),"OK"))</f>
        <v/>
      </c>
      <c r="E28" s="35" t="str">
        <f ca="1">IF(ISERROR(INDIRECT(B28&amp;"!P:P"))=TRUE,"",COUNTIF(INDIRECT(B28&amp;"!P:P"),"OK"))</f>
        <v/>
      </c>
      <c r="F28" s="35" t="str">
        <f ca="1">IF(ISERROR(INDIRECT(B28&amp;"!L:L"))=TRUE,"",COUNTIF(INDIRECT(B28&amp;"!L:L"),"NG") - COUNTIF(INDIRECT(B28&amp;"!P:P"),"OK"))</f>
        <v/>
      </c>
      <c r="G28" s="35" t="str">
        <f ca="1">IF(ISERROR(INDIRECT(B28&amp;"!L:L"))=TRUE,"",COUNTIF(INDIRECT(B28&amp;"!L:L"),"-"))</f>
        <v/>
      </c>
    </row>
    <row r="29" spans="1:8">
      <c r="B29" s="36" t="s">
        <v>38</v>
      </c>
      <c r="C29" s="37">
        <f ca="1">SUM(C27:C28)</f>
        <v>0</v>
      </c>
      <c r="D29" s="37" t="str">
        <f ca="1">IF(ISERROR((SUM(D27:D28))/C29)=TRUE,"",SUM(D27:D28) &amp; " (" &amp; ROUND((SUM(D27:D28))/C29*100,2) &amp; "%)")</f>
        <v/>
      </c>
      <c r="E29" s="37" t="str">
        <f ca="1">IF(ISERROR((SUM(E27:E28))/C29)=TRUE,"",SUM(E27:E28) &amp; " (" &amp; ROUND((SUM(E27:E28))/C29*100,2) &amp; "%)")</f>
        <v/>
      </c>
      <c r="F29" s="37" t="str">
        <f ca="1">IF(ISERROR((SUM(F27:F28))/C29)=TRUE,"",SUM(F27:F28) &amp; " (" &amp; ROUND((SUM(F27:F28))/C29*100,2) &amp; "%)")</f>
        <v/>
      </c>
      <c r="G29" s="37" t="str">
        <f ca="1">IF(ISERROR((SUM(G27:G28))/C29)=TRUE,"",SUM(G27:G28) &amp; " (" &amp; ROUND((SUM(G27:G28))/C29*100,2) &amp; "%)")</f>
        <v/>
      </c>
    </row>
    <row r="30" spans="1:8" s="10" customFormat="1">
      <c r="A30" s="34"/>
      <c r="B30" s="17"/>
      <c r="C30" s="34"/>
      <c r="D30" s="34"/>
      <c r="E30" s="34"/>
      <c r="F30" s="34"/>
      <c r="G30" s="34"/>
      <c r="H30" s="16"/>
    </row>
    <row r="31" spans="1:8">
      <c r="A31" s="28" t="s">
        <v>39</v>
      </c>
      <c r="B31" s="15"/>
      <c r="C31" s="15"/>
      <c r="D31" s="15"/>
      <c r="E31" s="15"/>
      <c r="F31" s="15"/>
      <c r="G31" s="15"/>
    </row>
    <row r="32" spans="1:8" ht="24">
      <c r="A32" s="33"/>
      <c r="B32" s="18" t="s">
        <v>32</v>
      </c>
      <c r="C32" s="18" t="s">
        <v>33</v>
      </c>
      <c r="D32" s="18" t="s">
        <v>34</v>
      </c>
      <c r="E32" s="18" t="s">
        <v>35</v>
      </c>
      <c r="F32" s="18" t="s">
        <v>36</v>
      </c>
      <c r="G32" s="18" t="s">
        <v>37</v>
      </c>
    </row>
    <row r="33" spans="1:7">
      <c r="A33" s="38"/>
      <c r="B33" s="26" t="s">
        <v>40</v>
      </c>
      <c r="C33" s="35">
        <f ca="1">IF(ISERROR(INDIRECT(B33&amp;"!A:A"))=TRUE,"",COUNTIF(INDIRECT(B33&amp;"!A:A"),"&gt;0"))</f>
        <v>28</v>
      </c>
      <c r="D33" s="35">
        <f ca="1">IF(ISERROR(INDIRECT(B33&amp;"!L:L"))=TRUE,"",COUNTIF(INDIRECT(B33&amp;"!L:L"),"OK"))</f>
        <v>27</v>
      </c>
      <c r="E33" s="35">
        <f ca="1">IF(ISERROR(INDIRECT(B33&amp;"!P:P"))=TRUE,"",COUNTIF(INDIRECT(B33&amp;"!P:P"),"OK"))</f>
        <v>1</v>
      </c>
      <c r="F33" s="35">
        <f ca="1">IF(ISERROR(INDIRECT(B33&amp;"!L:L"))=TRUE,"",COUNTIF(INDIRECT(B33&amp;"!L:L"),"NG") - COUNTIF(INDIRECT(B33&amp;"!P:P"),"OK"))</f>
        <v>0</v>
      </c>
      <c r="G33" s="35">
        <f ca="1">IF(ISERROR(INDIRECT(B33&amp;"!L:L"))=TRUE,"",COUNTIF(INDIRECT(B33&amp;"!L:L"),"-"))</f>
        <v>0</v>
      </c>
    </row>
    <row r="34" spans="1:7">
      <c r="A34" s="38"/>
      <c r="B34" s="26" t="s">
        <v>41</v>
      </c>
      <c r="C34" s="125">
        <f ca="1">IF(ISERROR(INDIRECT(B34&amp;"!D:D"))=TRUE,"",COUNTIF(INDIRECT(B34&amp;"!D:D"),"&lt;&gt;"))</f>
        <v>42</v>
      </c>
      <c r="D34" s="125">
        <f ca="1">IF(ISERROR(INDIRECT(B34&amp;"!F:F"))=TRUE,"",COUNTIF(INDIRECT(B34&amp;"!F:F"),"×"))</f>
        <v>42</v>
      </c>
      <c r="E34" s="35">
        <f t="shared" ref="E34:E40" ca="1" si="0">IF(ISERROR(INDIRECT(B34&amp;"!P:P"))=TRUE,"",COUNTIF(INDIRECT(B34&amp;"!P:P"),"OK"))</f>
        <v>0</v>
      </c>
      <c r="F34" s="35">
        <f t="shared" ref="F34:F40" ca="1" si="1">IF(ISERROR(INDIRECT(B34&amp;"!L:L"))=TRUE,"",COUNTIF(INDIRECT(B34&amp;"!L:L"),"NG") - COUNTIF(INDIRECT(B34&amp;"!P:P"),"OK"))</f>
        <v>0</v>
      </c>
      <c r="G34" s="35">
        <f t="shared" ref="G34:G40" ca="1" si="2">IF(ISERROR(INDIRECT(B34&amp;"!L:L"))=TRUE,"",COUNTIF(INDIRECT(B34&amp;"!L:L"),"-"))</f>
        <v>0</v>
      </c>
    </row>
    <row r="35" spans="1:7">
      <c r="A35" s="38"/>
      <c r="B35" s="26" t="s">
        <v>42</v>
      </c>
      <c r="C35" s="35">
        <f t="shared" ref="C35:C42" ca="1" si="3">IF(ISERROR(INDIRECT(B35&amp;"!A:A"))=TRUE,"",COUNTIF(INDIRECT(B35&amp;"!A:A"),"&gt;0"))</f>
        <v>31</v>
      </c>
      <c r="D35" s="35">
        <f ca="1">IF(ISERROR(INDIRECT(B35&amp;"!L:L"))=TRUE,"",COUNTIF(INDIRECT(B35&amp;"!L:L"),"OK"))</f>
        <v>31</v>
      </c>
      <c r="E35" s="35">
        <f t="shared" ca="1" si="0"/>
        <v>0</v>
      </c>
      <c r="F35" s="35">
        <f t="shared" ca="1" si="1"/>
        <v>0</v>
      </c>
      <c r="G35" s="35">
        <f t="shared" ca="1" si="2"/>
        <v>0</v>
      </c>
    </row>
    <row r="36" spans="1:7">
      <c r="A36" s="38"/>
      <c r="B36" s="26" t="s">
        <v>43</v>
      </c>
      <c r="C36" s="35">
        <f ca="1">IF(ISERROR(INDIRECT(B36&amp;"!C:C"))=TRUE,"",COUNTIF(INDIRECT(B36&amp;"!C:C"),"&lt;&gt;"))</f>
        <v>30</v>
      </c>
      <c r="D36" s="35">
        <f ca="1">IF(ISERROR(INDIRECT(B36&amp;"!E:E"))=TRUE,"",COUNTIF(INDIRECT(B36&amp;"!E:E"),"〇"))</f>
        <v>30</v>
      </c>
      <c r="E36" s="35">
        <f t="shared" ca="1" si="0"/>
        <v>0</v>
      </c>
      <c r="F36" s="35">
        <f t="shared" ca="1" si="1"/>
        <v>0</v>
      </c>
      <c r="G36" s="35">
        <f t="shared" ca="1" si="2"/>
        <v>0</v>
      </c>
    </row>
    <row r="37" spans="1:7">
      <c r="A37" s="38"/>
      <c r="B37" s="26" t="s">
        <v>44</v>
      </c>
      <c r="C37" s="35">
        <f ca="1">IF(ISERROR(INDIRECT(B37&amp;"!A:A"))=TRUE,"",COUNTIF(INDIRECT(B37&amp;"!A:A"),"&gt;0"))</f>
        <v>40</v>
      </c>
      <c r="D37" s="35">
        <f ca="1">IF(ISERROR(INDIRECT(B37&amp;"!L:L"))=TRUE,"",COUNTIF(INDIRECT(B37&amp;"!L:L"),"OK"))</f>
        <v>40</v>
      </c>
      <c r="E37" s="35">
        <f t="shared" ca="1" si="0"/>
        <v>0</v>
      </c>
      <c r="F37" s="35">
        <f t="shared" ca="1" si="1"/>
        <v>0</v>
      </c>
      <c r="G37" s="35">
        <f t="shared" ca="1" si="2"/>
        <v>0</v>
      </c>
    </row>
    <row r="38" spans="1:7">
      <c r="A38" s="38"/>
      <c r="B38" s="26" t="s">
        <v>45</v>
      </c>
      <c r="C38" s="35">
        <f>(COUNTIF(ボタン_演算子!E6:H13,"〇")+COUNTIF(ボタン_演算子!E20:H27,"〇"))/2</f>
        <v>32</v>
      </c>
      <c r="D38" s="35">
        <f>COUNTIF(ボタン_演算子!E7:H7,"〇")+COUNTIF(ボタン_演算子!E9:H9,"〇")+COUNTIF(ボタン_演算子!E11:H11,"〇")+COUNTIF(ボタン_演算子!E13:H13,"〇")+COUNTIF(ボタン_演算子!E21:H21,"〇")+COUNTIF(ボタン_演算子!E23:H23,"〇")+COUNTIF(ボタン_演算子!E25:H25,"〇")+COUNTIF(ボタン_演算子!E27:H27,"〇")</f>
        <v>32</v>
      </c>
      <c r="E38" s="35">
        <f t="shared" ca="1" si="0"/>
        <v>0</v>
      </c>
      <c r="F38" s="35">
        <f t="shared" ca="1" si="1"/>
        <v>0</v>
      </c>
      <c r="G38" s="35">
        <f t="shared" ca="1" si="2"/>
        <v>0</v>
      </c>
    </row>
    <row r="39" spans="1:7">
      <c r="B39" s="26" t="s">
        <v>46</v>
      </c>
      <c r="C39" s="35">
        <f t="shared" ca="1" si="3"/>
        <v>10</v>
      </c>
      <c r="D39" s="35">
        <f ca="1">IF(ISERROR(INDIRECT(B39&amp;"!L:L"))=TRUE,"",COUNTIF(INDIRECT(B39&amp;"!L:L"),"OK"))</f>
        <v>9</v>
      </c>
      <c r="E39" s="35">
        <f t="shared" ca="1" si="0"/>
        <v>1</v>
      </c>
      <c r="F39" s="35">
        <f t="shared" ca="1" si="1"/>
        <v>0</v>
      </c>
      <c r="G39" s="35">
        <f t="shared" ca="1" si="2"/>
        <v>0</v>
      </c>
    </row>
    <row r="40" spans="1:7">
      <c r="B40" s="26" t="s">
        <v>47</v>
      </c>
      <c r="C40" s="35">
        <f ca="1">IF(ISERROR(INDIRECT(B40&amp;"!B:B"))=TRUE,"",COUNTIF(INDIRECT(B40&amp;"!B:B"),"&gt;0"))</f>
        <v>24</v>
      </c>
      <c r="D40" s="35">
        <v>22</v>
      </c>
      <c r="E40" s="35">
        <v>2</v>
      </c>
      <c r="F40" s="35">
        <f t="shared" ca="1" si="1"/>
        <v>0</v>
      </c>
      <c r="G40" s="35">
        <f t="shared" ca="1" si="2"/>
        <v>0</v>
      </c>
    </row>
    <row r="41" spans="1:7">
      <c r="B41" s="26" t="s">
        <v>48</v>
      </c>
      <c r="C41" s="35">
        <f ca="1">IF(ISERROR(INDIRECT(B41&amp;"!E:E"))=TRUE,"",COUNTIF(INDIRECT(B41&amp;"!E:E"),"&lt;&gt;"))</f>
        <v>56</v>
      </c>
      <c r="D41" s="35">
        <f ca="1">IF(ISERROR(INDIRECT(B41&amp;"!G:G"))=TRUE,"",COUNTIF(INDIRECT(B41&amp;"!G:G"),"〇"))</f>
        <v>56</v>
      </c>
      <c r="E41" s="35">
        <f t="shared" ref="E41" ca="1" si="4">IF(ISERROR(INDIRECT(B41&amp;"!P:P"))=TRUE,"",COUNTIF(INDIRECT(B41&amp;"!P:P"),"OK"))</f>
        <v>0</v>
      </c>
      <c r="F41" s="35">
        <f t="shared" ref="F41" ca="1" si="5">IF(ISERROR(INDIRECT(B41&amp;"!L:L"))=TRUE,"",COUNTIF(INDIRECT(B41&amp;"!L:L"),"NG") - COUNTIF(INDIRECT(B41&amp;"!P:P"),"OK"))</f>
        <v>0</v>
      </c>
      <c r="G41" s="35">
        <f t="shared" ref="G41" ca="1" si="6">IF(ISERROR(INDIRECT(B41&amp;"!L:L"))=TRUE,"",COUNTIF(INDIRECT(B41&amp;"!L:L"),"-"))</f>
        <v>0</v>
      </c>
    </row>
    <row r="42" spans="1:7">
      <c r="B42" s="26"/>
      <c r="C42" s="35" t="str">
        <f t="shared" ca="1" si="3"/>
        <v/>
      </c>
      <c r="D42" s="35"/>
      <c r="E42" s="35"/>
      <c r="F42" s="35"/>
      <c r="G42" s="35"/>
    </row>
    <row r="43" spans="1:7">
      <c r="B43" s="36" t="s">
        <v>38</v>
      </c>
      <c r="C43" s="37">
        <f ca="1">SUM(C33:C42)</f>
        <v>293</v>
      </c>
      <c r="D43" s="37" t="str">
        <f ca="1">IF(ISERROR((SUM(D33:D42))/C43)=TRUE,"",SUM(D33:D42) &amp; " (" &amp; ROUND((SUM(D33:D42))/C43*100,2) &amp; "%)")</f>
        <v>289 (98.63%)</v>
      </c>
      <c r="E43" s="37" t="str">
        <f ca="1">IF(ISERROR((SUM(E33:E42))/C43)=TRUE,"",SUM(E33:E42) &amp; " (" &amp; ROUND((SUM(E33:E42))/C43*100,2) &amp; "%)")</f>
        <v>4 (1.37%)</v>
      </c>
      <c r="F43" s="37" t="str">
        <f ca="1">IF(ISERROR((SUM(F33:F42))/C43)=TRUE,"",SUM(F33:F42) &amp; " (" &amp; ROUND((SUM(F33:F42))/C43*100,2) &amp; "%)")</f>
        <v>0 (0%)</v>
      </c>
      <c r="G43" s="37" t="str">
        <f ca="1">IF(ISERROR((SUM(G33:G42))/C43)=TRUE,"",SUM(G33:G42) &amp; " (" &amp; ROUND((SUM(G33:G42))/C43*100,2) &amp; "%)")</f>
        <v>0 (0%)</v>
      </c>
    </row>
    <row r="47" spans="1:7">
      <c r="A47" s="39"/>
    </row>
  </sheetData>
  <mergeCells count="9">
    <mergeCell ref="B14:F14"/>
    <mergeCell ref="B15:F15"/>
    <mergeCell ref="A1:B1"/>
    <mergeCell ref="C1:F1"/>
    <mergeCell ref="G1:G2"/>
    <mergeCell ref="A2:F2"/>
    <mergeCell ref="C9:D9"/>
    <mergeCell ref="C10:D10"/>
    <mergeCell ref="C11:D11"/>
  </mergeCells>
  <phoneticPr fontId="6"/>
  <printOptions horizontalCentered="1"/>
  <pageMargins left="0.55118110236220474" right="0.55118110236220474" top="0.39370078740157483" bottom="0.55118110236220474" header="0.51181102362204722" footer="0.35433070866141736"/>
  <pageSetup paperSize="9" scale="70" fitToHeight="4" orientation="portrait" r:id="rId1"/>
  <headerFooter alignWithMargins="0">
    <oddFooter xml:space="preserve">&amp;C&amp;8 1 - &amp;P / &amp;N&amp;R&amp;"ＭＳ 明朝,標準"&amp;8ABR6201 : Rev 1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S60"/>
  <sheetViews>
    <sheetView showGridLines="0" view="pageBreakPreview" topLeftCell="A7" zoomScaleNormal="100" zoomScaleSheetLayoutView="100" workbookViewId="0">
      <selection activeCell="F22" sqref="F22"/>
    </sheetView>
  </sheetViews>
  <sheetFormatPr defaultColWidth="9" defaultRowHeight="13.5" customHeight="1"/>
  <cols>
    <col min="1" max="1" width="7.5703125" style="95" customWidth="1"/>
    <col min="2" max="2" width="10" style="95" customWidth="1"/>
    <col min="3" max="3" width="15.5703125" style="96" customWidth="1"/>
    <col min="4" max="4" width="15.5703125" style="95" customWidth="1"/>
    <col min="5" max="5" width="15.5703125" style="96" customWidth="1"/>
    <col min="6" max="6" width="52.85546875" style="95" customWidth="1"/>
    <col min="7" max="7" width="65.5703125" style="96" customWidth="1"/>
    <col min="8" max="8" width="49" style="95" customWidth="1"/>
    <col min="9" max="9" width="16.42578125" style="96" customWidth="1"/>
    <col min="10" max="10" width="8" style="96" bestFit="1" customWidth="1"/>
    <col min="11" max="11" width="7.5703125" style="96" customWidth="1"/>
    <col min="12" max="12" width="6" style="96" bestFit="1" customWidth="1"/>
    <col min="13" max="13" width="16.42578125" style="95" customWidth="1"/>
    <col min="14" max="14" width="8" style="95" bestFit="1" customWidth="1"/>
    <col min="15" max="15" width="7.5703125" style="96" customWidth="1"/>
    <col min="16" max="16" width="6.85546875" style="95" customWidth="1"/>
    <col min="17" max="17" width="39.5703125" style="96" customWidth="1"/>
    <col min="18" max="18" width="23" style="40" customWidth="1"/>
    <col min="19" max="19" width="9" style="97"/>
    <col min="20" max="16384" width="9" style="96"/>
  </cols>
  <sheetData>
    <row r="1" spans="1:17" ht="43.5" customHeight="1">
      <c r="A1" s="288" t="str">
        <f>表紙!Q4</f>
        <v>QLW-TPN999999_399</v>
      </c>
      <c r="B1" s="289"/>
      <c r="C1" s="289"/>
      <c r="D1" s="289"/>
      <c r="E1" s="289"/>
      <c r="F1" s="289"/>
      <c r="G1" s="290" t="str">
        <f>表紙!C12</f>
        <v>電卓</v>
      </c>
      <c r="H1" s="290"/>
      <c r="I1" s="290"/>
      <c r="J1" s="290"/>
      <c r="K1" s="290"/>
      <c r="L1" s="290"/>
      <c r="M1" s="290"/>
      <c r="N1" s="290"/>
      <c r="O1" s="290"/>
      <c r="P1" s="290"/>
      <c r="Q1" s="291" t="str">
        <f>表紙!Q5</f>
        <v>Rev.1</v>
      </c>
    </row>
    <row r="2" spans="1:17" ht="48" customHeight="1">
      <c r="A2" s="293" t="str">
        <f>"PCソフトウェア チェックリスト "&amp;表紙!C17</f>
        <v>PCソフトウェア チェックリスト 電卓アプリ開発</v>
      </c>
      <c r="B2" s="294"/>
      <c r="C2" s="294"/>
      <c r="D2" s="294"/>
      <c r="E2" s="294"/>
      <c r="F2" s="294"/>
      <c r="G2" s="294"/>
      <c r="H2" s="294"/>
      <c r="I2" s="294"/>
      <c r="J2" s="294"/>
      <c r="K2" s="294"/>
      <c r="L2" s="294"/>
      <c r="M2" s="294"/>
      <c r="N2" s="294"/>
      <c r="O2" s="294"/>
      <c r="P2" s="294"/>
      <c r="Q2" s="292"/>
    </row>
    <row r="3" spans="1:17" ht="13.5" customHeight="1">
      <c r="A3" s="41"/>
      <c r="B3" s="41"/>
      <c r="C3" s="41"/>
      <c r="D3" s="41"/>
      <c r="E3" s="41"/>
      <c r="F3" s="41"/>
      <c r="G3" s="41"/>
      <c r="H3" s="42"/>
      <c r="I3" s="42"/>
      <c r="J3" s="42"/>
      <c r="K3" s="42"/>
      <c r="L3" s="42"/>
      <c r="M3" s="42"/>
      <c r="N3" s="42"/>
      <c r="O3" s="42"/>
      <c r="P3" s="42"/>
      <c r="Q3" s="41"/>
    </row>
    <row r="4" spans="1:17" ht="33" customHeight="1">
      <c r="A4" s="43" t="e">
        <f ca="1">MID(CELL("filename",$A$1),FIND("]",CELL("filename",$A$1))+1,31)</f>
        <v>#VALUE!</v>
      </c>
      <c r="B4" s="43"/>
      <c r="C4" s="44"/>
      <c r="D4" s="45"/>
      <c r="E4" s="46"/>
      <c r="F4" s="46"/>
      <c r="G4" s="46"/>
      <c r="H4" s="47"/>
      <c r="I4" s="47"/>
      <c r="J4" s="47"/>
      <c r="K4" s="47"/>
      <c r="L4" s="47"/>
      <c r="M4" s="47"/>
      <c r="N4" s="47"/>
      <c r="O4" s="47"/>
      <c r="P4" s="47"/>
      <c r="Q4" s="41"/>
    </row>
    <row r="5" spans="1:17" ht="13.5" customHeight="1" thickBot="1">
      <c r="A5" s="41"/>
      <c r="B5" s="41"/>
      <c r="C5" s="41"/>
      <c r="D5" s="41"/>
      <c r="E5" s="41"/>
      <c r="F5" s="41"/>
      <c r="G5" s="41"/>
      <c r="H5" s="42"/>
      <c r="I5" s="42"/>
      <c r="J5" s="42"/>
      <c r="K5" s="42"/>
      <c r="L5" s="42"/>
      <c r="M5" s="42"/>
      <c r="N5" s="42"/>
      <c r="O5" s="42"/>
      <c r="P5" s="42"/>
      <c r="Q5" s="41"/>
    </row>
    <row r="6" spans="1:17" ht="13.5" customHeight="1">
      <c r="A6" s="295" t="s">
        <v>49</v>
      </c>
      <c r="B6" s="297" t="s">
        <v>50</v>
      </c>
      <c r="C6" s="299" t="s">
        <v>51</v>
      </c>
      <c r="D6" s="300"/>
      <c r="E6" s="300"/>
      <c r="F6" s="300"/>
      <c r="G6" s="300"/>
      <c r="H6" s="300"/>
      <c r="I6" s="299" t="s">
        <v>52</v>
      </c>
      <c r="J6" s="300"/>
      <c r="K6" s="300"/>
      <c r="L6" s="301"/>
      <c r="M6" s="299" t="s">
        <v>53</v>
      </c>
      <c r="N6" s="300"/>
      <c r="O6" s="300"/>
      <c r="P6" s="301"/>
      <c r="Q6" s="302" t="s">
        <v>54</v>
      </c>
    </row>
    <row r="7" spans="1:17" ht="29.25" thickBot="1">
      <c r="A7" s="296"/>
      <c r="B7" s="298"/>
      <c r="C7" s="48" t="s">
        <v>55</v>
      </c>
      <c r="D7" s="49" t="s">
        <v>56</v>
      </c>
      <c r="E7" s="49" t="s">
        <v>57</v>
      </c>
      <c r="F7" s="49" t="s">
        <v>58</v>
      </c>
      <c r="G7" s="49" t="s">
        <v>59</v>
      </c>
      <c r="H7" s="50" t="s">
        <v>60</v>
      </c>
      <c r="I7" s="51" t="s">
        <v>61</v>
      </c>
      <c r="J7" s="52" t="s">
        <v>62</v>
      </c>
      <c r="K7" s="52" t="s">
        <v>63</v>
      </c>
      <c r="L7" s="52" t="s">
        <v>64</v>
      </c>
      <c r="M7" s="51" t="s">
        <v>61</v>
      </c>
      <c r="N7" s="52" t="s">
        <v>62</v>
      </c>
      <c r="O7" s="52" t="s">
        <v>63</v>
      </c>
      <c r="P7" s="52" t="s">
        <v>64</v>
      </c>
      <c r="Q7" s="303"/>
    </row>
    <row r="8" spans="1:17" ht="14.25" thickTop="1">
      <c r="A8" s="53"/>
      <c r="B8" s="54"/>
      <c r="C8" s="55" t="s">
        <v>65</v>
      </c>
      <c r="D8" s="56"/>
      <c r="E8" s="56"/>
      <c r="F8" s="57" t="s">
        <v>66</v>
      </c>
      <c r="G8" s="58"/>
      <c r="H8" s="58"/>
      <c r="I8" s="59"/>
      <c r="J8" s="60"/>
      <c r="K8" s="61"/>
      <c r="L8" s="61"/>
      <c r="M8" s="59"/>
      <c r="N8" s="60"/>
      <c r="O8" s="61"/>
      <c r="P8" s="61"/>
      <c r="Q8" s="62"/>
    </row>
    <row r="9" spans="1:17">
      <c r="A9" s="53"/>
      <c r="B9" s="54"/>
      <c r="C9" s="55" t="s">
        <v>67</v>
      </c>
      <c r="D9" s="56"/>
      <c r="E9" s="56"/>
      <c r="F9" s="57"/>
      <c r="G9" s="58"/>
      <c r="H9" s="58"/>
      <c r="I9" s="59"/>
      <c r="J9" s="60"/>
      <c r="K9" s="61"/>
      <c r="L9" s="63"/>
      <c r="M9" s="59"/>
      <c r="N9" s="60"/>
      <c r="O9" s="61"/>
      <c r="P9" s="63"/>
      <c r="Q9" s="62"/>
    </row>
    <row r="10" spans="1:17">
      <c r="A10" s="53">
        <f t="shared" ref="A10:A37" si="0">ROW()-9</f>
        <v>1</v>
      </c>
      <c r="B10" s="54"/>
      <c r="C10" s="64" t="s">
        <v>68</v>
      </c>
      <c r="D10" s="65" t="s">
        <v>69</v>
      </c>
      <c r="E10" s="66" t="s">
        <v>70</v>
      </c>
      <c r="F10" s="67" t="s">
        <v>71</v>
      </c>
      <c r="G10" s="68" t="s">
        <v>72</v>
      </c>
      <c r="H10" s="68" t="s">
        <v>73</v>
      </c>
      <c r="I10" s="69"/>
      <c r="J10" s="70"/>
      <c r="K10" s="71"/>
      <c r="L10" s="72"/>
      <c r="M10" s="69"/>
      <c r="N10" s="70"/>
      <c r="O10" s="73"/>
      <c r="P10" s="72"/>
      <c r="Q10" s="74"/>
    </row>
    <row r="11" spans="1:17">
      <c r="A11" s="53">
        <f t="shared" si="0"/>
        <v>2</v>
      </c>
      <c r="B11" s="54"/>
      <c r="C11" s="64"/>
      <c r="D11" s="65"/>
      <c r="E11" s="66"/>
      <c r="F11" s="67"/>
      <c r="G11" s="68" t="s">
        <v>74</v>
      </c>
      <c r="H11" s="68" t="s">
        <v>75</v>
      </c>
      <c r="I11" s="69"/>
      <c r="J11" s="70"/>
      <c r="K11" s="73"/>
      <c r="L11" s="72"/>
      <c r="M11" s="69"/>
      <c r="N11" s="70"/>
      <c r="O11" s="73"/>
      <c r="P11" s="72"/>
      <c r="Q11" s="74"/>
    </row>
    <row r="12" spans="1:17">
      <c r="A12" s="53">
        <f t="shared" si="0"/>
        <v>3</v>
      </c>
      <c r="B12" s="54"/>
      <c r="C12" s="75"/>
      <c r="D12" s="65"/>
      <c r="E12" s="65"/>
      <c r="F12" s="67"/>
      <c r="G12" s="68" t="s">
        <v>76</v>
      </c>
      <c r="H12" s="68" t="s">
        <v>77</v>
      </c>
      <c r="I12" s="69"/>
      <c r="J12" s="70"/>
      <c r="K12" s="73"/>
      <c r="L12" s="72"/>
      <c r="M12" s="69"/>
      <c r="N12" s="70"/>
      <c r="O12" s="73"/>
      <c r="P12" s="72"/>
      <c r="Q12" s="74"/>
    </row>
    <row r="13" spans="1:17">
      <c r="A13" s="53">
        <f t="shared" si="0"/>
        <v>4</v>
      </c>
      <c r="B13" s="54"/>
      <c r="C13" s="64"/>
      <c r="D13" s="65"/>
      <c r="E13" s="65"/>
      <c r="F13" s="67"/>
      <c r="G13" s="76" t="s">
        <v>78</v>
      </c>
      <c r="H13" s="68" t="s">
        <v>77</v>
      </c>
      <c r="I13" s="69"/>
      <c r="J13" s="70"/>
      <c r="K13" s="73"/>
      <c r="L13" s="72"/>
      <c r="M13" s="69"/>
      <c r="N13" s="70"/>
      <c r="O13" s="73"/>
      <c r="P13" s="72"/>
      <c r="Q13" s="74"/>
    </row>
    <row r="14" spans="1:17">
      <c r="A14" s="53">
        <f t="shared" si="0"/>
        <v>5</v>
      </c>
      <c r="B14" s="54"/>
      <c r="C14" s="75"/>
      <c r="D14" s="65"/>
      <c r="E14" s="65"/>
      <c r="F14" s="67"/>
      <c r="G14" s="76" t="s">
        <v>79</v>
      </c>
      <c r="H14" s="68" t="s">
        <v>80</v>
      </c>
      <c r="I14" s="69"/>
      <c r="J14" s="70"/>
      <c r="K14" s="73"/>
      <c r="L14" s="72"/>
      <c r="M14" s="69"/>
      <c r="N14" s="70"/>
      <c r="O14" s="73"/>
      <c r="P14" s="72"/>
      <c r="Q14" s="74"/>
    </row>
    <row r="15" spans="1:17">
      <c r="A15" s="53">
        <v>6</v>
      </c>
      <c r="B15" s="54"/>
      <c r="C15" s="64"/>
      <c r="D15" s="65"/>
      <c r="E15" s="65"/>
      <c r="F15" s="67"/>
      <c r="G15" s="76" t="s">
        <v>81</v>
      </c>
      <c r="H15" s="68" t="s">
        <v>75</v>
      </c>
      <c r="I15" s="69"/>
      <c r="J15" s="70"/>
      <c r="K15" s="73"/>
      <c r="L15" s="72"/>
      <c r="M15" s="69"/>
      <c r="N15" s="70"/>
      <c r="O15" s="73"/>
      <c r="P15" s="72"/>
      <c r="Q15" s="74"/>
    </row>
    <row r="16" spans="1:17">
      <c r="A16" s="53">
        <f t="shared" si="0"/>
        <v>7</v>
      </c>
      <c r="B16" s="54"/>
      <c r="C16" s="64"/>
      <c r="D16" s="65"/>
      <c r="E16" s="65" t="s">
        <v>82</v>
      </c>
      <c r="F16" s="67"/>
      <c r="G16" s="76" t="s">
        <v>83</v>
      </c>
      <c r="H16" s="76" t="s">
        <v>84</v>
      </c>
      <c r="I16" s="69"/>
      <c r="J16" s="70"/>
      <c r="K16" s="73"/>
      <c r="L16" s="72"/>
      <c r="M16" s="69"/>
      <c r="N16" s="70"/>
      <c r="O16" s="73"/>
      <c r="P16" s="72"/>
      <c r="Q16" s="74"/>
    </row>
    <row r="17" spans="1:17" ht="45">
      <c r="A17" s="53">
        <f t="shared" si="0"/>
        <v>8</v>
      </c>
      <c r="B17" s="54"/>
      <c r="C17" s="64"/>
      <c r="D17" s="65"/>
      <c r="E17" s="65"/>
      <c r="F17" s="67" t="s">
        <v>85</v>
      </c>
      <c r="G17" s="76" t="s">
        <v>86</v>
      </c>
      <c r="H17" s="76" t="s">
        <v>87</v>
      </c>
      <c r="I17" s="69"/>
      <c r="J17" s="70"/>
      <c r="K17" s="73"/>
      <c r="L17" s="72"/>
      <c r="M17" s="69"/>
      <c r="N17" s="70"/>
      <c r="O17" s="73"/>
      <c r="P17" s="72"/>
      <c r="Q17" s="74"/>
    </row>
    <row r="18" spans="1:17">
      <c r="A18" s="53">
        <f t="shared" si="0"/>
        <v>9</v>
      </c>
      <c r="B18" s="54"/>
      <c r="C18" s="75"/>
      <c r="D18" s="65"/>
      <c r="E18" s="65" t="s">
        <v>88</v>
      </c>
      <c r="F18" s="67" t="s">
        <v>89</v>
      </c>
      <c r="G18" s="77" t="s">
        <v>90</v>
      </c>
      <c r="H18" s="68" t="s">
        <v>91</v>
      </c>
      <c r="I18" s="69"/>
      <c r="J18" s="70"/>
      <c r="K18" s="73"/>
      <c r="L18" s="72"/>
      <c r="M18" s="69"/>
      <c r="N18" s="70"/>
      <c r="O18" s="73"/>
      <c r="P18" s="72"/>
      <c r="Q18" s="74"/>
    </row>
    <row r="19" spans="1:17">
      <c r="A19" s="53">
        <f t="shared" si="0"/>
        <v>10</v>
      </c>
      <c r="B19" s="54"/>
      <c r="C19" s="64"/>
      <c r="D19" s="65"/>
      <c r="E19" s="65"/>
      <c r="F19" s="67" t="s">
        <v>92</v>
      </c>
      <c r="G19" s="76" t="s">
        <v>93</v>
      </c>
      <c r="H19" s="68" t="s">
        <v>94</v>
      </c>
      <c r="I19" s="69"/>
      <c r="J19" s="70"/>
      <c r="K19" s="73"/>
      <c r="L19" s="72"/>
      <c r="M19" s="69"/>
      <c r="N19" s="70"/>
      <c r="O19" s="73"/>
      <c r="P19" s="72"/>
      <c r="Q19" s="74"/>
    </row>
    <row r="20" spans="1:17">
      <c r="A20" s="53">
        <f t="shared" si="0"/>
        <v>11</v>
      </c>
      <c r="B20" s="54"/>
      <c r="C20" s="64"/>
      <c r="D20" s="65"/>
      <c r="E20" s="65"/>
      <c r="F20" s="67" t="s">
        <v>95</v>
      </c>
      <c r="G20" s="76" t="s">
        <v>93</v>
      </c>
      <c r="H20" s="76" t="s">
        <v>96</v>
      </c>
      <c r="I20" s="69"/>
      <c r="J20" s="70"/>
      <c r="K20" s="73"/>
      <c r="L20" s="72"/>
      <c r="M20" s="69"/>
      <c r="N20" s="70"/>
      <c r="O20" s="73"/>
      <c r="P20" s="72"/>
      <c r="Q20" s="74"/>
    </row>
    <row r="21" spans="1:17" ht="67.5">
      <c r="A21" s="53">
        <f t="shared" si="0"/>
        <v>12</v>
      </c>
      <c r="B21" s="54"/>
      <c r="C21" s="75"/>
      <c r="D21" s="65"/>
      <c r="E21" s="65" t="s">
        <v>97</v>
      </c>
      <c r="F21" s="67" t="s">
        <v>71</v>
      </c>
      <c r="G21" s="76" t="s">
        <v>98</v>
      </c>
      <c r="H21" s="76" t="s">
        <v>99</v>
      </c>
      <c r="I21" s="69"/>
      <c r="J21" s="70"/>
      <c r="K21" s="73"/>
      <c r="L21" s="72"/>
      <c r="M21" s="69"/>
      <c r="N21" s="70"/>
      <c r="O21" s="73"/>
      <c r="P21" s="72"/>
      <c r="Q21" s="74"/>
    </row>
    <row r="22" spans="1:17" ht="33.75">
      <c r="A22" s="53">
        <f t="shared" si="0"/>
        <v>13</v>
      </c>
      <c r="B22" s="54"/>
      <c r="C22" s="64"/>
      <c r="D22" s="65"/>
      <c r="E22" s="65" t="s">
        <v>100</v>
      </c>
      <c r="F22" s="67" t="s">
        <v>101</v>
      </c>
      <c r="G22" s="76" t="s">
        <v>102</v>
      </c>
      <c r="H22" s="76" t="s">
        <v>103</v>
      </c>
      <c r="I22" s="69"/>
      <c r="J22" s="70"/>
      <c r="K22" s="73"/>
      <c r="L22" s="72"/>
      <c r="M22" s="69"/>
      <c r="N22" s="70"/>
      <c r="O22" s="73"/>
      <c r="P22" s="72"/>
      <c r="Q22" s="74"/>
    </row>
    <row r="23" spans="1:17">
      <c r="A23" s="53">
        <f t="shared" si="0"/>
        <v>14</v>
      </c>
      <c r="B23" s="54"/>
      <c r="C23" s="64"/>
      <c r="D23" s="65" t="s">
        <v>104</v>
      </c>
      <c r="E23" s="65" t="s">
        <v>105</v>
      </c>
      <c r="F23" s="67" t="s">
        <v>71</v>
      </c>
      <c r="G23" s="76"/>
      <c r="H23" s="68" t="s">
        <v>106</v>
      </c>
      <c r="I23" s="69"/>
      <c r="J23" s="70"/>
      <c r="K23" s="73"/>
      <c r="L23" s="72"/>
      <c r="M23" s="69"/>
      <c r="N23" s="70"/>
      <c r="O23" s="73"/>
      <c r="P23" s="72"/>
      <c r="Q23" s="74"/>
    </row>
    <row r="24" spans="1:17" ht="22.5">
      <c r="A24" s="53">
        <f t="shared" si="0"/>
        <v>15</v>
      </c>
      <c r="B24" s="54"/>
      <c r="C24" s="64"/>
      <c r="D24" s="65"/>
      <c r="E24" s="65" t="s">
        <v>107</v>
      </c>
      <c r="F24" s="67" t="s">
        <v>108</v>
      </c>
      <c r="G24" s="76"/>
      <c r="H24" s="76" t="s">
        <v>109</v>
      </c>
      <c r="I24" s="69"/>
      <c r="J24" s="70"/>
      <c r="K24" s="73"/>
      <c r="L24" s="72"/>
      <c r="M24" s="69"/>
      <c r="N24" s="70"/>
      <c r="O24" s="73"/>
      <c r="P24" s="72"/>
      <c r="Q24" s="74"/>
    </row>
    <row r="25" spans="1:17" ht="22.5">
      <c r="A25" s="53">
        <f t="shared" si="0"/>
        <v>16</v>
      </c>
      <c r="B25" s="54"/>
      <c r="C25" s="75"/>
      <c r="D25" s="65"/>
      <c r="E25" s="65"/>
      <c r="F25" s="67" t="s">
        <v>110</v>
      </c>
      <c r="G25" s="76"/>
      <c r="H25" s="76" t="s">
        <v>111</v>
      </c>
      <c r="I25" s="69"/>
      <c r="J25" s="70"/>
      <c r="K25" s="73"/>
      <c r="L25" s="72"/>
      <c r="M25" s="78"/>
      <c r="N25" s="79"/>
      <c r="O25" s="80"/>
      <c r="P25" s="72"/>
      <c r="Q25" s="81"/>
    </row>
    <row r="26" spans="1:17" ht="22.5">
      <c r="A26" s="53">
        <f t="shared" si="0"/>
        <v>17</v>
      </c>
      <c r="B26" s="54"/>
      <c r="C26" s="64" t="s">
        <v>112</v>
      </c>
      <c r="D26" s="65"/>
      <c r="E26" s="65" t="s">
        <v>113</v>
      </c>
      <c r="F26" s="67" t="s">
        <v>114</v>
      </c>
      <c r="G26" s="76"/>
      <c r="H26" s="76" t="s">
        <v>115</v>
      </c>
      <c r="I26" s="69"/>
      <c r="J26" s="70"/>
      <c r="K26" s="73"/>
      <c r="L26" s="72"/>
      <c r="M26" s="69"/>
      <c r="N26" s="70"/>
      <c r="O26" s="73"/>
      <c r="P26" s="72"/>
      <c r="Q26" s="74"/>
    </row>
    <row r="27" spans="1:17" ht="22.5">
      <c r="A27" s="53">
        <f t="shared" si="0"/>
        <v>18</v>
      </c>
      <c r="B27" s="54"/>
      <c r="C27" s="64"/>
      <c r="D27" s="65"/>
      <c r="E27" s="65"/>
      <c r="F27" s="67" t="s">
        <v>116</v>
      </c>
      <c r="G27" s="76"/>
      <c r="H27" s="76" t="s">
        <v>117</v>
      </c>
      <c r="I27" s="69"/>
      <c r="J27" s="70"/>
      <c r="K27" s="73"/>
      <c r="L27" s="72"/>
      <c r="M27" s="69"/>
      <c r="N27" s="70"/>
      <c r="O27" s="73"/>
      <c r="P27" s="72"/>
      <c r="Q27" s="74"/>
    </row>
    <row r="28" spans="1:17" ht="22.5">
      <c r="A28" s="53">
        <f t="shared" si="0"/>
        <v>19</v>
      </c>
      <c r="B28" s="54"/>
      <c r="C28" s="64" t="s">
        <v>118</v>
      </c>
      <c r="D28" s="65"/>
      <c r="E28" s="65" t="s">
        <v>119</v>
      </c>
      <c r="F28" s="67" t="s">
        <v>120</v>
      </c>
      <c r="G28" s="76" t="s">
        <v>121</v>
      </c>
      <c r="H28" s="76" t="s">
        <v>122</v>
      </c>
      <c r="I28" s="69"/>
      <c r="J28" s="70"/>
      <c r="K28" s="73"/>
      <c r="L28" s="72"/>
      <c r="M28" s="69"/>
      <c r="N28" s="70"/>
      <c r="O28" s="73"/>
      <c r="P28" s="72"/>
      <c r="Q28" s="74"/>
    </row>
    <row r="29" spans="1:17">
      <c r="A29" s="53">
        <f t="shared" si="0"/>
        <v>20</v>
      </c>
      <c r="B29" s="54"/>
      <c r="C29" s="64"/>
      <c r="D29" s="65"/>
      <c r="E29" s="65"/>
      <c r="F29" s="67"/>
      <c r="G29" s="76" t="s">
        <v>123</v>
      </c>
      <c r="H29" s="76" t="s">
        <v>122</v>
      </c>
      <c r="I29" s="69"/>
      <c r="J29" s="70"/>
      <c r="K29" s="73"/>
      <c r="L29" s="72"/>
      <c r="M29" s="69"/>
      <c r="N29" s="70"/>
      <c r="O29" s="73"/>
      <c r="P29" s="72"/>
      <c r="Q29" s="74"/>
    </row>
    <row r="30" spans="1:17" ht="22.5">
      <c r="A30" s="53">
        <f t="shared" si="0"/>
        <v>21</v>
      </c>
      <c r="B30" s="54"/>
      <c r="C30" s="75"/>
      <c r="D30" s="65"/>
      <c r="E30" s="65" t="s">
        <v>124</v>
      </c>
      <c r="F30" s="67" t="s">
        <v>125</v>
      </c>
      <c r="G30" s="76" t="s">
        <v>121</v>
      </c>
      <c r="H30" s="76" t="s">
        <v>126</v>
      </c>
      <c r="I30" s="69"/>
      <c r="J30" s="70"/>
      <c r="K30" s="73"/>
      <c r="L30" s="72"/>
      <c r="M30" s="69"/>
      <c r="N30" s="70"/>
      <c r="O30" s="73"/>
      <c r="P30" s="72"/>
      <c r="Q30" s="74"/>
    </row>
    <row r="31" spans="1:17">
      <c r="A31" s="53">
        <f t="shared" si="0"/>
        <v>22</v>
      </c>
      <c r="B31" s="54"/>
      <c r="C31" s="64"/>
      <c r="D31" s="65"/>
      <c r="E31" s="65"/>
      <c r="F31" s="67"/>
      <c r="G31" s="76" t="s">
        <v>123</v>
      </c>
      <c r="H31" s="76" t="s">
        <v>126</v>
      </c>
      <c r="I31" s="69"/>
      <c r="J31" s="70"/>
      <c r="K31" s="73"/>
      <c r="L31" s="72"/>
      <c r="M31" s="69"/>
      <c r="N31" s="70"/>
      <c r="O31" s="73"/>
      <c r="P31" s="72"/>
      <c r="Q31" s="74"/>
    </row>
    <row r="32" spans="1:17" ht="22.5">
      <c r="A32" s="53">
        <f t="shared" si="0"/>
        <v>23</v>
      </c>
      <c r="B32" s="54"/>
      <c r="C32" s="64"/>
      <c r="D32" s="65"/>
      <c r="E32" s="65" t="s">
        <v>127</v>
      </c>
      <c r="F32" s="67" t="s">
        <v>128</v>
      </c>
      <c r="G32" s="76" t="s">
        <v>121</v>
      </c>
      <c r="H32" s="76" t="s">
        <v>129</v>
      </c>
      <c r="I32" s="69"/>
      <c r="J32" s="70"/>
      <c r="K32" s="73"/>
      <c r="L32" s="72"/>
      <c r="M32" s="69"/>
      <c r="N32" s="70"/>
      <c r="O32" s="73"/>
      <c r="P32" s="72"/>
      <c r="Q32" s="74"/>
    </row>
    <row r="33" spans="1:17">
      <c r="A33" s="53">
        <f t="shared" si="0"/>
        <v>24</v>
      </c>
      <c r="B33" s="54"/>
      <c r="C33" s="64"/>
      <c r="D33" s="65"/>
      <c r="E33" s="65"/>
      <c r="F33" s="67"/>
      <c r="G33" s="76" t="s">
        <v>123</v>
      </c>
      <c r="H33" s="76" t="s">
        <v>130</v>
      </c>
      <c r="I33" s="69"/>
      <c r="J33" s="70"/>
      <c r="K33" s="73"/>
      <c r="L33" s="72"/>
      <c r="M33" s="69"/>
      <c r="N33" s="70"/>
      <c r="O33" s="73"/>
      <c r="P33" s="72"/>
      <c r="Q33" s="74"/>
    </row>
    <row r="34" spans="1:17">
      <c r="A34" s="53">
        <f t="shared" si="0"/>
        <v>25</v>
      </c>
      <c r="B34" s="54"/>
      <c r="C34" s="64" t="s">
        <v>131</v>
      </c>
      <c r="D34" s="65"/>
      <c r="E34" s="65" t="s">
        <v>132</v>
      </c>
      <c r="F34" s="67" t="s">
        <v>133</v>
      </c>
      <c r="G34" s="76"/>
      <c r="H34" s="76" t="s">
        <v>134</v>
      </c>
      <c r="I34" s="69"/>
      <c r="J34" s="70"/>
      <c r="K34" s="73"/>
      <c r="L34" s="72"/>
      <c r="M34" s="69"/>
      <c r="N34" s="70"/>
      <c r="O34" s="73"/>
      <c r="P34" s="72"/>
      <c r="Q34" s="74"/>
    </row>
    <row r="35" spans="1:17">
      <c r="A35" s="53">
        <f t="shared" si="0"/>
        <v>26</v>
      </c>
      <c r="B35" s="54"/>
      <c r="C35" s="75"/>
      <c r="D35" s="65"/>
      <c r="E35" s="65" t="s">
        <v>135</v>
      </c>
      <c r="F35" s="67" t="s">
        <v>71</v>
      </c>
      <c r="G35" s="76"/>
      <c r="H35" s="76" t="s">
        <v>136</v>
      </c>
      <c r="I35" s="69"/>
      <c r="J35" s="70"/>
      <c r="K35" s="73"/>
      <c r="L35" s="72"/>
      <c r="M35" s="69"/>
      <c r="N35" s="70"/>
      <c r="O35" s="73"/>
      <c r="P35" s="72"/>
      <c r="Q35" s="74"/>
    </row>
    <row r="36" spans="1:17">
      <c r="A36" s="53">
        <f t="shared" si="0"/>
        <v>27</v>
      </c>
      <c r="B36" s="54"/>
      <c r="C36" s="64"/>
      <c r="D36" s="65"/>
      <c r="E36" s="65"/>
      <c r="F36" s="67" t="s">
        <v>137</v>
      </c>
      <c r="G36" s="76"/>
      <c r="H36" s="76" t="s">
        <v>138</v>
      </c>
      <c r="I36" s="69"/>
      <c r="J36" s="70"/>
      <c r="K36" s="73"/>
      <c r="L36" s="72"/>
      <c r="M36" s="69"/>
      <c r="N36" s="70"/>
      <c r="O36" s="73"/>
      <c r="P36" s="72"/>
      <c r="Q36" s="74"/>
    </row>
    <row r="37" spans="1:17">
      <c r="A37" s="53">
        <f t="shared" si="0"/>
        <v>28</v>
      </c>
      <c r="B37" s="54"/>
      <c r="C37" s="75" t="s">
        <v>139</v>
      </c>
      <c r="D37" s="65"/>
      <c r="E37" s="65"/>
      <c r="F37" s="76" t="s">
        <v>140</v>
      </c>
      <c r="G37" s="76"/>
      <c r="H37" s="76" t="s">
        <v>141</v>
      </c>
      <c r="I37" s="69"/>
      <c r="J37" s="70"/>
      <c r="K37" s="73"/>
      <c r="L37" s="72"/>
      <c r="M37" s="69"/>
      <c r="N37" s="70"/>
      <c r="O37" s="73"/>
      <c r="P37" s="72"/>
      <c r="Q37" s="74"/>
    </row>
    <row r="38" spans="1:17">
      <c r="A38" s="53"/>
      <c r="B38" s="54"/>
      <c r="C38" s="64"/>
      <c r="D38" s="65"/>
      <c r="E38" s="65"/>
      <c r="F38" s="67"/>
      <c r="G38" s="76"/>
      <c r="H38" s="76"/>
      <c r="I38" s="69"/>
      <c r="J38" s="70"/>
      <c r="K38" s="73"/>
      <c r="L38" s="72"/>
      <c r="M38" s="69"/>
      <c r="N38" s="70"/>
      <c r="O38" s="73"/>
      <c r="P38" s="72"/>
      <c r="Q38" s="74"/>
    </row>
    <row r="39" spans="1:17">
      <c r="A39" s="53"/>
      <c r="B39" s="54"/>
      <c r="C39" s="64"/>
      <c r="D39" s="65"/>
      <c r="E39" s="65"/>
      <c r="F39" s="67"/>
      <c r="G39" s="76"/>
      <c r="H39" s="76"/>
      <c r="I39" s="69"/>
      <c r="J39" s="70"/>
      <c r="K39" s="73"/>
      <c r="L39" s="72"/>
      <c r="M39" s="69"/>
      <c r="N39" s="70"/>
      <c r="O39" s="73"/>
      <c r="P39" s="72"/>
      <c r="Q39" s="74"/>
    </row>
    <row r="40" spans="1:17">
      <c r="A40" s="53"/>
      <c r="B40" s="54"/>
      <c r="C40" s="64"/>
      <c r="D40" s="65"/>
      <c r="E40" s="65"/>
      <c r="F40" s="67"/>
      <c r="G40" s="76"/>
      <c r="H40" s="76"/>
      <c r="I40" s="69"/>
      <c r="J40" s="70"/>
      <c r="K40" s="73"/>
      <c r="L40" s="72"/>
      <c r="M40" s="69"/>
      <c r="N40" s="70"/>
      <c r="O40" s="73"/>
      <c r="P40" s="72"/>
      <c r="Q40" s="74"/>
    </row>
    <row r="41" spans="1:17">
      <c r="A41" s="53"/>
      <c r="B41" s="54"/>
      <c r="C41" s="64"/>
      <c r="D41" s="65"/>
      <c r="E41" s="65"/>
      <c r="F41" s="67"/>
      <c r="G41" s="76"/>
      <c r="H41" s="76"/>
      <c r="I41" s="69"/>
      <c r="J41" s="70"/>
      <c r="K41" s="73"/>
      <c r="L41" s="72"/>
      <c r="M41" s="69"/>
      <c r="N41" s="70"/>
      <c r="O41" s="73"/>
      <c r="P41" s="72"/>
      <c r="Q41" s="74"/>
    </row>
    <row r="42" spans="1:17">
      <c r="A42" s="53"/>
      <c r="B42" s="54"/>
      <c r="C42" s="75"/>
      <c r="D42" s="65"/>
      <c r="E42" s="65"/>
      <c r="F42" s="67"/>
      <c r="G42" s="76"/>
      <c r="H42" s="76"/>
      <c r="I42" s="69"/>
      <c r="J42" s="70"/>
      <c r="K42" s="73"/>
      <c r="L42" s="72"/>
      <c r="M42" s="69"/>
      <c r="N42" s="70"/>
      <c r="O42" s="73"/>
      <c r="P42" s="72"/>
      <c r="Q42" s="74"/>
    </row>
    <row r="43" spans="1:17">
      <c r="A43" s="53"/>
      <c r="B43" s="54"/>
      <c r="C43" s="64"/>
      <c r="D43" s="65"/>
      <c r="E43" s="65"/>
      <c r="F43" s="67"/>
      <c r="G43" s="76"/>
      <c r="H43" s="76"/>
      <c r="I43" s="69"/>
      <c r="J43" s="70"/>
      <c r="K43" s="73"/>
      <c r="L43" s="72"/>
      <c r="M43" s="69"/>
      <c r="N43" s="70"/>
      <c r="O43" s="73"/>
      <c r="P43" s="72"/>
      <c r="Q43" s="74"/>
    </row>
    <row r="44" spans="1:17">
      <c r="A44" s="53"/>
      <c r="B44" s="54"/>
      <c r="C44" s="75"/>
      <c r="D44" s="65"/>
      <c r="E44" s="65"/>
      <c r="F44" s="67"/>
      <c r="G44" s="76"/>
      <c r="H44" s="68"/>
      <c r="I44" s="69"/>
      <c r="J44" s="70"/>
      <c r="K44" s="73"/>
      <c r="L44" s="72"/>
      <c r="M44" s="69"/>
      <c r="N44" s="70"/>
      <c r="O44" s="73"/>
      <c r="P44" s="72"/>
      <c r="Q44" s="74"/>
    </row>
    <row r="45" spans="1:17">
      <c r="A45" s="53"/>
      <c r="B45" s="54"/>
      <c r="C45" s="64"/>
      <c r="D45" s="65"/>
      <c r="E45" s="65"/>
      <c r="F45" s="67"/>
      <c r="G45" s="76"/>
      <c r="H45" s="76"/>
      <c r="I45" s="69"/>
      <c r="J45" s="70"/>
      <c r="K45" s="73"/>
      <c r="L45" s="72"/>
      <c r="M45" s="69"/>
      <c r="N45" s="70"/>
      <c r="O45" s="73"/>
      <c r="P45" s="72"/>
      <c r="Q45" s="74"/>
    </row>
    <row r="46" spans="1:17">
      <c r="A46" s="53"/>
      <c r="B46" s="54"/>
      <c r="C46" s="64"/>
      <c r="D46" s="65"/>
      <c r="E46" s="65"/>
      <c r="F46" s="67"/>
      <c r="G46" s="76"/>
      <c r="H46" s="76"/>
      <c r="I46" s="69"/>
      <c r="J46" s="70"/>
      <c r="K46" s="73"/>
      <c r="L46" s="72"/>
      <c r="M46" s="69"/>
      <c r="N46" s="70"/>
      <c r="O46" s="73"/>
      <c r="P46" s="72"/>
      <c r="Q46" s="74"/>
    </row>
    <row r="47" spans="1:17">
      <c r="A47" s="53"/>
      <c r="B47" s="54"/>
      <c r="C47" s="64"/>
      <c r="D47" s="65"/>
      <c r="E47" s="65"/>
      <c r="F47" s="67"/>
      <c r="G47" s="76"/>
      <c r="H47" s="76"/>
      <c r="I47" s="69"/>
      <c r="J47" s="70"/>
      <c r="K47" s="73"/>
      <c r="L47" s="72"/>
      <c r="M47" s="69"/>
      <c r="N47" s="70"/>
      <c r="O47" s="73"/>
      <c r="P47" s="72"/>
      <c r="Q47" s="74"/>
    </row>
    <row r="48" spans="1:17">
      <c r="A48" s="53"/>
      <c r="B48" s="54"/>
      <c r="C48" s="64"/>
      <c r="D48" s="65"/>
      <c r="E48" s="65"/>
      <c r="F48" s="67"/>
      <c r="G48" s="76"/>
      <c r="H48" s="76"/>
      <c r="I48" s="69"/>
      <c r="J48" s="70"/>
      <c r="K48" s="73"/>
      <c r="L48" s="72"/>
      <c r="M48" s="69"/>
      <c r="N48" s="70"/>
      <c r="O48" s="73"/>
      <c r="P48" s="72"/>
      <c r="Q48" s="74"/>
    </row>
    <row r="49" spans="1:17">
      <c r="A49" s="53"/>
      <c r="B49" s="54"/>
      <c r="C49" s="64"/>
      <c r="D49" s="65"/>
      <c r="E49" s="65"/>
      <c r="F49" s="67"/>
      <c r="G49" s="76"/>
      <c r="H49" s="76"/>
      <c r="I49" s="69"/>
      <c r="J49" s="70"/>
      <c r="K49" s="73"/>
      <c r="L49" s="72"/>
      <c r="M49" s="69"/>
      <c r="N49" s="70"/>
      <c r="O49" s="73"/>
      <c r="P49" s="72"/>
      <c r="Q49" s="74"/>
    </row>
    <row r="50" spans="1:17">
      <c r="A50" s="53"/>
      <c r="B50" s="54"/>
      <c r="C50" s="64"/>
      <c r="D50" s="65"/>
      <c r="E50" s="65"/>
      <c r="F50" s="67"/>
      <c r="G50" s="76"/>
      <c r="H50" s="76"/>
      <c r="I50" s="69"/>
      <c r="J50" s="70"/>
      <c r="K50" s="73"/>
      <c r="L50" s="72"/>
      <c r="M50" s="69"/>
      <c r="N50" s="70"/>
      <c r="O50" s="73"/>
      <c r="P50" s="72"/>
      <c r="Q50" s="74"/>
    </row>
    <row r="51" spans="1:17">
      <c r="A51" s="53"/>
      <c r="B51" s="54"/>
      <c r="C51" s="64"/>
      <c r="D51" s="65"/>
      <c r="E51" s="65"/>
      <c r="F51" s="67"/>
      <c r="G51" s="76"/>
      <c r="H51" s="76"/>
      <c r="I51" s="69"/>
      <c r="J51" s="70"/>
      <c r="K51" s="73"/>
      <c r="L51" s="72"/>
      <c r="M51" s="69"/>
      <c r="N51" s="70"/>
      <c r="O51" s="73"/>
      <c r="P51" s="72"/>
      <c r="Q51" s="74"/>
    </row>
    <row r="52" spans="1:17">
      <c r="A52" s="53"/>
      <c r="B52" s="54"/>
      <c r="C52" s="64"/>
      <c r="D52" s="65"/>
      <c r="E52" s="65"/>
      <c r="F52" s="67"/>
      <c r="G52" s="76"/>
      <c r="H52" s="76"/>
      <c r="I52" s="69"/>
      <c r="J52" s="70"/>
      <c r="K52" s="73"/>
      <c r="L52" s="72"/>
      <c r="M52" s="69"/>
      <c r="N52" s="70"/>
      <c r="O52" s="73"/>
      <c r="P52" s="72"/>
      <c r="Q52" s="74"/>
    </row>
    <row r="53" spans="1:17" ht="13.5" customHeight="1">
      <c r="A53" s="53"/>
      <c r="B53" s="54"/>
      <c r="C53" s="64"/>
      <c r="D53" s="65"/>
      <c r="E53" s="65"/>
      <c r="F53" s="67"/>
      <c r="G53" s="76"/>
      <c r="H53" s="76"/>
      <c r="I53" s="69"/>
      <c r="J53" s="70"/>
      <c r="K53" s="73"/>
      <c r="L53" s="72"/>
      <c r="M53" s="69"/>
      <c r="N53" s="70"/>
      <c r="O53" s="73"/>
      <c r="P53" s="72"/>
      <c r="Q53" s="74"/>
    </row>
    <row r="54" spans="1:17" ht="13.5" customHeight="1">
      <c r="A54" s="53"/>
      <c r="B54" s="54"/>
      <c r="C54" s="64"/>
      <c r="D54" s="65"/>
      <c r="E54" s="65"/>
      <c r="F54" s="67"/>
      <c r="G54" s="76"/>
      <c r="H54" s="76"/>
      <c r="I54" s="69"/>
      <c r="J54" s="70"/>
      <c r="K54" s="73"/>
      <c r="L54" s="72"/>
      <c r="M54" s="69"/>
      <c r="N54" s="70"/>
      <c r="O54" s="73"/>
      <c r="P54" s="72"/>
      <c r="Q54" s="74"/>
    </row>
    <row r="55" spans="1:17" ht="13.5" customHeight="1">
      <c r="A55" s="53"/>
      <c r="B55" s="54"/>
      <c r="C55" s="64"/>
      <c r="D55" s="65"/>
      <c r="E55" s="65"/>
      <c r="F55" s="67"/>
      <c r="G55" s="76"/>
      <c r="H55" s="76"/>
      <c r="I55" s="69"/>
      <c r="J55" s="70"/>
      <c r="K55" s="73"/>
      <c r="L55" s="72"/>
      <c r="M55" s="69"/>
      <c r="N55" s="70"/>
      <c r="O55" s="73"/>
      <c r="P55" s="72"/>
      <c r="Q55" s="74"/>
    </row>
    <row r="56" spans="1:17" ht="13.5" customHeight="1">
      <c r="A56" s="53"/>
      <c r="B56" s="54"/>
      <c r="C56" s="64"/>
      <c r="D56" s="65"/>
      <c r="E56" s="65"/>
      <c r="F56" s="67"/>
      <c r="G56" s="76"/>
      <c r="H56" s="76"/>
      <c r="I56" s="69"/>
      <c r="J56" s="70"/>
      <c r="K56" s="73"/>
      <c r="L56" s="72"/>
      <c r="M56" s="69"/>
      <c r="N56" s="70"/>
      <c r="O56" s="73"/>
      <c r="P56" s="72"/>
      <c r="Q56" s="74"/>
    </row>
    <row r="57" spans="1:17" ht="13.5" customHeight="1">
      <c r="A57" s="53"/>
      <c r="B57" s="54"/>
      <c r="C57" s="64"/>
      <c r="D57" s="65"/>
      <c r="E57" s="65"/>
      <c r="F57" s="67"/>
      <c r="G57" s="76"/>
      <c r="H57" s="76"/>
      <c r="I57" s="69"/>
      <c r="J57" s="70"/>
      <c r="K57" s="73"/>
      <c r="L57" s="72"/>
      <c r="M57" s="69"/>
      <c r="N57" s="70"/>
      <c r="O57" s="73"/>
      <c r="P57" s="72"/>
      <c r="Q57" s="74"/>
    </row>
    <row r="58" spans="1:17" ht="13.5" customHeight="1">
      <c r="A58" s="53"/>
      <c r="B58" s="54"/>
      <c r="C58" s="64"/>
      <c r="D58" s="65"/>
      <c r="E58" s="65"/>
      <c r="F58" s="67"/>
      <c r="G58" s="76"/>
      <c r="H58" s="76"/>
      <c r="I58" s="69"/>
      <c r="J58" s="70"/>
      <c r="K58" s="73"/>
      <c r="L58" s="72"/>
      <c r="M58" s="69"/>
      <c r="N58" s="70"/>
      <c r="O58" s="73"/>
      <c r="P58" s="72"/>
      <c r="Q58" s="74"/>
    </row>
    <row r="59" spans="1:17" ht="13.5" customHeight="1" thickBot="1">
      <c r="A59" s="82"/>
      <c r="B59" s="83"/>
      <c r="C59" s="84"/>
      <c r="D59" s="85"/>
      <c r="E59" s="85"/>
      <c r="F59" s="86"/>
      <c r="G59" s="86"/>
      <c r="H59" s="87"/>
      <c r="I59" s="88"/>
      <c r="J59" s="89"/>
      <c r="K59" s="90"/>
      <c r="L59" s="91"/>
      <c r="M59" s="88"/>
      <c r="N59" s="89"/>
      <c r="O59" s="90"/>
      <c r="P59" s="91"/>
      <c r="Q59" s="92"/>
    </row>
    <row r="60" spans="1:17" ht="13.5" customHeight="1">
      <c r="A60" s="39"/>
      <c r="B60" s="39"/>
      <c r="C60" s="39"/>
      <c r="D60" s="39"/>
      <c r="E60" s="39"/>
      <c r="F60" s="39"/>
      <c r="G60" s="9"/>
      <c r="H60" s="9"/>
      <c r="I60" s="93"/>
      <c r="J60" s="9"/>
      <c r="K60" s="9"/>
      <c r="L60" s="9"/>
      <c r="M60" s="9"/>
      <c r="N60" s="9"/>
      <c r="O60" s="9"/>
      <c r="P60" s="9"/>
      <c r="Q60" s="94"/>
    </row>
  </sheetData>
  <mergeCells count="10">
    <mergeCell ref="A1:F1"/>
    <mergeCell ref="G1:P1"/>
    <mergeCell ref="Q1:Q2"/>
    <mergeCell ref="A2:P2"/>
    <mergeCell ref="A6:A7"/>
    <mergeCell ref="B6:B7"/>
    <mergeCell ref="C6:H6"/>
    <mergeCell ref="I6:L6"/>
    <mergeCell ref="M6:P6"/>
    <mergeCell ref="Q6:Q7"/>
  </mergeCells>
  <phoneticPr fontId="6"/>
  <dataValidations count="2">
    <dataValidation type="list" allowBlank="1" sqref="P8:P59 L8:L59" xr:uid="{00000000-0002-0000-0200-000000000000}">
      <formula1>"OK,NG,-"</formula1>
    </dataValidation>
    <dataValidation errorStyle="warning" allowBlank="1" showInputMessage="1" showErrorMessage="1" errorTitle="区分" error="リストから選択してください。" sqref="H13:H15 H44 H18:H19 G10:H12 H23" xr:uid="{00000000-0002-0000-0200-000001000000}"/>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87"/>
  <sheetViews>
    <sheetView workbookViewId="0">
      <selection activeCell="C13" sqref="C13"/>
    </sheetView>
  </sheetViews>
  <sheetFormatPr defaultColWidth="9" defaultRowHeight="11.25"/>
  <cols>
    <col min="1" max="1" width="3.28515625" style="6" bestFit="1" customWidth="1"/>
    <col min="2" max="2" width="5.5703125" style="5" bestFit="1" customWidth="1"/>
    <col min="3" max="3" width="54.28515625" style="6" bestFit="1" customWidth="1"/>
    <col min="4" max="4" width="9" style="7" bestFit="1" customWidth="1"/>
    <col min="5" max="5" width="7.42578125" style="2" bestFit="1" customWidth="1"/>
    <col min="6" max="6" width="9" style="7" bestFit="1" customWidth="1"/>
    <col min="7" max="7" width="9" style="2" bestFit="1" customWidth="1"/>
    <col min="8" max="8" width="35.7109375" style="6" customWidth="1"/>
    <col min="9" max="16384" width="9" style="4"/>
  </cols>
  <sheetData>
    <row r="1" spans="1:8">
      <c r="A1" s="2" t="s">
        <v>142</v>
      </c>
      <c r="B1" s="1" t="s">
        <v>143</v>
      </c>
      <c r="C1" s="2" t="s">
        <v>144</v>
      </c>
      <c r="D1" s="3" t="s">
        <v>145</v>
      </c>
      <c r="E1" s="2" t="s">
        <v>146</v>
      </c>
      <c r="F1" s="3" t="s">
        <v>147</v>
      </c>
      <c r="G1" s="2" t="s">
        <v>148</v>
      </c>
      <c r="H1" s="3" t="s">
        <v>149</v>
      </c>
    </row>
    <row r="2" spans="1:8">
      <c r="A2" s="6">
        <v>1</v>
      </c>
      <c r="B2" s="8" t="s">
        <v>150</v>
      </c>
      <c r="C2" s="6" t="s">
        <v>151</v>
      </c>
      <c r="D2" s="7">
        <v>42109</v>
      </c>
      <c r="E2" s="2" t="s">
        <v>152</v>
      </c>
    </row>
    <row r="3" spans="1:8">
      <c r="A3" s="6">
        <v>2</v>
      </c>
      <c r="B3" s="5" t="s">
        <v>153</v>
      </c>
      <c r="C3" s="6" t="s">
        <v>154</v>
      </c>
      <c r="D3" s="7">
        <v>42109</v>
      </c>
      <c r="E3" s="2" t="s">
        <v>152</v>
      </c>
    </row>
    <row r="4" spans="1:8">
      <c r="A4" s="6">
        <v>3</v>
      </c>
      <c r="B4" s="5" t="s">
        <v>155</v>
      </c>
      <c r="C4" s="6" t="s">
        <v>156</v>
      </c>
      <c r="D4" s="7">
        <v>42109</v>
      </c>
      <c r="E4" s="2" t="s">
        <v>157</v>
      </c>
      <c r="F4" s="7">
        <v>42110</v>
      </c>
      <c r="G4" s="2" t="s">
        <v>152</v>
      </c>
    </row>
    <row r="5" spans="1:8">
      <c r="A5" s="6">
        <v>4</v>
      </c>
      <c r="B5" s="5">
        <v>1</v>
      </c>
      <c r="C5" s="6" t="s">
        <v>158</v>
      </c>
      <c r="D5" s="7">
        <v>42109</v>
      </c>
      <c r="E5" s="2" t="s">
        <v>152</v>
      </c>
    </row>
    <row r="6" spans="1:8">
      <c r="A6" s="6">
        <v>5</v>
      </c>
      <c r="B6" s="5">
        <v>2</v>
      </c>
      <c r="C6" s="6" t="s">
        <v>159</v>
      </c>
      <c r="D6" s="7">
        <v>42109</v>
      </c>
      <c r="E6" s="2" t="s">
        <v>152</v>
      </c>
    </row>
    <row r="7" spans="1:8">
      <c r="A7" s="6">
        <v>6</v>
      </c>
      <c r="B7" s="5">
        <v>3</v>
      </c>
      <c r="C7" s="6" t="s">
        <v>160</v>
      </c>
      <c r="D7" s="7">
        <v>42109</v>
      </c>
      <c r="E7" s="2" t="s">
        <v>152</v>
      </c>
    </row>
    <row r="8" spans="1:8">
      <c r="A8" s="6">
        <v>7</v>
      </c>
      <c r="B8" s="5">
        <v>4</v>
      </c>
      <c r="C8" s="6" t="s">
        <v>161</v>
      </c>
      <c r="D8" s="7">
        <v>42109</v>
      </c>
      <c r="E8" s="2" t="s">
        <v>152</v>
      </c>
    </row>
    <row r="9" spans="1:8">
      <c r="A9" s="6">
        <v>8</v>
      </c>
      <c r="B9" s="5" t="s">
        <v>162</v>
      </c>
      <c r="C9" s="6" t="s">
        <v>163</v>
      </c>
      <c r="D9" s="7">
        <v>42109</v>
      </c>
      <c r="E9" s="2" t="s">
        <v>152</v>
      </c>
    </row>
    <row r="10" spans="1:8">
      <c r="A10" s="6">
        <v>9</v>
      </c>
      <c r="B10" s="5">
        <v>1</v>
      </c>
      <c r="C10" s="6" t="s">
        <v>164</v>
      </c>
      <c r="D10" s="7">
        <v>42109</v>
      </c>
      <c r="E10" s="2" t="s">
        <v>152</v>
      </c>
    </row>
    <row r="11" spans="1:8">
      <c r="A11" s="6">
        <v>10</v>
      </c>
      <c r="B11" s="5">
        <v>-1</v>
      </c>
      <c r="C11" s="6" t="s">
        <v>165</v>
      </c>
      <c r="D11" s="7">
        <v>42109</v>
      </c>
      <c r="E11" s="2" t="s">
        <v>152</v>
      </c>
    </row>
    <row r="12" spans="1:8">
      <c r="A12" s="6">
        <v>11</v>
      </c>
      <c r="B12" s="5">
        <v>-2</v>
      </c>
      <c r="C12" s="6" t="s">
        <v>166</v>
      </c>
      <c r="D12" s="7">
        <v>42109</v>
      </c>
      <c r="E12" s="2" t="s">
        <v>152</v>
      </c>
    </row>
    <row r="13" spans="1:8">
      <c r="A13" s="6">
        <v>12</v>
      </c>
      <c r="B13" s="5">
        <v>-3</v>
      </c>
      <c r="C13" s="6" t="s">
        <v>167</v>
      </c>
      <c r="D13" s="7">
        <v>42109</v>
      </c>
      <c r="E13" s="2" t="s">
        <v>152</v>
      </c>
    </row>
    <row r="14" spans="1:8">
      <c r="A14" s="6">
        <v>13</v>
      </c>
      <c r="B14" s="5">
        <v>2</v>
      </c>
      <c r="C14" s="6" t="s">
        <v>168</v>
      </c>
      <c r="D14" s="7">
        <v>42109</v>
      </c>
      <c r="E14" s="2" t="s">
        <v>152</v>
      </c>
    </row>
    <row r="15" spans="1:8">
      <c r="A15" s="6">
        <v>14</v>
      </c>
      <c r="B15" s="5">
        <v>-1</v>
      </c>
      <c r="C15" s="6" t="s">
        <v>169</v>
      </c>
      <c r="D15" s="7">
        <v>42109</v>
      </c>
      <c r="E15" s="2" t="s">
        <v>152</v>
      </c>
    </row>
    <row r="16" spans="1:8">
      <c r="A16" s="6">
        <v>15</v>
      </c>
      <c r="B16" s="5">
        <v>-2</v>
      </c>
      <c r="C16" s="6" t="s">
        <v>170</v>
      </c>
      <c r="D16" s="7">
        <v>42109</v>
      </c>
      <c r="E16" s="2" t="s">
        <v>152</v>
      </c>
    </row>
    <row r="17" spans="1:5">
      <c r="A17" s="6">
        <v>16</v>
      </c>
      <c r="B17" s="5">
        <v>-3</v>
      </c>
      <c r="C17" s="6" t="s">
        <v>171</v>
      </c>
      <c r="D17" s="7">
        <v>42109</v>
      </c>
      <c r="E17" s="2" t="s">
        <v>152</v>
      </c>
    </row>
    <row r="18" spans="1:5">
      <c r="A18" s="6">
        <v>17</v>
      </c>
      <c r="B18" s="5">
        <v>-4</v>
      </c>
      <c r="C18" s="6" t="s">
        <v>172</v>
      </c>
      <c r="D18" s="7">
        <v>42109</v>
      </c>
      <c r="E18" s="2" t="s">
        <v>152</v>
      </c>
    </row>
    <row r="19" spans="1:5">
      <c r="A19" s="6">
        <v>18</v>
      </c>
      <c r="B19" s="5">
        <v>-5</v>
      </c>
      <c r="C19" s="6" t="s">
        <v>173</v>
      </c>
      <c r="D19" s="7">
        <v>42109</v>
      </c>
      <c r="E19" s="2" t="s">
        <v>152</v>
      </c>
    </row>
    <row r="20" spans="1:5">
      <c r="A20" s="6">
        <v>19</v>
      </c>
      <c r="B20" s="5">
        <v>3</v>
      </c>
      <c r="C20" s="6" t="s">
        <v>174</v>
      </c>
      <c r="D20" s="7">
        <v>42109</v>
      </c>
      <c r="E20" s="2" t="s">
        <v>152</v>
      </c>
    </row>
    <row r="21" spans="1:5">
      <c r="A21" s="6">
        <v>20</v>
      </c>
      <c r="B21" s="5">
        <v>-1</v>
      </c>
      <c r="C21" s="6" t="s">
        <v>175</v>
      </c>
      <c r="D21" s="7">
        <v>42109</v>
      </c>
      <c r="E21" s="2" t="s">
        <v>152</v>
      </c>
    </row>
    <row r="22" spans="1:5">
      <c r="A22" s="6">
        <v>21</v>
      </c>
      <c r="B22" s="5">
        <v>-2</v>
      </c>
      <c r="C22" s="6" t="s">
        <v>176</v>
      </c>
      <c r="D22" s="7">
        <v>42109</v>
      </c>
      <c r="E22" s="2" t="s">
        <v>152</v>
      </c>
    </row>
    <row r="23" spans="1:5">
      <c r="A23" s="6">
        <v>22</v>
      </c>
      <c r="B23" s="5">
        <v>-3</v>
      </c>
      <c r="C23" s="6" t="s">
        <v>177</v>
      </c>
      <c r="D23" s="7">
        <v>42109</v>
      </c>
      <c r="E23" s="2" t="s">
        <v>152</v>
      </c>
    </row>
    <row r="24" spans="1:5">
      <c r="A24" s="6">
        <v>23</v>
      </c>
      <c r="B24" s="5" t="s">
        <v>178</v>
      </c>
      <c r="C24" s="6" t="s">
        <v>179</v>
      </c>
      <c r="D24" s="7">
        <v>42109</v>
      </c>
      <c r="E24" s="2" t="s">
        <v>152</v>
      </c>
    </row>
    <row r="25" spans="1:5">
      <c r="A25" s="6">
        <v>24</v>
      </c>
      <c r="B25" s="5">
        <v>1</v>
      </c>
      <c r="C25" s="6" t="s">
        <v>164</v>
      </c>
      <c r="D25" s="7">
        <v>42109</v>
      </c>
      <c r="E25" s="2" t="s">
        <v>152</v>
      </c>
    </row>
    <row r="26" spans="1:5">
      <c r="A26" s="6">
        <v>25</v>
      </c>
      <c r="B26" s="5">
        <v>2</v>
      </c>
      <c r="C26" s="6" t="s">
        <v>180</v>
      </c>
      <c r="D26" s="7">
        <v>42109</v>
      </c>
      <c r="E26" s="2" t="s">
        <v>152</v>
      </c>
    </row>
    <row r="27" spans="1:5">
      <c r="A27" s="6">
        <v>26</v>
      </c>
      <c r="B27" s="5">
        <v>3</v>
      </c>
      <c r="C27" s="6" t="s">
        <v>181</v>
      </c>
      <c r="D27" s="7">
        <v>42109</v>
      </c>
      <c r="E27" s="2" t="s">
        <v>152</v>
      </c>
    </row>
    <row r="28" spans="1:5">
      <c r="A28" s="6">
        <v>27</v>
      </c>
      <c r="B28" s="5">
        <v>-1</v>
      </c>
      <c r="C28" s="6" t="s">
        <v>165</v>
      </c>
      <c r="D28" s="7">
        <v>42109</v>
      </c>
      <c r="E28" s="2" t="s">
        <v>152</v>
      </c>
    </row>
    <row r="29" spans="1:5">
      <c r="A29" s="6">
        <v>28</v>
      </c>
      <c r="B29" s="5">
        <v>-2</v>
      </c>
      <c r="C29" s="6" t="s">
        <v>182</v>
      </c>
      <c r="D29" s="7">
        <v>42109</v>
      </c>
      <c r="E29" s="2" t="s">
        <v>152</v>
      </c>
    </row>
    <row r="30" spans="1:5">
      <c r="A30" s="6">
        <v>29</v>
      </c>
      <c r="B30" s="5">
        <v>-3</v>
      </c>
      <c r="C30" s="6" t="s">
        <v>183</v>
      </c>
      <c r="D30" s="7">
        <v>42109</v>
      </c>
      <c r="E30" s="2" t="s">
        <v>152</v>
      </c>
    </row>
    <row r="31" spans="1:5">
      <c r="A31" s="6">
        <v>30</v>
      </c>
      <c r="B31" s="5">
        <v>-4</v>
      </c>
      <c r="C31" s="6" t="s">
        <v>184</v>
      </c>
      <c r="D31" s="7">
        <v>42109</v>
      </c>
      <c r="E31" s="2" t="s">
        <v>152</v>
      </c>
    </row>
    <row r="32" spans="1:5">
      <c r="A32" s="6">
        <v>31</v>
      </c>
      <c r="B32" s="5">
        <v>4</v>
      </c>
      <c r="C32" s="6" t="s">
        <v>185</v>
      </c>
      <c r="D32" s="7">
        <v>42109</v>
      </c>
      <c r="E32" s="2" t="s">
        <v>152</v>
      </c>
    </row>
    <row r="33" spans="1:5">
      <c r="A33" s="6">
        <v>32</v>
      </c>
      <c r="B33" s="5">
        <v>-1</v>
      </c>
      <c r="C33" s="6" t="s">
        <v>186</v>
      </c>
      <c r="D33" s="7">
        <v>42109</v>
      </c>
      <c r="E33" s="2" t="s">
        <v>152</v>
      </c>
    </row>
    <row r="34" spans="1:5">
      <c r="A34" s="6">
        <v>33</v>
      </c>
      <c r="B34" s="5">
        <v>-2</v>
      </c>
      <c r="C34" s="6" t="s">
        <v>187</v>
      </c>
      <c r="D34" s="7">
        <v>42109</v>
      </c>
      <c r="E34" s="2" t="s">
        <v>152</v>
      </c>
    </row>
    <row r="35" spans="1:5">
      <c r="A35" s="6">
        <v>34</v>
      </c>
      <c r="B35" s="5">
        <v>-3</v>
      </c>
      <c r="C35" s="6" t="s">
        <v>188</v>
      </c>
      <c r="D35" s="7">
        <v>42109</v>
      </c>
      <c r="E35" s="2" t="s">
        <v>152</v>
      </c>
    </row>
    <row r="36" spans="1:5">
      <c r="A36" s="6">
        <v>35</v>
      </c>
      <c r="B36" s="5">
        <v>-4</v>
      </c>
      <c r="C36" s="6" t="s">
        <v>189</v>
      </c>
      <c r="D36" s="7">
        <v>42109</v>
      </c>
      <c r="E36" s="2" t="s">
        <v>152</v>
      </c>
    </row>
    <row r="37" spans="1:5">
      <c r="A37" s="6">
        <v>36</v>
      </c>
      <c r="B37" s="5">
        <v>-5</v>
      </c>
      <c r="C37" s="6" t="s">
        <v>190</v>
      </c>
      <c r="D37" s="7">
        <v>42109</v>
      </c>
      <c r="E37" s="2" t="s">
        <v>152</v>
      </c>
    </row>
    <row r="38" spans="1:5">
      <c r="A38" s="6">
        <v>37</v>
      </c>
      <c r="B38" s="5">
        <v>-6</v>
      </c>
      <c r="C38" s="6" t="s">
        <v>191</v>
      </c>
      <c r="D38" s="7">
        <v>42109</v>
      </c>
      <c r="E38" s="2" t="s">
        <v>152</v>
      </c>
    </row>
    <row r="39" spans="1:5">
      <c r="A39" s="6">
        <v>38</v>
      </c>
      <c r="B39" s="5">
        <v>-7</v>
      </c>
      <c r="C39" s="6" t="s">
        <v>192</v>
      </c>
      <c r="D39" s="7">
        <v>42109</v>
      </c>
      <c r="E39" s="2" t="s">
        <v>152</v>
      </c>
    </row>
    <row r="40" spans="1:5">
      <c r="A40" s="6">
        <v>39</v>
      </c>
      <c r="B40" s="5">
        <v>-8</v>
      </c>
      <c r="C40" s="6" t="s">
        <v>193</v>
      </c>
      <c r="D40" s="7">
        <v>42109</v>
      </c>
      <c r="E40" s="2" t="s">
        <v>152</v>
      </c>
    </row>
    <row r="41" spans="1:5">
      <c r="A41" s="6">
        <v>40</v>
      </c>
      <c r="B41" s="5">
        <v>-9</v>
      </c>
      <c r="C41" s="6" t="s">
        <v>194</v>
      </c>
      <c r="D41" s="7">
        <v>42109</v>
      </c>
      <c r="E41" s="2" t="s">
        <v>152</v>
      </c>
    </row>
    <row r="42" spans="1:5">
      <c r="A42" s="6">
        <v>41</v>
      </c>
      <c r="B42" s="5">
        <v>-10</v>
      </c>
      <c r="C42" s="6" t="s">
        <v>195</v>
      </c>
      <c r="D42" s="7">
        <v>42109</v>
      </c>
      <c r="E42" s="2" t="s">
        <v>152</v>
      </c>
    </row>
    <row r="43" spans="1:5">
      <c r="A43" s="6">
        <v>42</v>
      </c>
      <c r="B43" s="5">
        <v>5</v>
      </c>
      <c r="C43" s="6" t="s">
        <v>196</v>
      </c>
      <c r="D43" s="7">
        <v>42109</v>
      </c>
      <c r="E43" s="2" t="s">
        <v>152</v>
      </c>
    </row>
    <row r="44" spans="1:5">
      <c r="A44" s="6">
        <v>43</v>
      </c>
      <c r="B44" s="5">
        <v>-1</v>
      </c>
      <c r="C44" s="6" t="s">
        <v>169</v>
      </c>
      <c r="D44" s="7">
        <v>42109</v>
      </c>
      <c r="E44" s="2" t="s">
        <v>152</v>
      </c>
    </row>
    <row r="45" spans="1:5">
      <c r="A45" s="6">
        <v>44</v>
      </c>
      <c r="B45" s="5">
        <v>-2</v>
      </c>
      <c r="C45" s="6" t="s">
        <v>197</v>
      </c>
      <c r="D45" s="7">
        <v>42109</v>
      </c>
      <c r="E45" s="2" t="s">
        <v>152</v>
      </c>
    </row>
    <row r="46" spans="1:5">
      <c r="A46" s="6">
        <v>45</v>
      </c>
      <c r="B46" s="5">
        <v>-3</v>
      </c>
      <c r="C46" s="6" t="s">
        <v>198</v>
      </c>
      <c r="D46" s="7">
        <v>42109</v>
      </c>
      <c r="E46" s="2" t="s">
        <v>152</v>
      </c>
    </row>
    <row r="47" spans="1:5">
      <c r="A47" s="6">
        <v>46</v>
      </c>
      <c r="B47" s="5">
        <v>-4</v>
      </c>
      <c r="C47" s="6" t="s">
        <v>199</v>
      </c>
      <c r="D47" s="7">
        <v>42109</v>
      </c>
      <c r="E47" s="2" t="s">
        <v>152</v>
      </c>
    </row>
    <row r="48" spans="1:5">
      <c r="A48" s="6">
        <v>47</v>
      </c>
      <c r="B48" s="5">
        <v>-5</v>
      </c>
      <c r="C48" s="6" t="s">
        <v>200</v>
      </c>
      <c r="D48" s="7">
        <v>42109</v>
      </c>
      <c r="E48" s="2" t="s">
        <v>152</v>
      </c>
    </row>
    <row r="49" spans="1:5">
      <c r="A49" s="6">
        <v>48</v>
      </c>
      <c r="B49" s="5">
        <v>-6</v>
      </c>
      <c r="C49" s="6" t="s">
        <v>201</v>
      </c>
      <c r="D49" s="7">
        <v>42109</v>
      </c>
      <c r="E49" s="2" t="s">
        <v>152</v>
      </c>
    </row>
    <row r="50" spans="1:5">
      <c r="A50" s="6">
        <v>49</v>
      </c>
      <c r="B50" s="5">
        <v>-7</v>
      </c>
      <c r="C50" s="6" t="s">
        <v>202</v>
      </c>
      <c r="D50" s="7">
        <v>42109</v>
      </c>
      <c r="E50" s="2" t="s">
        <v>152</v>
      </c>
    </row>
    <row r="51" spans="1:5">
      <c r="A51" s="6">
        <v>50</v>
      </c>
      <c r="B51" s="5">
        <v>-8</v>
      </c>
      <c r="C51" s="6" t="s">
        <v>203</v>
      </c>
      <c r="D51" s="7">
        <v>42109</v>
      </c>
      <c r="E51" s="2" t="s">
        <v>152</v>
      </c>
    </row>
    <row r="52" spans="1:5">
      <c r="A52" s="6">
        <v>51</v>
      </c>
      <c r="B52" s="5">
        <v>-9</v>
      </c>
      <c r="C52" s="6" t="s">
        <v>173</v>
      </c>
      <c r="D52" s="7">
        <v>42109</v>
      </c>
      <c r="E52" s="2" t="s">
        <v>152</v>
      </c>
    </row>
    <row r="53" spans="1:5">
      <c r="A53" s="6">
        <v>52</v>
      </c>
      <c r="B53" s="5" t="s">
        <v>204</v>
      </c>
      <c r="C53" s="6" t="s">
        <v>205</v>
      </c>
      <c r="D53" s="7">
        <v>42109</v>
      </c>
      <c r="E53" s="2" t="s">
        <v>152</v>
      </c>
    </row>
    <row r="54" spans="1:5">
      <c r="A54" s="6">
        <v>53</v>
      </c>
      <c r="B54" s="5">
        <v>1</v>
      </c>
      <c r="C54" s="6" t="s">
        <v>206</v>
      </c>
      <c r="D54" s="7">
        <v>42109</v>
      </c>
      <c r="E54" s="2" t="s">
        <v>152</v>
      </c>
    </row>
    <row r="55" spans="1:5">
      <c r="A55" s="6">
        <v>54</v>
      </c>
      <c r="B55" s="5">
        <v>2</v>
      </c>
      <c r="C55" s="6" t="s">
        <v>207</v>
      </c>
      <c r="D55" s="7">
        <v>42109</v>
      </c>
      <c r="E55" s="2" t="s">
        <v>152</v>
      </c>
    </row>
    <row r="56" spans="1:5">
      <c r="A56" s="6">
        <v>55</v>
      </c>
      <c r="B56" s="5">
        <v>3</v>
      </c>
      <c r="C56" s="6" t="s">
        <v>208</v>
      </c>
      <c r="D56" s="7">
        <v>42109</v>
      </c>
      <c r="E56" s="2" t="s">
        <v>152</v>
      </c>
    </row>
    <row r="57" spans="1:5">
      <c r="A57" s="6">
        <v>56</v>
      </c>
      <c r="B57" s="5">
        <v>4</v>
      </c>
      <c r="C57" s="6" t="s">
        <v>209</v>
      </c>
      <c r="D57" s="7">
        <v>42109</v>
      </c>
      <c r="E57" s="2" t="s">
        <v>152</v>
      </c>
    </row>
    <row r="58" spans="1:5">
      <c r="A58" s="6">
        <v>57</v>
      </c>
      <c r="B58" s="5" t="s">
        <v>210</v>
      </c>
      <c r="C58" s="6" t="s">
        <v>211</v>
      </c>
      <c r="D58" s="7">
        <v>42109</v>
      </c>
      <c r="E58" s="2" t="s">
        <v>152</v>
      </c>
    </row>
    <row r="59" spans="1:5">
      <c r="A59" s="6">
        <v>58</v>
      </c>
      <c r="B59" s="5">
        <v>1</v>
      </c>
      <c r="C59" s="6" t="s">
        <v>164</v>
      </c>
      <c r="D59" s="7">
        <v>42109</v>
      </c>
      <c r="E59" s="2" t="s">
        <v>152</v>
      </c>
    </row>
    <row r="60" spans="1:5">
      <c r="A60" s="6">
        <v>59</v>
      </c>
      <c r="B60" s="5">
        <v>2</v>
      </c>
      <c r="C60" s="6" t="s">
        <v>180</v>
      </c>
      <c r="D60" s="7">
        <v>42109</v>
      </c>
      <c r="E60" s="2" t="s">
        <v>152</v>
      </c>
    </row>
    <row r="61" spans="1:5">
      <c r="A61" s="6">
        <v>60</v>
      </c>
      <c r="B61" s="5">
        <v>3</v>
      </c>
      <c r="C61" s="6" t="s">
        <v>181</v>
      </c>
      <c r="D61" s="7">
        <v>42109</v>
      </c>
      <c r="E61" s="2" t="s">
        <v>152</v>
      </c>
    </row>
    <row r="62" spans="1:5">
      <c r="A62" s="6">
        <v>61</v>
      </c>
      <c r="B62" s="5">
        <v>-1</v>
      </c>
      <c r="C62" s="6" t="s">
        <v>165</v>
      </c>
      <c r="D62" s="7">
        <v>42109</v>
      </c>
      <c r="E62" s="2" t="s">
        <v>152</v>
      </c>
    </row>
    <row r="63" spans="1:5">
      <c r="A63" s="6">
        <v>62</v>
      </c>
      <c r="B63" s="5">
        <v>-2</v>
      </c>
      <c r="C63" s="6" t="s">
        <v>182</v>
      </c>
      <c r="D63" s="7">
        <v>42109</v>
      </c>
      <c r="E63" s="2" t="s">
        <v>152</v>
      </c>
    </row>
    <row r="64" spans="1:5">
      <c r="A64" s="6">
        <v>63</v>
      </c>
      <c r="B64" s="5">
        <v>-3</v>
      </c>
      <c r="C64" s="6" t="s">
        <v>173</v>
      </c>
      <c r="D64" s="7">
        <v>42109</v>
      </c>
      <c r="E64" s="2" t="s">
        <v>152</v>
      </c>
    </row>
    <row r="65" spans="1:5">
      <c r="A65" s="6">
        <v>64</v>
      </c>
      <c r="B65" s="5">
        <v>4</v>
      </c>
      <c r="C65" s="6" t="s">
        <v>212</v>
      </c>
      <c r="D65" s="7">
        <v>42109</v>
      </c>
      <c r="E65" s="2" t="s">
        <v>152</v>
      </c>
    </row>
    <row r="66" spans="1:5">
      <c r="A66" s="6">
        <v>65</v>
      </c>
      <c r="B66" s="5">
        <v>-1</v>
      </c>
      <c r="C66" s="6" t="s">
        <v>213</v>
      </c>
      <c r="D66" s="7">
        <v>42109</v>
      </c>
      <c r="E66" s="2" t="s">
        <v>152</v>
      </c>
    </row>
    <row r="67" spans="1:5">
      <c r="A67" s="6">
        <v>66</v>
      </c>
      <c r="B67" s="5">
        <v>-2</v>
      </c>
      <c r="C67" s="6" t="s">
        <v>214</v>
      </c>
      <c r="D67" s="7">
        <v>42109</v>
      </c>
      <c r="E67" s="2" t="s">
        <v>152</v>
      </c>
    </row>
    <row r="68" spans="1:5">
      <c r="A68" s="6">
        <v>67</v>
      </c>
      <c r="B68" s="5">
        <v>-3</v>
      </c>
      <c r="C68" s="6" t="s">
        <v>215</v>
      </c>
      <c r="D68" s="7">
        <v>42109</v>
      </c>
      <c r="E68" s="2" t="s">
        <v>152</v>
      </c>
    </row>
    <row r="69" spans="1:5">
      <c r="A69" s="6">
        <v>68</v>
      </c>
      <c r="B69" s="5">
        <v>-4</v>
      </c>
      <c r="C69" s="6" t="s">
        <v>216</v>
      </c>
      <c r="D69" s="7">
        <v>42109</v>
      </c>
      <c r="E69" s="2" t="s">
        <v>152</v>
      </c>
    </row>
    <row r="70" spans="1:5">
      <c r="A70" s="6">
        <v>69</v>
      </c>
      <c r="B70" s="5">
        <v>-5</v>
      </c>
      <c r="C70" s="6" t="s">
        <v>217</v>
      </c>
      <c r="D70" s="7">
        <v>42109</v>
      </c>
      <c r="E70" s="2" t="s">
        <v>152</v>
      </c>
    </row>
    <row r="71" spans="1:5">
      <c r="A71" s="6">
        <v>70</v>
      </c>
      <c r="B71" s="5">
        <v>5</v>
      </c>
      <c r="C71" s="6" t="s">
        <v>196</v>
      </c>
      <c r="D71" s="7">
        <v>42109</v>
      </c>
      <c r="E71" s="2" t="s">
        <v>152</v>
      </c>
    </row>
    <row r="72" spans="1:5">
      <c r="A72" s="6">
        <v>71</v>
      </c>
      <c r="B72" s="5">
        <v>-1</v>
      </c>
      <c r="C72" s="6" t="s">
        <v>169</v>
      </c>
      <c r="D72" s="7">
        <v>42109</v>
      </c>
      <c r="E72" s="2" t="s">
        <v>152</v>
      </c>
    </row>
    <row r="73" spans="1:5">
      <c r="A73" s="6">
        <v>72</v>
      </c>
      <c r="B73" s="5">
        <v>-2</v>
      </c>
      <c r="C73" s="6" t="s">
        <v>173</v>
      </c>
      <c r="D73" s="7">
        <v>42109</v>
      </c>
      <c r="E73" s="2" t="s">
        <v>152</v>
      </c>
    </row>
    <row r="74" spans="1:5">
      <c r="A74" s="6">
        <v>73</v>
      </c>
      <c r="B74" s="5" t="s">
        <v>218</v>
      </c>
      <c r="C74" s="6" t="s">
        <v>219</v>
      </c>
      <c r="D74" s="7">
        <v>42109</v>
      </c>
      <c r="E74" s="2" t="s">
        <v>152</v>
      </c>
    </row>
    <row r="75" spans="1:5">
      <c r="A75" s="6">
        <v>74</v>
      </c>
      <c r="B75" s="5">
        <v>1</v>
      </c>
      <c r="C75" s="6" t="s">
        <v>164</v>
      </c>
      <c r="D75" s="7">
        <v>42109</v>
      </c>
      <c r="E75" s="2" t="s">
        <v>152</v>
      </c>
    </row>
    <row r="76" spans="1:5">
      <c r="A76" s="6">
        <v>75</v>
      </c>
      <c r="B76" s="5">
        <v>2</v>
      </c>
      <c r="C76" s="6" t="s">
        <v>217</v>
      </c>
      <c r="D76" s="7">
        <v>42109</v>
      </c>
      <c r="E76" s="2" t="s">
        <v>152</v>
      </c>
    </row>
    <row r="77" spans="1:5">
      <c r="A77" s="6">
        <v>76</v>
      </c>
      <c r="B77" s="5">
        <v>-1</v>
      </c>
      <c r="C77" s="6" t="s">
        <v>220</v>
      </c>
      <c r="D77" s="7">
        <v>42109</v>
      </c>
      <c r="E77" s="2" t="s">
        <v>152</v>
      </c>
    </row>
    <row r="78" spans="1:5">
      <c r="A78" s="6">
        <v>77</v>
      </c>
      <c r="B78" s="5">
        <v>-2</v>
      </c>
      <c r="C78" s="6" t="s">
        <v>221</v>
      </c>
      <c r="D78" s="7">
        <v>42109</v>
      </c>
      <c r="E78" s="2" t="s">
        <v>152</v>
      </c>
    </row>
    <row r="79" spans="1:5">
      <c r="A79" s="6">
        <v>78</v>
      </c>
      <c r="B79" s="5">
        <v>-3</v>
      </c>
      <c r="C79" s="6" t="s">
        <v>222</v>
      </c>
      <c r="D79" s="7">
        <v>42109</v>
      </c>
      <c r="E79" s="2" t="s">
        <v>152</v>
      </c>
    </row>
    <row r="80" spans="1:5">
      <c r="A80" s="6">
        <v>79</v>
      </c>
      <c r="B80" s="5" t="s">
        <v>223</v>
      </c>
      <c r="C80" s="6" t="s">
        <v>224</v>
      </c>
      <c r="D80" s="7">
        <v>42109</v>
      </c>
      <c r="E80" s="2" t="s">
        <v>152</v>
      </c>
    </row>
    <row r="81" spans="1:8">
      <c r="A81" s="6">
        <v>80</v>
      </c>
      <c r="B81" s="5">
        <v>1</v>
      </c>
      <c r="C81" s="6" t="s">
        <v>164</v>
      </c>
      <c r="D81" s="7">
        <v>42109</v>
      </c>
      <c r="E81" s="2" t="s">
        <v>152</v>
      </c>
    </row>
    <row r="82" spans="1:8">
      <c r="A82" s="6">
        <v>81</v>
      </c>
      <c r="B82" s="5">
        <v>2</v>
      </c>
      <c r="C82" s="6" t="s">
        <v>225</v>
      </c>
      <c r="D82" s="7">
        <v>42109</v>
      </c>
      <c r="E82" s="2" t="s">
        <v>152</v>
      </c>
    </row>
    <row r="83" spans="1:8">
      <c r="A83" s="6">
        <v>82</v>
      </c>
      <c r="B83" s="5">
        <v>-1</v>
      </c>
      <c r="C83" s="6" t="s">
        <v>220</v>
      </c>
      <c r="D83" s="7">
        <v>42109</v>
      </c>
      <c r="E83" s="2" t="s">
        <v>152</v>
      </c>
    </row>
    <row r="84" spans="1:8">
      <c r="A84" s="6">
        <v>83</v>
      </c>
      <c r="B84" s="5">
        <v>-2</v>
      </c>
      <c r="C84" s="6" t="s">
        <v>225</v>
      </c>
      <c r="D84" s="7">
        <v>42109</v>
      </c>
      <c r="E84" s="2" t="s">
        <v>152</v>
      </c>
    </row>
    <row r="85" spans="1:8">
      <c r="A85" s="6">
        <v>84</v>
      </c>
      <c r="B85" s="5">
        <v>3</v>
      </c>
      <c r="C85" s="6" t="s">
        <v>222</v>
      </c>
      <c r="D85" s="7">
        <v>42109</v>
      </c>
      <c r="E85" s="2" t="s">
        <v>152</v>
      </c>
    </row>
    <row r="86" spans="1:8">
      <c r="A86" s="6">
        <v>85</v>
      </c>
      <c r="B86" s="5" t="s">
        <v>226</v>
      </c>
      <c r="C86" s="6" t="s">
        <v>227</v>
      </c>
      <c r="D86" s="7">
        <v>42125</v>
      </c>
      <c r="E86" s="2" t="s">
        <v>152</v>
      </c>
      <c r="H86" s="6" t="s">
        <v>228</v>
      </c>
    </row>
    <row r="87" spans="1:8">
      <c r="A87" s="6">
        <v>86</v>
      </c>
      <c r="B87" s="5" t="s">
        <v>226</v>
      </c>
      <c r="C87" s="6" t="s">
        <v>227</v>
      </c>
      <c r="D87" s="7">
        <v>42125</v>
      </c>
      <c r="E87" s="2" t="s">
        <v>152</v>
      </c>
      <c r="H87" s="6" t="s">
        <v>228</v>
      </c>
    </row>
  </sheetData>
  <phoneticPr fontId="2"/>
  <pageMargins left="0.7" right="0.7" top="0.75" bottom="0.75" header="0.3" footer="0.3"/>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E0AB-F48E-4C20-98F6-AEE0DF038F45}">
  <sheetPr>
    <pageSetUpPr fitToPage="1"/>
  </sheetPr>
  <dimension ref="A1:S67"/>
  <sheetViews>
    <sheetView showGridLines="0" view="pageBreakPreview" topLeftCell="A16" zoomScaleNormal="100" zoomScaleSheetLayoutView="100" workbookViewId="0">
      <selection activeCell="M30" sqref="M30"/>
    </sheetView>
  </sheetViews>
  <sheetFormatPr defaultColWidth="9" defaultRowHeight="13.5" customHeight="1"/>
  <cols>
    <col min="1" max="1" width="7.5703125" style="95" customWidth="1"/>
    <col min="2" max="2" width="10" style="95" customWidth="1"/>
    <col min="3" max="3" width="15.5703125" style="96" customWidth="1"/>
    <col min="4" max="4" width="15.5703125" style="95" customWidth="1"/>
    <col min="5" max="5" width="15.5703125" style="96" customWidth="1"/>
    <col min="6" max="6" width="52.85546875" style="95" customWidth="1"/>
    <col min="7" max="7" width="65.5703125" style="96" customWidth="1"/>
    <col min="8" max="8" width="49" style="95" customWidth="1"/>
    <col min="9" max="9" width="16.42578125" style="96" customWidth="1"/>
    <col min="10" max="10" width="8" style="96" bestFit="1" customWidth="1"/>
    <col min="11" max="11" width="7.5703125" style="96" customWidth="1"/>
    <col min="12" max="12" width="6" style="96" bestFit="1" customWidth="1"/>
    <col min="13" max="13" width="16.42578125" style="95" customWidth="1"/>
    <col min="14" max="14" width="8" style="95" bestFit="1" customWidth="1"/>
    <col min="15" max="15" width="7.5703125" style="96" customWidth="1"/>
    <col min="16" max="16" width="6.85546875" style="95" customWidth="1"/>
    <col min="17" max="17" width="39.5703125" style="96" customWidth="1"/>
    <col min="18" max="18" width="23" style="40" customWidth="1"/>
    <col min="19" max="19" width="9" style="97"/>
    <col min="20" max="16384" width="9" style="96"/>
  </cols>
  <sheetData>
    <row r="1" spans="1:19" ht="43.5" customHeight="1">
      <c r="A1" s="288" t="str">
        <f>表紙!Q4</f>
        <v>QLW-TPN999999_399</v>
      </c>
      <c r="B1" s="289"/>
      <c r="C1" s="289"/>
      <c r="D1" s="289"/>
      <c r="E1" s="289"/>
      <c r="F1" s="289"/>
      <c r="G1" s="290" t="str">
        <f>表紙!C12</f>
        <v>電卓</v>
      </c>
      <c r="H1" s="290"/>
      <c r="I1" s="290"/>
      <c r="J1" s="290"/>
      <c r="K1" s="290"/>
      <c r="L1" s="290"/>
      <c r="M1" s="290"/>
      <c r="N1" s="290"/>
      <c r="O1" s="290"/>
      <c r="P1" s="290"/>
      <c r="Q1" s="291" t="str">
        <f>表紙!Q5</f>
        <v>Rev.1</v>
      </c>
    </row>
    <row r="2" spans="1:19" ht="48" customHeight="1">
      <c r="A2" s="293" t="str">
        <f>"PCソフトウェア チェックリスト "&amp;表紙!C17</f>
        <v>PCソフトウェア チェックリスト 電卓アプリ開発</v>
      </c>
      <c r="B2" s="294"/>
      <c r="C2" s="294"/>
      <c r="D2" s="294"/>
      <c r="E2" s="294"/>
      <c r="F2" s="294"/>
      <c r="G2" s="294"/>
      <c r="H2" s="294"/>
      <c r="I2" s="294"/>
      <c r="J2" s="294"/>
      <c r="K2" s="294"/>
      <c r="L2" s="294"/>
      <c r="M2" s="294"/>
      <c r="N2" s="294"/>
      <c r="O2" s="294"/>
      <c r="P2" s="294"/>
      <c r="Q2" s="292"/>
    </row>
    <row r="3" spans="1:19" ht="13.5" customHeight="1">
      <c r="A3" s="41"/>
      <c r="B3" s="41"/>
      <c r="C3" s="41"/>
      <c r="D3" s="41"/>
      <c r="E3" s="41"/>
      <c r="F3" s="41"/>
      <c r="G3" s="41"/>
      <c r="H3" s="42"/>
      <c r="I3" s="42"/>
      <c r="J3" s="42"/>
      <c r="K3" s="42"/>
      <c r="L3" s="42"/>
      <c r="M3" s="42"/>
      <c r="N3" s="42"/>
      <c r="O3" s="42"/>
      <c r="P3" s="42"/>
      <c r="Q3" s="41"/>
    </row>
    <row r="4" spans="1:19" ht="33" customHeight="1">
      <c r="A4" s="43" t="e">
        <f ca="1">MID(CELL("filename",$A$1),FIND("]",CELL("filename",$A$1))+1,31)</f>
        <v>#VALUE!</v>
      </c>
      <c r="B4" s="43"/>
      <c r="C4" s="44"/>
      <c r="D4" s="45"/>
      <c r="E4" s="46"/>
      <c r="F4" s="46"/>
      <c r="G4" s="46"/>
      <c r="H4" s="47"/>
      <c r="I4" s="47"/>
      <c r="J4" s="47"/>
      <c r="K4" s="47"/>
      <c r="L4" s="47"/>
      <c r="M4" s="47"/>
      <c r="N4" s="47"/>
      <c r="O4" s="47"/>
      <c r="P4" s="47"/>
      <c r="Q4" s="41"/>
    </row>
    <row r="5" spans="1:19" ht="13.5" customHeight="1" thickBot="1">
      <c r="A5" s="41"/>
      <c r="B5" s="41"/>
      <c r="C5" s="41"/>
      <c r="D5" s="41"/>
      <c r="E5" s="41"/>
      <c r="F5" s="41"/>
      <c r="G5" s="41"/>
      <c r="H5" s="42"/>
      <c r="I5" s="42"/>
      <c r="J5" s="42"/>
      <c r="K5" s="42"/>
      <c r="L5" s="42"/>
      <c r="M5" s="42"/>
      <c r="N5" s="42"/>
      <c r="O5" s="42"/>
      <c r="P5" s="42"/>
      <c r="Q5" s="41"/>
    </row>
    <row r="6" spans="1:19" ht="13.5" customHeight="1">
      <c r="A6" s="295" t="s">
        <v>49</v>
      </c>
      <c r="B6" s="297" t="s">
        <v>50</v>
      </c>
      <c r="C6" s="299" t="s">
        <v>51</v>
      </c>
      <c r="D6" s="300"/>
      <c r="E6" s="300"/>
      <c r="F6" s="300"/>
      <c r="G6" s="300"/>
      <c r="H6" s="300"/>
      <c r="I6" s="299" t="s">
        <v>52</v>
      </c>
      <c r="J6" s="300"/>
      <c r="K6" s="300"/>
      <c r="L6" s="301"/>
      <c r="M6" s="299" t="s">
        <v>53</v>
      </c>
      <c r="N6" s="300"/>
      <c r="O6" s="300"/>
      <c r="P6" s="301"/>
      <c r="Q6" s="302" t="s">
        <v>54</v>
      </c>
    </row>
    <row r="7" spans="1:19" ht="29.25" thickBot="1">
      <c r="A7" s="296"/>
      <c r="B7" s="298"/>
      <c r="C7" s="48" t="s">
        <v>55</v>
      </c>
      <c r="D7" s="49" t="s">
        <v>56</v>
      </c>
      <c r="E7" s="49" t="s">
        <v>57</v>
      </c>
      <c r="F7" s="49" t="s">
        <v>58</v>
      </c>
      <c r="G7" s="49" t="s">
        <v>59</v>
      </c>
      <c r="H7" s="50" t="s">
        <v>60</v>
      </c>
      <c r="I7" s="51" t="s">
        <v>61</v>
      </c>
      <c r="J7" s="52" t="s">
        <v>62</v>
      </c>
      <c r="K7" s="52" t="s">
        <v>63</v>
      </c>
      <c r="L7" s="52" t="s">
        <v>64</v>
      </c>
      <c r="M7" s="51" t="s">
        <v>61</v>
      </c>
      <c r="N7" s="52" t="s">
        <v>62</v>
      </c>
      <c r="O7" s="52" t="s">
        <v>63</v>
      </c>
      <c r="P7" s="52" t="s">
        <v>64</v>
      </c>
      <c r="Q7" s="303"/>
    </row>
    <row r="8" spans="1:19" ht="14.25" thickTop="1">
      <c r="A8" s="53"/>
      <c r="B8" s="54"/>
      <c r="C8" s="55" t="s">
        <v>65</v>
      </c>
      <c r="D8" s="56"/>
      <c r="E8" s="56"/>
      <c r="F8" s="57" t="s">
        <v>229</v>
      </c>
      <c r="G8" s="58"/>
      <c r="H8" s="58"/>
      <c r="I8" s="59"/>
      <c r="J8" s="60"/>
      <c r="K8" s="61"/>
      <c r="L8" s="61"/>
      <c r="M8" s="59"/>
      <c r="N8" s="60"/>
      <c r="O8" s="61"/>
      <c r="P8" s="61"/>
      <c r="Q8" s="62"/>
    </row>
    <row r="9" spans="1:19">
      <c r="A9" s="53"/>
      <c r="B9" s="54"/>
      <c r="C9" s="55" t="s">
        <v>67</v>
      </c>
      <c r="D9" s="56"/>
      <c r="E9" s="56"/>
      <c r="F9" s="57"/>
      <c r="G9" s="58"/>
      <c r="H9" s="58"/>
      <c r="I9" s="59"/>
      <c r="J9" s="60"/>
      <c r="K9" s="61"/>
      <c r="L9" s="63"/>
      <c r="M9" s="59"/>
      <c r="N9" s="60"/>
      <c r="O9" s="61"/>
      <c r="P9" s="63"/>
      <c r="Q9" s="62"/>
    </row>
    <row r="10" spans="1:19" s="40" customFormat="1" ht="27">
      <c r="A10" s="53">
        <f t="shared" ref="A10:A37" si="0">ROW()-9</f>
        <v>1</v>
      </c>
      <c r="B10" s="54"/>
      <c r="C10" s="64" t="s">
        <v>230</v>
      </c>
      <c r="D10" s="65" t="s">
        <v>231</v>
      </c>
      <c r="E10" s="66" t="s">
        <v>232</v>
      </c>
      <c r="F10" s="67" t="s">
        <v>233</v>
      </c>
      <c r="G10" s="68" t="s">
        <v>234</v>
      </c>
      <c r="H10" s="68" t="s">
        <v>235</v>
      </c>
      <c r="I10" s="69" t="s">
        <v>236</v>
      </c>
      <c r="J10" s="70">
        <v>45189</v>
      </c>
      <c r="K10" s="71" t="s">
        <v>237</v>
      </c>
      <c r="L10" s="72" t="s">
        <v>238</v>
      </c>
      <c r="M10" s="69"/>
      <c r="N10" s="70"/>
      <c r="O10" s="73"/>
      <c r="P10" s="72"/>
      <c r="Q10" s="74"/>
      <c r="S10" s="97"/>
    </row>
    <row r="11" spans="1:19" s="40" customFormat="1" ht="27">
      <c r="A11" s="53">
        <f t="shared" si="0"/>
        <v>2</v>
      </c>
      <c r="B11" s="54"/>
      <c r="C11" s="64"/>
      <c r="D11" s="65"/>
      <c r="E11" s="66"/>
      <c r="F11" s="67"/>
      <c r="G11" s="68" t="s">
        <v>239</v>
      </c>
      <c r="H11" s="68" t="s">
        <v>240</v>
      </c>
      <c r="I11" s="69" t="s">
        <v>236</v>
      </c>
      <c r="J11" s="70">
        <v>45189</v>
      </c>
      <c r="K11" s="71" t="s">
        <v>237</v>
      </c>
      <c r="L11" s="72" t="s">
        <v>238</v>
      </c>
      <c r="M11" s="69"/>
      <c r="N11" s="70"/>
      <c r="O11" s="73"/>
      <c r="P11" s="72"/>
      <c r="Q11" s="74"/>
      <c r="S11" s="97"/>
    </row>
    <row r="12" spans="1:19" s="40" customFormat="1" ht="27">
      <c r="A12" s="53">
        <f t="shared" si="0"/>
        <v>3</v>
      </c>
      <c r="B12" s="54"/>
      <c r="C12" s="64"/>
      <c r="D12" s="65"/>
      <c r="E12" s="66"/>
      <c r="F12" s="67"/>
      <c r="G12" s="68" t="s">
        <v>241</v>
      </c>
      <c r="H12" s="68" t="s">
        <v>242</v>
      </c>
      <c r="I12" s="69" t="s">
        <v>236</v>
      </c>
      <c r="J12" s="70">
        <v>45189</v>
      </c>
      <c r="K12" s="71" t="s">
        <v>237</v>
      </c>
      <c r="L12" s="72" t="s">
        <v>238</v>
      </c>
      <c r="M12" s="69"/>
      <c r="N12" s="70"/>
      <c r="O12" s="73"/>
      <c r="P12" s="72"/>
      <c r="Q12" s="74"/>
      <c r="S12" s="97"/>
    </row>
    <row r="13" spans="1:19" s="40" customFormat="1" ht="27">
      <c r="A13" s="53">
        <f t="shared" si="0"/>
        <v>4</v>
      </c>
      <c r="B13" s="54"/>
      <c r="C13" s="75"/>
      <c r="D13" s="65"/>
      <c r="E13" s="65"/>
      <c r="F13" s="67"/>
      <c r="G13" s="68" t="s">
        <v>243</v>
      </c>
      <c r="H13" s="68" t="s">
        <v>244</v>
      </c>
      <c r="I13" s="69" t="s">
        <v>236</v>
      </c>
      <c r="J13" s="70">
        <v>45189</v>
      </c>
      <c r="K13" s="71" t="s">
        <v>237</v>
      </c>
      <c r="L13" s="72" t="s">
        <v>238</v>
      </c>
      <c r="M13" s="69"/>
      <c r="N13" s="70"/>
      <c r="O13" s="73"/>
      <c r="P13" s="72"/>
      <c r="Q13" s="74"/>
      <c r="S13" s="97"/>
    </row>
    <row r="14" spans="1:19" s="40" customFormat="1" ht="27">
      <c r="A14" s="53">
        <f t="shared" si="0"/>
        <v>5</v>
      </c>
      <c r="B14" s="54"/>
      <c r="C14" s="64"/>
      <c r="D14" s="65"/>
      <c r="E14" s="65"/>
      <c r="F14" s="67"/>
      <c r="G14" s="76" t="s">
        <v>245</v>
      </c>
      <c r="H14" s="68" t="s">
        <v>246</v>
      </c>
      <c r="I14" s="69" t="s">
        <v>236</v>
      </c>
      <c r="J14" s="70">
        <v>45189</v>
      </c>
      <c r="K14" s="71" t="s">
        <v>237</v>
      </c>
      <c r="L14" s="72" t="s">
        <v>238</v>
      </c>
      <c r="M14" s="69"/>
      <c r="N14" s="70"/>
      <c r="O14" s="73"/>
      <c r="P14" s="72"/>
      <c r="Q14" s="74"/>
      <c r="S14" s="97"/>
    </row>
    <row r="15" spans="1:19" s="40" customFormat="1" ht="27">
      <c r="A15" s="53">
        <f t="shared" si="0"/>
        <v>6</v>
      </c>
      <c r="B15" s="54"/>
      <c r="C15" s="75"/>
      <c r="D15" s="65"/>
      <c r="E15" s="65"/>
      <c r="F15" s="67"/>
      <c r="G15" s="76" t="s">
        <v>247</v>
      </c>
      <c r="H15" s="68" t="s">
        <v>246</v>
      </c>
      <c r="I15" s="69" t="s">
        <v>236</v>
      </c>
      <c r="J15" s="70">
        <v>45189</v>
      </c>
      <c r="K15" s="71" t="s">
        <v>237</v>
      </c>
      <c r="L15" s="72" t="s">
        <v>238</v>
      </c>
      <c r="M15" s="69"/>
      <c r="N15" s="70"/>
      <c r="O15" s="73"/>
      <c r="P15" s="72"/>
      <c r="Q15" s="74"/>
      <c r="S15" s="97"/>
    </row>
    <row r="16" spans="1:19" s="40" customFormat="1" ht="27">
      <c r="A16" s="53">
        <f t="shared" si="0"/>
        <v>7</v>
      </c>
      <c r="B16" s="54"/>
      <c r="C16" s="64"/>
      <c r="D16" s="65"/>
      <c r="E16" s="65"/>
      <c r="F16" s="67"/>
      <c r="G16" s="76" t="s">
        <v>248</v>
      </c>
      <c r="H16" s="68" t="s">
        <v>249</v>
      </c>
      <c r="I16" s="69" t="s">
        <v>236</v>
      </c>
      <c r="J16" s="70">
        <v>45189</v>
      </c>
      <c r="K16" s="71" t="s">
        <v>237</v>
      </c>
      <c r="L16" s="72" t="s">
        <v>238</v>
      </c>
      <c r="M16" s="69"/>
      <c r="N16" s="70"/>
      <c r="O16" s="73"/>
      <c r="P16" s="72"/>
      <c r="Q16" s="74"/>
      <c r="S16" s="97"/>
    </row>
    <row r="17" spans="1:19" s="40" customFormat="1" ht="27">
      <c r="A17" s="53">
        <f t="shared" si="0"/>
        <v>8</v>
      </c>
      <c r="B17" s="54"/>
      <c r="C17" s="64"/>
      <c r="D17" s="65"/>
      <c r="E17" s="65" t="s">
        <v>250</v>
      </c>
      <c r="F17" s="67"/>
      <c r="G17" s="76" t="s">
        <v>251</v>
      </c>
      <c r="H17" s="76" t="s">
        <v>252</v>
      </c>
      <c r="I17" s="69" t="s">
        <v>236</v>
      </c>
      <c r="J17" s="70">
        <v>45189</v>
      </c>
      <c r="K17" s="71" t="s">
        <v>237</v>
      </c>
      <c r="L17" s="72" t="s">
        <v>238</v>
      </c>
      <c r="M17" s="69"/>
      <c r="N17" s="70"/>
      <c r="O17" s="73"/>
      <c r="P17" s="72"/>
      <c r="Q17" s="74"/>
      <c r="S17" s="97"/>
    </row>
    <row r="18" spans="1:19" s="40" customFormat="1" ht="27">
      <c r="A18" s="53">
        <f t="shared" si="0"/>
        <v>9</v>
      </c>
      <c r="B18" s="54"/>
      <c r="C18" s="64"/>
      <c r="D18" s="65"/>
      <c r="E18" s="65" t="s">
        <v>253</v>
      </c>
      <c r="F18" s="67"/>
      <c r="G18" s="76" t="s">
        <v>254</v>
      </c>
      <c r="H18" s="76" t="s">
        <v>255</v>
      </c>
      <c r="I18" s="69" t="s">
        <v>236</v>
      </c>
      <c r="J18" s="70">
        <v>45189</v>
      </c>
      <c r="K18" s="71" t="s">
        <v>237</v>
      </c>
      <c r="L18" s="72" t="s">
        <v>238</v>
      </c>
      <c r="M18" s="69"/>
      <c r="N18" s="70"/>
      <c r="O18" s="73"/>
      <c r="P18" s="72"/>
      <c r="Q18" s="74"/>
      <c r="S18" s="97"/>
    </row>
    <row r="19" spans="1:19" s="40" customFormat="1" ht="27">
      <c r="A19" s="53">
        <f t="shared" si="0"/>
        <v>10</v>
      </c>
      <c r="B19" s="54"/>
      <c r="C19" s="64"/>
      <c r="D19" s="65"/>
      <c r="E19" s="65"/>
      <c r="F19" s="67" t="s">
        <v>256</v>
      </c>
      <c r="G19" s="76" t="s">
        <v>257</v>
      </c>
      <c r="H19" s="76" t="s">
        <v>258</v>
      </c>
      <c r="I19" s="69" t="s">
        <v>236</v>
      </c>
      <c r="J19" s="70">
        <v>45189</v>
      </c>
      <c r="K19" s="71" t="s">
        <v>237</v>
      </c>
      <c r="L19" s="72" t="s">
        <v>238</v>
      </c>
      <c r="M19" s="69"/>
      <c r="N19" s="70"/>
      <c r="O19" s="73"/>
      <c r="P19" s="72"/>
      <c r="Q19" s="74"/>
      <c r="S19" s="97"/>
    </row>
    <row r="20" spans="1:19" s="40" customFormat="1" ht="33.75">
      <c r="A20" s="53">
        <f t="shared" si="0"/>
        <v>11</v>
      </c>
      <c r="B20" s="54"/>
      <c r="C20" s="64"/>
      <c r="D20" s="65"/>
      <c r="E20" s="65" t="s">
        <v>259</v>
      </c>
      <c r="F20" s="67" t="s">
        <v>233</v>
      </c>
      <c r="G20" s="76" t="s">
        <v>260</v>
      </c>
      <c r="H20" s="68" t="s">
        <v>261</v>
      </c>
      <c r="I20" s="69" t="s">
        <v>236</v>
      </c>
      <c r="J20" s="70">
        <v>45189</v>
      </c>
      <c r="K20" s="71" t="s">
        <v>237</v>
      </c>
      <c r="L20" s="72" t="s">
        <v>238</v>
      </c>
      <c r="M20" s="69"/>
      <c r="N20" s="70"/>
      <c r="O20" s="73"/>
      <c r="P20" s="72"/>
      <c r="Q20" s="74"/>
      <c r="S20" s="97"/>
    </row>
    <row r="21" spans="1:19" s="40" customFormat="1" ht="33.75">
      <c r="A21" s="53">
        <f t="shared" si="0"/>
        <v>12</v>
      </c>
      <c r="B21" s="54"/>
      <c r="C21" s="64"/>
      <c r="D21" s="65"/>
      <c r="E21" s="65"/>
      <c r="F21" s="67" t="s">
        <v>262</v>
      </c>
      <c r="G21" s="76" t="s">
        <v>263</v>
      </c>
      <c r="H21" s="68" t="s">
        <v>264</v>
      </c>
      <c r="I21" s="69" t="s">
        <v>236</v>
      </c>
      <c r="J21" s="70">
        <v>45189</v>
      </c>
      <c r="K21" s="71" t="s">
        <v>237</v>
      </c>
      <c r="L21" s="72" t="s">
        <v>238</v>
      </c>
      <c r="M21" s="69"/>
      <c r="N21" s="70"/>
      <c r="O21" s="73"/>
      <c r="P21" s="72"/>
      <c r="Q21" s="74"/>
      <c r="S21" s="97"/>
    </row>
    <row r="22" spans="1:19" s="40" customFormat="1" ht="45">
      <c r="A22" s="53">
        <f t="shared" si="0"/>
        <v>13</v>
      </c>
      <c r="B22" s="54"/>
      <c r="C22" s="64"/>
      <c r="D22" s="65"/>
      <c r="E22" s="65" t="s">
        <v>265</v>
      </c>
      <c r="F22" s="67" t="s">
        <v>233</v>
      </c>
      <c r="G22" s="76" t="s">
        <v>266</v>
      </c>
      <c r="H22" s="68" t="s">
        <v>267</v>
      </c>
      <c r="I22" s="69" t="s">
        <v>236</v>
      </c>
      <c r="J22" s="70">
        <v>45189</v>
      </c>
      <c r="K22" s="71" t="s">
        <v>237</v>
      </c>
      <c r="L22" s="72" t="s">
        <v>238</v>
      </c>
      <c r="M22" s="69"/>
      <c r="N22" s="70"/>
      <c r="O22" s="73"/>
      <c r="P22" s="72"/>
      <c r="Q22" s="74"/>
      <c r="S22" s="97"/>
    </row>
    <row r="23" spans="1:19" s="40" customFormat="1" ht="27">
      <c r="A23" s="53">
        <f t="shared" si="0"/>
        <v>14</v>
      </c>
      <c r="B23" s="54"/>
      <c r="C23" s="64"/>
      <c r="D23" s="65"/>
      <c r="E23" s="65"/>
      <c r="F23" s="67" t="s">
        <v>268</v>
      </c>
      <c r="G23" s="76" t="s">
        <v>263</v>
      </c>
      <c r="H23" s="76" t="s">
        <v>269</v>
      </c>
      <c r="I23" s="69" t="s">
        <v>236</v>
      </c>
      <c r="J23" s="70">
        <v>45190</v>
      </c>
      <c r="K23" s="71" t="s">
        <v>237</v>
      </c>
      <c r="L23" s="72" t="s">
        <v>238</v>
      </c>
      <c r="M23" s="69"/>
      <c r="N23" s="70"/>
      <c r="O23" s="73"/>
      <c r="P23" s="72"/>
      <c r="Q23" s="74"/>
      <c r="S23" s="97"/>
    </row>
    <row r="24" spans="1:19" s="40" customFormat="1" ht="27">
      <c r="A24" s="53">
        <f t="shared" si="0"/>
        <v>15</v>
      </c>
      <c r="B24" s="54"/>
      <c r="C24" s="64"/>
      <c r="D24" s="65"/>
      <c r="E24" s="65"/>
      <c r="F24" s="67" t="s">
        <v>270</v>
      </c>
      <c r="G24" s="76" t="s">
        <v>263</v>
      </c>
      <c r="H24" s="76" t="s">
        <v>269</v>
      </c>
      <c r="I24" s="69" t="s">
        <v>271</v>
      </c>
      <c r="J24" s="70">
        <v>45191</v>
      </c>
      <c r="K24" s="71" t="s">
        <v>237</v>
      </c>
      <c r="L24" s="72" t="s">
        <v>238</v>
      </c>
      <c r="M24" s="69"/>
      <c r="N24" s="70"/>
      <c r="O24" s="73"/>
      <c r="P24" s="72"/>
      <c r="Q24" s="74"/>
      <c r="S24" s="97"/>
    </row>
    <row r="25" spans="1:19" s="40" customFormat="1" ht="45">
      <c r="A25" s="53">
        <f t="shared" si="0"/>
        <v>16</v>
      </c>
      <c r="B25" s="54"/>
      <c r="C25" s="75"/>
      <c r="D25" s="65"/>
      <c r="E25" s="65"/>
      <c r="F25" s="67" t="s">
        <v>272</v>
      </c>
      <c r="G25" s="76" t="s">
        <v>263</v>
      </c>
      <c r="H25" s="76" t="s">
        <v>273</v>
      </c>
      <c r="I25" s="69" t="s">
        <v>236</v>
      </c>
      <c r="J25" s="70">
        <v>45191</v>
      </c>
      <c r="K25" s="71" t="s">
        <v>237</v>
      </c>
      <c r="L25" s="72" t="s">
        <v>238</v>
      </c>
      <c r="M25" s="69"/>
      <c r="N25" s="70"/>
      <c r="O25" s="73"/>
      <c r="P25" s="72"/>
      <c r="Q25" s="74"/>
      <c r="S25" s="97"/>
    </row>
    <row r="26" spans="1:19" s="40" customFormat="1" ht="45">
      <c r="A26" s="53">
        <f t="shared" si="0"/>
        <v>17</v>
      </c>
      <c r="B26" s="54"/>
      <c r="C26" s="64"/>
      <c r="D26" s="65"/>
      <c r="E26" s="65"/>
      <c r="F26" s="67" t="s">
        <v>274</v>
      </c>
      <c r="G26" s="76" t="s">
        <v>263</v>
      </c>
      <c r="H26" s="76" t="s">
        <v>273</v>
      </c>
      <c r="I26" s="69" t="s">
        <v>271</v>
      </c>
      <c r="J26" s="70">
        <v>45191</v>
      </c>
      <c r="K26" s="71" t="s">
        <v>237</v>
      </c>
      <c r="L26" s="72" t="s">
        <v>238</v>
      </c>
      <c r="M26" s="69"/>
      <c r="N26" s="70"/>
      <c r="O26" s="73"/>
      <c r="P26" s="72"/>
      <c r="Q26" s="74"/>
      <c r="S26" s="97"/>
    </row>
    <row r="27" spans="1:19" s="40" customFormat="1" ht="27">
      <c r="A27" s="53">
        <f t="shared" si="0"/>
        <v>18</v>
      </c>
      <c r="B27" s="54"/>
      <c r="C27" s="64"/>
      <c r="D27" s="65"/>
      <c r="E27" s="65"/>
      <c r="F27" s="67" t="s">
        <v>275</v>
      </c>
      <c r="G27" s="76" t="s">
        <v>263</v>
      </c>
      <c r="H27" s="76" t="s">
        <v>276</v>
      </c>
      <c r="I27" s="69" t="s">
        <v>236</v>
      </c>
      <c r="J27" s="70">
        <v>45189</v>
      </c>
      <c r="K27" s="71" t="s">
        <v>237</v>
      </c>
      <c r="L27" s="72" t="s">
        <v>238</v>
      </c>
      <c r="M27" s="69"/>
      <c r="N27" s="70"/>
      <c r="O27" s="73"/>
      <c r="P27" s="72"/>
      <c r="Q27" s="74"/>
      <c r="S27" s="97"/>
    </row>
    <row r="28" spans="1:19" s="40" customFormat="1" ht="27">
      <c r="A28" s="53">
        <f t="shared" si="0"/>
        <v>19</v>
      </c>
      <c r="B28" s="54"/>
      <c r="C28" s="64"/>
      <c r="D28" s="65"/>
      <c r="E28" s="65"/>
      <c r="F28" s="67" t="s">
        <v>277</v>
      </c>
      <c r="G28" s="76" t="s">
        <v>263</v>
      </c>
      <c r="H28" s="76" t="s">
        <v>278</v>
      </c>
      <c r="I28" s="69" t="s">
        <v>236</v>
      </c>
      <c r="J28" s="70">
        <v>45189</v>
      </c>
      <c r="K28" s="71" t="s">
        <v>237</v>
      </c>
      <c r="L28" s="72" t="s">
        <v>238</v>
      </c>
      <c r="M28" s="69"/>
      <c r="N28" s="70"/>
      <c r="O28" s="73"/>
      <c r="P28" s="72"/>
      <c r="Q28" s="74"/>
      <c r="S28" s="97"/>
    </row>
    <row r="29" spans="1:19" s="40" customFormat="1" ht="78.75">
      <c r="A29" s="53">
        <f t="shared" si="0"/>
        <v>20</v>
      </c>
      <c r="B29" s="54"/>
      <c r="C29" s="64"/>
      <c r="D29" s="65"/>
      <c r="E29" s="65"/>
      <c r="F29" s="67" t="s">
        <v>279</v>
      </c>
      <c r="G29" s="76" t="s">
        <v>263</v>
      </c>
      <c r="H29" s="76" t="s">
        <v>280</v>
      </c>
      <c r="I29" s="69" t="s">
        <v>281</v>
      </c>
      <c r="J29" s="70">
        <v>45197</v>
      </c>
      <c r="K29" s="71" t="s">
        <v>237</v>
      </c>
      <c r="L29" s="72" t="s">
        <v>282</v>
      </c>
      <c r="M29" s="69" t="s">
        <v>283</v>
      </c>
      <c r="N29" s="70">
        <v>45197</v>
      </c>
      <c r="O29" s="71" t="s">
        <v>237</v>
      </c>
      <c r="P29" s="72" t="s">
        <v>238</v>
      </c>
      <c r="Q29" s="74"/>
      <c r="S29" s="97"/>
    </row>
    <row r="30" spans="1:19" s="40" customFormat="1" ht="27">
      <c r="A30" s="53">
        <f t="shared" si="0"/>
        <v>21</v>
      </c>
      <c r="B30" s="54"/>
      <c r="C30" s="64"/>
      <c r="D30" s="65"/>
      <c r="E30" s="65" t="s">
        <v>284</v>
      </c>
      <c r="F30" s="67" t="s">
        <v>233</v>
      </c>
      <c r="G30" s="76" t="s">
        <v>285</v>
      </c>
      <c r="H30" s="76" t="s">
        <v>286</v>
      </c>
      <c r="I30" s="69" t="s">
        <v>236</v>
      </c>
      <c r="J30" s="70">
        <v>45189</v>
      </c>
      <c r="K30" s="71" t="s">
        <v>237</v>
      </c>
      <c r="L30" s="72" t="s">
        <v>238</v>
      </c>
      <c r="M30" s="69"/>
      <c r="N30" s="70"/>
      <c r="O30" s="73"/>
      <c r="P30" s="72"/>
      <c r="Q30" s="74"/>
      <c r="S30" s="97"/>
    </row>
    <row r="31" spans="1:19" s="40" customFormat="1" ht="27">
      <c r="A31" s="53">
        <f t="shared" si="0"/>
        <v>22</v>
      </c>
      <c r="B31" s="54"/>
      <c r="C31" s="64"/>
      <c r="D31" s="65"/>
      <c r="E31" s="65"/>
      <c r="F31" s="67" t="s">
        <v>287</v>
      </c>
      <c r="G31" s="76" t="s">
        <v>288</v>
      </c>
      <c r="H31" s="76" t="s">
        <v>289</v>
      </c>
      <c r="I31" s="69" t="s">
        <v>236</v>
      </c>
      <c r="J31" s="70">
        <v>45189</v>
      </c>
      <c r="K31" s="71" t="s">
        <v>237</v>
      </c>
      <c r="L31" s="72" t="s">
        <v>238</v>
      </c>
      <c r="M31" s="69"/>
      <c r="N31" s="70"/>
      <c r="O31" s="73"/>
      <c r="P31" s="72"/>
      <c r="Q31" s="74"/>
      <c r="S31" s="97"/>
    </row>
    <row r="32" spans="1:19" s="40" customFormat="1" ht="33.75">
      <c r="A32" s="53">
        <f t="shared" si="0"/>
        <v>23</v>
      </c>
      <c r="B32" s="54"/>
      <c r="C32" s="64"/>
      <c r="D32" s="65"/>
      <c r="E32" s="65"/>
      <c r="F32" s="67" t="s">
        <v>290</v>
      </c>
      <c r="G32" s="76" t="s">
        <v>291</v>
      </c>
      <c r="H32" s="76" t="s">
        <v>292</v>
      </c>
      <c r="I32" s="69" t="s">
        <v>236</v>
      </c>
      <c r="J32" s="70">
        <v>45189</v>
      </c>
      <c r="K32" s="71" t="s">
        <v>237</v>
      </c>
      <c r="L32" s="72" t="s">
        <v>238</v>
      </c>
      <c r="M32" s="69"/>
      <c r="N32" s="70"/>
      <c r="O32" s="73"/>
      <c r="P32" s="72"/>
      <c r="Q32" s="74"/>
      <c r="S32" s="97"/>
    </row>
    <row r="33" spans="1:19" s="40" customFormat="1" ht="45">
      <c r="A33" s="53">
        <f t="shared" si="0"/>
        <v>24</v>
      </c>
      <c r="B33" s="54"/>
      <c r="C33" s="75"/>
      <c r="D33" s="65"/>
      <c r="E33" s="65"/>
      <c r="F33" s="67" t="s">
        <v>293</v>
      </c>
      <c r="G33" s="76" t="s">
        <v>294</v>
      </c>
      <c r="H33" s="76" t="s">
        <v>295</v>
      </c>
      <c r="I33" s="69" t="s">
        <v>236</v>
      </c>
      <c r="J33" s="70">
        <v>45189</v>
      </c>
      <c r="K33" s="71" t="s">
        <v>237</v>
      </c>
      <c r="L33" s="72" t="s">
        <v>238</v>
      </c>
      <c r="M33" s="78"/>
      <c r="N33" s="79"/>
      <c r="O33" s="80"/>
      <c r="P33" s="72"/>
      <c r="Q33" s="81"/>
      <c r="S33" s="97"/>
    </row>
    <row r="34" spans="1:19" s="40" customFormat="1" ht="27">
      <c r="A34" s="53">
        <f t="shared" si="0"/>
        <v>25</v>
      </c>
      <c r="B34" s="54"/>
      <c r="C34" s="64"/>
      <c r="D34" s="65" t="s">
        <v>296</v>
      </c>
      <c r="E34" s="65" t="s">
        <v>241</v>
      </c>
      <c r="F34" s="67" t="s">
        <v>297</v>
      </c>
      <c r="G34" s="76" t="s">
        <v>298</v>
      </c>
      <c r="H34" s="76" t="s">
        <v>299</v>
      </c>
      <c r="I34" s="69" t="s">
        <v>236</v>
      </c>
      <c r="J34" s="70">
        <v>45189</v>
      </c>
      <c r="K34" s="71" t="s">
        <v>237</v>
      </c>
      <c r="L34" s="72" t="s">
        <v>238</v>
      </c>
      <c r="M34" s="69"/>
      <c r="N34" s="70"/>
      <c r="O34" s="73"/>
      <c r="P34" s="72"/>
      <c r="Q34" s="74"/>
      <c r="S34" s="97"/>
    </row>
    <row r="35" spans="1:19" s="40" customFormat="1" ht="27">
      <c r="A35" s="53">
        <f t="shared" si="0"/>
        <v>26</v>
      </c>
      <c r="B35" s="54"/>
      <c r="C35" s="64"/>
      <c r="D35" s="65"/>
      <c r="E35" s="65"/>
      <c r="F35" s="67" t="s">
        <v>300</v>
      </c>
      <c r="G35" s="76" t="s">
        <v>263</v>
      </c>
      <c r="H35" s="76" t="s">
        <v>301</v>
      </c>
      <c r="I35" s="69" t="s">
        <v>236</v>
      </c>
      <c r="J35" s="70">
        <v>45189</v>
      </c>
      <c r="K35" s="71" t="s">
        <v>237</v>
      </c>
      <c r="L35" s="72" t="s">
        <v>238</v>
      </c>
      <c r="M35" s="69"/>
      <c r="N35" s="70"/>
      <c r="O35" s="73"/>
      <c r="P35" s="72"/>
      <c r="Q35" s="74"/>
      <c r="S35" s="97"/>
    </row>
    <row r="36" spans="1:19" s="40" customFormat="1" ht="45">
      <c r="A36" s="53">
        <f t="shared" si="0"/>
        <v>27</v>
      </c>
      <c r="B36" s="54"/>
      <c r="C36" s="64"/>
      <c r="D36" s="65"/>
      <c r="E36" s="65"/>
      <c r="F36" s="67" t="s">
        <v>302</v>
      </c>
      <c r="G36" s="76" t="s">
        <v>263</v>
      </c>
      <c r="H36" s="76" t="s">
        <v>303</v>
      </c>
      <c r="I36" s="69" t="s">
        <v>236</v>
      </c>
      <c r="J36" s="70">
        <v>45189</v>
      </c>
      <c r="K36" s="71" t="s">
        <v>237</v>
      </c>
      <c r="L36" s="72" t="s">
        <v>238</v>
      </c>
      <c r="M36" s="69"/>
      <c r="N36" s="70"/>
      <c r="O36" s="73"/>
      <c r="P36" s="72"/>
      <c r="Q36" s="74"/>
      <c r="S36" s="97"/>
    </row>
    <row r="37" spans="1:19" s="40" customFormat="1" ht="45">
      <c r="A37" s="53">
        <f t="shared" si="0"/>
        <v>28</v>
      </c>
      <c r="B37" s="54"/>
      <c r="C37" s="75"/>
      <c r="D37" s="65"/>
      <c r="E37" s="65"/>
      <c r="F37" s="67" t="s">
        <v>304</v>
      </c>
      <c r="G37" s="76" t="s">
        <v>263</v>
      </c>
      <c r="H37" s="76" t="s">
        <v>303</v>
      </c>
      <c r="I37" s="69" t="s">
        <v>281</v>
      </c>
      <c r="J37" s="70">
        <v>45191</v>
      </c>
      <c r="K37" s="71" t="s">
        <v>237</v>
      </c>
      <c r="L37" s="72" t="s">
        <v>238</v>
      </c>
      <c r="M37" s="69"/>
      <c r="N37" s="70"/>
      <c r="O37" s="73"/>
      <c r="P37" s="72"/>
      <c r="Q37" s="74"/>
      <c r="S37" s="97"/>
    </row>
    <row r="38" spans="1:19" s="40" customFormat="1">
      <c r="A38" s="53"/>
      <c r="B38" s="54"/>
      <c r="C38" s="64"/>
      <c r="D38" s="65"/>
      <c r="E38" s="65"/>
      <c r="F38" s="67"/>
      <c r="G38" s="76"/>
      <c r="H38" s="76"/>
      <c r="I38" s="69"/>
      <c r="J38" s="70"/>
      <c r="K38" s="73"/>
      <c r="L38" s="72"/>
      <c r="M38" s="69"/>
      <c r="N38" s="70"/>
      <c r="O38" s="73"/>
      <c r="P38" s="72"/>
      <c r="Q38" s="74"/>
      <c r="S38" s="97"/>
    </row>
    <row r="39" spans="1:19" s="40" customFormat="1">
      <c r="A39" s="53"/>
      <c r="B39" s="54"/>
      <c r="C39" s="64"/>
      <c r="D39" s="65"/>
      <c r="E39" s="65"/>
      <c r="F39" s="67"/>
      <c r="G39" s="76"/>
      <c r="H39" s="76"/>
      <c r="I39" s="69"/>
      <c r="J39" s="70"/>
      <c r="K39" s="73"/>
      <c r="L39" s="72"/>
      <c r="M39" s="69"/>
      <c r="N39" s="70"/>
      <c r="O39" s="73"/>
      <c r="P39" s="72"/>
      <c r="Q39" s="74"/>
      <c r="S39" s="97"/>
    </row>
    <row r="40" spans="1:19" s="40" customFormat="1">
      <c r="A40" s="53"/>
      <c r="B40" s="54"/>
      <c r="C40" s="64"/>
      <c r="D40" s="65"/>
      <c r="E40" s="65"/>
      <c r="F40" s="67"/>
      <c r="G40" s="76"/>
      <c r="H40" s="76"/>
      <c r="I40" s="69"/>
      <c r="J40" s="70"/>
      <c r="K40" s="73"/>
      <c r="L40" s="72"/>
      <c r="M40" s="69"/>
      <c r="N40" s="70"/>
      <c r="O40" s="73"/>
      <c r="P40" s="72"/>
      <c r="Q40" s="74"/>
      <c r="S40" s="97"/>
    </row>
    <row r="41" spans="1:19" s="40" customFormat="1">
      <c r="A41" s="53"/>
      <c r="B41" s="54"/>
      <c r="C41" s="64"/>
      <c r="D41" s="65"/>
      <c r="E41" s="65"/>
      <c r="F41" s="67"/>
      <c r="G41" s="76"/>
      <c r="H41" s="76"/>
      <c r="I41" s="69"/>
      <c r="J41" s="70"/>
      <c r="K41" s="73"/>
      <c r="L41" s="72"/>
      <c r="M41" s="69"/>
      <c r="N41" s="70"/>
      <c r="O41" s="73"/>
      <c r="P41" s="72"/>
      <c r="Q41" s="74"/>
      <c r="S41" s="97"/>
    </row>
    <row r="42" spans="1:19" s="40" customFormat="1">
      <c r="A42" s="53"/>
      <c r="B42" s="54"/>
      <c r="C42" s="75"/>
      <c r="D42" s="65"/>
      <c r="E42" s="65"/>
      <c r="F42" s="67"/>
      <c r="G42" s="76"/>
      <c r="H42" s="76"/>
      <c r="I42" s="69"/>
      <c r="J42" s="70"/>
      <c r="K42" s="73"/>
      <c r="L42" s="72"/>
      <c r="M42" s="69"/>
      <c r="N42" s="70"/>
      <c r="O42" s="73"/>
      <c r="P42" s="72"/>
      <c r="Q42" s="74"/>
      <c r="S42" s="97"/>
    </row>
    <row r="43" spans="1:19" s="40" customFormat="1">
      <c r="A43" s="53"/>
      <c r="B43" s="54"/>
      <c r="C43" s="64"/>
      <c r="D43" s="65"/>
      <c r="E43" s="65"/>
      <c r="F43" s="67"/>
      <c r="G43" s="76"/>
      <c r="H43" s="76"/>
      <c r="I43" s="69"/>
      <c r="J43" s="70"/>
      <c r="K43" s="73"/>
      <c r="L43" s="72"/>
      <c r="M43" s="69"/>
      <c r="N43" s="70"/>
      <c r="O43" s="73"/>
      <c r="P43" s="72"/>
      <c r="Q43" s="74"/>
      <c r="S43" s="97"/>
    </row>
    <row r="44" spans="1:19" s="40" customFormat="1">
      <c r="A44" s="53"/>
      <c r="B44" s="54"/>
      <c r="C44" s="75"/>
      <c r="D44" s="65"/>
      <c r="E44" s="65"/>
      <c r="F44" s="76"/>
      <c r="G44" s="76"/>
      <c r="H44" s="76"/>
      <c r="I44" s="69"/>
      <c r="J44" s="70"/>
      <c r="K44" s="73"/>
      <c r="L44" s="72"/>
      <c r="M44" s="69"/>
      <c r="N44" s="70"/>
      <c r="O44" s="73"/>
      <c r="P44" s="72"/>
      <c r="Q44" s="74"/>
      <c r="S44" s="97"/>
    </row>
    <row r="45" spans="1:19" s="40" customFormat="1">
      <c r="A45" s="53"/>
      <c r="B45" s="54"/>
      <c r="C45" s="64"/>
      <c r="D45" s="65"/>
      <c r="E45" s="65"/>
      <c r="F45" s="67"/>
      <c r="G45" s="76"/>
      <c r="H45" s="76"/>
      <c r="I45" s="69"/>
      <c r="J45" s="70"/>
      <c r="K45" s="73"/>
      <c r="L45" s="72"/>
      <c r="M45" s="69"/>
      <c r="N45" s="70"/>
      <c r="O45" s="73"/>
      <c r="P45" s="72"/>
      <c r="Q45" s="74"/>
      <c r="S45" s="97"/>
    </row>
    <row r="46" spans="1:19" s="40" customFormat="1">
      <c r="A46" s="53"/>
      <c r="B46" s="54"/>
      <c r="C46" s="64"/>
      <c r="D46" s="65"/>
      <c r="E46" s="65"/>
      <c r="F46" s="67"/>
      <c r="G46" s="76"/>
      <c r="H46" s="76"/>
      <c r="I46" s="69"/>
      <c r="J46" s="70"/>
      <c r="K46" s="73"/>
      <c r="L46" s="72"/>
      <c r="M46" s="69"/>
      <c r="N46" s="70"/>
      <c r="O46" s="73"/>
      <c r="P46" s="72"/>
      <c r="Q46" s="74"/>
      <c r="S46" s="97"/>
    </row>
    <row r="47" spans="1:19" s="40" customFormat="1">
      <c r="A47" s="53"/>
      <c r="B47" s="54"/>
      <c r="C47" s="64"/>
      <c r="D47" s="65"/>
      <c r="E47" s="65"/>
      <c r="F47" s="67"/>
      <c r="G47" s="76"/>
      <c r="H47" s="76"/>
      <c r="I47" s="69"/>
      <c r="J47" s="70"/>
      <c r="K47" s="73"/>
      <c r="L47" s="72"/>
      <c r="M47" s="69"/>
      <c r="N47" s="70"/>
      <c r="O47" s="73"/>
      <c r="P47" s="72"/>
      <c r="Q47" s="74"/>
      <c r="S47" s="97"/>
    </row>
    <row r="48" spans="1:19" s="40" customFormat="1">
      <c r="A48" s="53"/>
      <c r="B48" s="54"/>
      <c r="C48" s="64"/>
      <c r="D48" s="65"/>
      <c r="E48" s="65"/>
      <c r="F48" s="67"/>
      <c r="G48" s="76"/>
      <c r="H48" s="76"/>
      <c r="I48" s="69"/>
      <c r="J48" s="70"/>
      <c r="K48" s="73"/>
      <c r="L48" s="72"/>
      <c r="M48" s="69"/>
      <c r="N48" s="70"/>
      <c r="O48" s="73"/>
      <c r="P48" s="72"/>
      <c r="Q48" s="74"/>
      <c r="S48" s="97"/>
    </row>
    <row r="49" spans="1:19" s="40" customFormat="1">
      <c r="A49" s="53"/>
      <c r="B49" s="54"/>
      <c r="C49" s="75"/>
      <c r="D49" s="65"/>
      <c r="E49" s="65"/>
      <c r="F49" s="67"/>
      <c r="G49" s="76"/>
      <c r="H49" s="76"/>
      <c r="I49" s="69"/>
      <c r="J49" s="70"/>
      <c r="K49" s="73"/>
      <c r="L49" s="72"/>
      <c r="M49" s="69"/>
      <c r="N49" s="70"/>
      <c r="O49" s="73"/>
      <c r="P49" s="72"/>
      <c r="Q49" s="74"/>
      <c r="S49" s="97"/>
    </row>
    <row r="50" spans="1:19" s="40" customFormat="1">
      <c r="A50" s="53"/>
      <c r="B50" s="54"/>
      <c r="C50" s="64"/>
      <c r="D50" s="65"/>
      <c r="E50" s="65"/>
      <c r="F50" s="67"/>
      <c r="G50" s="76"/>
      <c r="H50" s="76"/>
      <c r="I50" s="69"/>
      <c r="J50" s="70"/>
      <c r="K50" s="73"/>
      <c r="L50" s="72"/>
      <c r="M50" s="69"/>
      <c r="N50" s="70"/>
      <c r="O50" s="73"/>
      <c r="P50" s="72"/>
      <c r="Q50" s="74"/>
      <c r="S50" s="97"/>
    </row>
    <row r="51" spans="1:19" s="40" customFormat="1">
      <c r="A51" s="53"/>
      <c r="B51" s="54"/>
      <c r="C51" s="75"/>
      <c r="D51" s="65"/>
      <c r="E51" s="65"/>
      <c r="F51" s="67"/>
      <c r="G51" s="76"/>
      <c r="H51" s="68"/>
      <c r="I51" s="69"/>
      <c r="J51" s="70"/>
      <c r="K51" s="73"/>
      <c r="L51" s="72"/>
      <c r="M51" s="69"/>
      <c r="N51" s="70"/>
      <c r="O51" s="73"/>
      <c r="P51" s="72"/>
      <c r="Q51" s="74"/>
      <c r="S51" s="97"/>
    </row>
    <row r="52" spans="1:19" s="40" customFormat="1">
      <c r="A52" s="53"/>
      <c r="B52" s="54"/>
      <c r="C52" s="64"/>
      <c r="D52" s="65"/>
      <c r="E52" s="65"/>
      <c r="F52" s="67"/>
      <c r="G52" s="76"/>
      <c r="H52" s="76"/>
      <c r="I52" s="69"/>
      <c r="J52" s="70"/>
      <c r="K52" s="73"/>
      <c r="L52" s="72"/>
      <c r="M52" s="69"/>
      <c r="N52" s="70"/>
      <c r="O52" s="73"/>
      <c r="P52" s="72"/>
      <c r="Q52" s="74"/>
      <c r="S52" s="97"/>
    </row>
    <row r="53" spans="1:19" s="40" customFormat="1">
      <c r="A53" s="53"/>
      <c r="B53" s="54"/>
      <c r="C53" s="64"/>
      <c r="D53" s="65"/>
      <c r="E53" s="65"/>
      <c r="F53" s="67"/>
      <c r="G53" s="76"/>
      <c r="H53" s="76"/>
      <c r="I53" s="69"/>
      <c r="J53" s="70"/>
      <c r="K53" s="73"/>
      <c r="L53" s="72"/>
      <c r="M53" s="69"/>
      <c r="N53" s="70"/>
      <c r="O53" s="73"/>
      <c r="P53" s="72"/>
      <c r="Q53" s="74"/>
      <c r="S53" s="97"/>
    </row>
    <row r="54" spans="1:19" s="40" customFormat="1">
      <c r="A54" s="53"/>
      <c r="B54" s="54"/>
      <c r="C54" s="64"/>
      <c r="D54" s="65"/>
      <c r="E54" s="65"/>
      <c r="F54" s="67"/>
      <c r="G54" s="76"/>
      <c r="H54" s="76"/>
      <c r="I54" s="69"/>
      <c r="J54" s="70"/>
      <c r="K54" s="73"/>
      <c r="L54" s="72"/>
      <c r="M54" s="69"/>
      <c r="N54" s="70"/>
      <c r="O54" s="73"/>
      <c r="P54" s="72"/>
      <c r="Q54" s="74"/>
      <c r="S54" s="97"/>
    </row>
    <row r="55" spans="1:19" s="40" customFormat="1">
      <c r="A55" s="53"/>
      <c r="B55" s="54"/>
      <c r="C55" s="64"/>
      <c r="D55" s="65"/>
      <c r="E55" s="65"/>
      <c r="F55" s="67"/>
      <c r="G55" s="76"/>
      <c r="H55" s="76"/>
      <c r="I55" s="69"/>
      <c r="J55" s="70"/>
      <c r="K55" s="73"/>
      <c r="L55" s="72"/>
      <c r="M55" s="69"/>
      <c r="N55" s="70"/>
      <c r="O55" s="73"/>
      <c r="P55" s="72"/>
      <c r="Q55" s="74"/>
      <c r="S55" s="97"/>
    </row>
    <row r="56" spans="1:19" s="40" customFormat="1">
      <c r="A56" s="53"/>
      <c r="B56" s="54"/>
      <c r="C56" s="64"/>
      <c r="D56" s="65"/>
      <c r="E56" s="65"/>
      <c r="F56" s="67"/>
      <c r="G56" s="76"/>
      <c r="H56" s="76"/>
      <c r="I56" s="69"/>
      <c r="J56" s="70"/>
      <c r="K56" s="73"/>
      <c r="L56" s="72"/>
      <c r="M56" s="69"/>
      <c r="N56" s="70"/>
      <c r="O56" s="73"/>
      <c r="P56" s="72"/>
      <c r="Q56" s="74"/>
      <c r="S56" s="97"/>
    </row>
    <row r="57" spans="1:19" s="40" customFormat="1">
      <c r="A57" s="53"/>
      <c r="B57" s="54"/>
      <c r="C57" s="64"/>
      <c r="D57" s="65"/>
      <c r="E57" s="65"/>
      <c r="F57" s="67"/>
      <c r="G57" s="76"/>
      <c r="H57" s="76"/>
      <c r="I57" s="69"/>
      <c r="J57" s="70"/>
      <c r="K57" s="73"/>
      <c r="L57" s="72"/>
      <c r="M57" s="69"/>
      <c r="N57" s="70"/>
      <c r="O57" s="73"/>
      <c r="P57" s="72"/>
      <c r="Q57" s="74"/>
      <c r="S57" s="97"/>
    </row>
    <row r="58" spans="1:19" s="40" customFormat="1">
      <c r="A58" s="53"/>
      <c r="B58" s="54"/>
      <c r="C58" s="64"/>
      <c r="D58" s="65"/>
      <c r="E58" s="65"/>
      <c r="F58" s="67"/>
      <c r="G58" s="76"/>
      <c r="H58" s="76"/>
      <c r="I58" s="69"/>
      <c r="J58" s="70"/>
      <c r="K58" s="73"/>
      <c r="L58" s="72"/>
      <c r="M58" s="69"/>
      <c r="N58" s="70"/>
      <c r="O58" s="73"/>
      <c r="P58" s="72"/>
      <c r="Q58" s="74"/>
      <c r="S58" s="97"/>
    </row>
    <row r="59" spans="1:19" s="40" customFormat="1">
      <c r="A59" s="53"/>
      <c r="B59" s="54"/>
      <c r="C59" s="64"/>
      <c r="D59" s="65"/>
      <c r="E59" s="65"/>
      <c r="F59" s="67"/>
      <c r="G59" s="76"/>
      <c r="H59" s="76"/>
      <c r="I59" s="69"/>
      <c r="J59" s="70"/>
      <c r="K59" s="73"/>
      <c r="L59" s="72"/>
      <c r="M59" s="69"/>
      <c r="N59" s="70"/>
      <c r="O59" s="73"/>
      <c r="P59" s="72"/>
      <c r="Q59" s="74"/>
      <c r="S59" s="97"/>
    </row>
    <row r="60" spans="1:19" s="40" customFormat="1" ht="13.5" customHeight="1">
      <c r="A60" s="53"/>
      <c r="B60" s="54"/>
      <c r="C60" s="64"/>
      <c r="D60" s="65"/>
      <c r="E60" s="65"/>
      <c r="F60" s="67"/>
      <c r="G60" s="76"/>
      <c r="H60" s="76"/>
      <c r="I60" s="69"/>
      <c r="J60" s="70"/>
      <c r="K60" s="73"/>
      <c r="L60" s="72"/>
      <c r="M60" s="69"/>
      <c r="N60" s="70"/>
      <c r="O60" s="73"/>
      <c r="P60" s="72"/>
      <c r="Q60" s="74"/>
      <c r="S60" s="97"/>
    </row>
    <row r="61" spans="1:19" s="40" customFormat="1" ht="13.5" customHeight="1">
      <c r="A61" s="53"/>
      <c r="B61" s="54"/>
      <c r="C61" s="64"/>
      <c r="D61" s="65"/>
      <c r="E61" s="65"/>
      <c r="F61" s="67"/>
      <c r="G61" s="76"/>
      <c r="H61" s="76"/>
      <c r="I61" s="69"/>
      <c r="J61" s="70"/>
      <c r="K61" s="73"/>
      <c r="L61" s="72"/>
      <c r="M61" s="69"/>
      <c r="N61" s="70"/>
      <c r="O61" s="73"/>
      <c r="P61" s="72"/>
      <c r="Q61" s="74"/>
      <c r="S61" s="97"/>
    </row>
    <row r="62" spans="1:19" s="40" customFormat="1" ht="13.5" customHeight="1">
      <c r="A62" s="53"/>
      <c r="B62" s="54"/>
      <c r="C62" s="64"/>
      <c r="D62" s="65"/>
      <c r="E62" s="65"/>
      <c r="F62" s="67"/>
      <c r="G62" s="76"/>
      <c r="H62" s="76"/>
      <c r="I62" s="69"/>
      <c r="J62" s="70"/>
      <c r="K62" s="73"/>
      <c r="L62" s="72"/>
      <c r="M62" s="69"/>
      <c r="N62" s="70"/>
      <c r="O62" s="73"/>
      <c r="P62" s="72"/>
      <c r="Q62" s="74"/>
      <c r="S62" s="97"/>
    </row>
    <row r="63" spans="1:19" s="40" customFormat="1" ht="13.5" customHeight="1">
      <c r="A63" s="53"/>
      <c r="B63" s="54"/>
      <c r="C63" s="64"/>
      <c r="D63" s="65"/>
      <c r="E63" s="65"/>
      <c r="F63" s="67"/>
      <c r="G63" s="76"/>
      <c r="H63" s="76"/>
      <c r="I63" s="69"/>
      <c r="J63" s="70"/>
      <c r="K63" s="73"/>
      <c r="L63" s="72"/>
      <c r="M63" s="69"/>
      <c r="N63" s="70"/>
      <c r="O63" s="73"/>
      <c r="P63" s="72"/>
      <c r="Q63" s="74"/>
      <c r="S63" s="97"/>
    </row>
    <row r="64" spans="1:19" s="40" customFormat="1" ht="13.5" customHeight="1">
      <c r="A64" s="53"/>
      <c r="B64" s="54"/>
      <c r="C64" s="64"/>
      <c r="D64" s="65"/>
      <c r="E64" s="65"/>
      <c r="F64" s="67"/>
      <c r="G64" s="76"/>
      <c r="H64" s="76"/>
      <c r="I64" s="69"/>
      <c r="J64" s="70"/>
      <c r="K64" s="73"/>
      <c r="L64" s="72"/>
      <c r="M64" s="69"/>
      <c r="N64" s="70"/>
      <c r="O64" s="73"/>
      <c r="P64" s="72"/>
      <c r="Q64" s="74"/>
      <c r="S64" s="97"/>
    </row>
    <row r="65" spans="1:19" s="40" customFormat="1" ht="13.5" customHeight="1">
      <c r="A65" s="53"/>
      <c r="B65" s="54"/>
      <c r="C65" s="64"/>
      <c r="D65" s="65"/>
      <c r="E65" s="65"/>
      <c r="F65" s="67"/>
      <c r="G65" s="76"/>
      <c r="H65" s="76"/>
      <c r="I65" s="69"/>
      <c r="J65" s="70"/>
      <c r="K65" s="73"/>
      <c r="L65" s="72"/>
      <c r="M65" s="69"/>
      <c r="N65" s="70"/>
      <c r="O65" s="73"/>
      <c r="P65" s="72"/>
      <c r="Q65" s="74"/>
      <c r="S65" s="97"/>
    </row>
    <row r="66" spans="1:19" s="40" customFormat="1" ht="13.5" customHeight="1" thickBot="1">
      <c r="A66" s="82"/>
      <c r="B66" s="83"/>
      <c r="C66" s="84"/>
      <c r="D66" s="85"/>
      <c r="E66" s="85"/>
      <c r="F66" s="86"/>
      <c r="G66" s="86"/>
      <c r="H66" s="87"/>
      <c r="I66" s="88"/>
      <c r="J66" s="89"/>
      <c r="K66" s="90"/>
      <c r="L66" s="91"/>
      <c r="M66" s="88"/>
      <c r="N66" s="89"/>
      <c r="O66" s="90"/>
      <c r="P66" s="91"/>
      <c r="Q66" s="92"/>
      <c r="S66" s="97"/>
    </row>
    <row r="67" spans="1:19" s="40" customFormat="1" ht="13.5" customHeight="1">
      <c r="A67" s="39"/>
      <c r="B67" s="39"/>
      <c r="C67" s="39"/>
      <c r="D67" s="39"/>
      <c r="E67" s="39"/>
      <c r="F67" s="39"/>
      <c r="G67" s="9"/>
      <c r="H67" s="9"/>
      <c r="I67" s="93"/>
      <c r="J67" s="9"/>
      <c r="K67" s="9"/>
      <c r="L67" s="9"/>
      <c r="M67" s="9"/>
      <c r="N67" s="9"/>
      <c r="O67" s="9"/>
      <c r="P67" s="9"/>
      <c r="Q67" s="94"/>
      <c r="S67" s="97"/>
    </row>
  </sheetData>
  <mergeCells count="10">
    <mergeCell ref="A1:F1"/>
    <mergeCell ref="G1:P1"/>
    <mergeCell ref="Q1:Q2"/>
    <mergeCell ref="A2:P2"/>
    <mergeCell ref="A6:A7"/>
    <mergeCell ref="B6:B7"/>
    <mergeCell ref="C6:H6"/>
    <mergeCell ref="I6:L6"/>
    <mergeCell ref="M6:P6"/>
    <mergeCell ref="Q6:Q7"/>
  </mergeCells>
  <phoneticPr fontId="44"/>
  <dataValidations count="2">
    <dataValidation errorStyle="warning" allowBlank="1" showInputMessage="1" showErrorMessage="1" errorTitle="区分" error="リストから選択してください。" sqref="H14:H16 H51 G10:H13 H20:H22" xr:uid="{ED3AA445-823D-4560-B379-5D543A5BF8C6}"/>
    <dataValidation type="list" allowBlank="1" sqref="L8:L66 P8:P66" xr:uid="{2D57400D-2735-43C9-A334-12E8FED3EFC1}">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E67F7-69A6-4A8A-9066-4253829FCECA}">
  <dimension ref="B2:F55"/>
  <sheetViews>
    <sheetView zoomScaleNormal="100" workbookViewId="0">
      <selection activeCell="F6" sqref="F6"/>
    </sheetView>
  </sheetViews>
  <sheetFormatPr defaultRowHeight="13.5"/>
  <cols>
    <col min="2" max="2" width="5.42578125" customWidth="1"/>
    <col min="3" max="3" width="9" bestFit="1" customWidth="1"/>
    <col min="4" max="4" width="4.42578125" bestFit="1" customWidth="1"/>
    <col min="5" max="5" width="7.140625" bestFit="1" customWidth="1"/>
    <col min="6" max="6" width="7.28515625" customWidth="1"/>
    <col min="7" max="17" width="5.42578125" customWidth="1"/>
  </cols>
  <sheetData>
    <row r="2" spans="2:6">
      <c r="B2" t="s">
        <v>305</v>
      </c>
    </row>
    <row r="3" spans="2:6" ht="14.25" thickBot="1"/>
    <row r="4" spans="2:6">
      <c r="E4" s="304" t="s">
        <v>284</v>
      </c>
      <c r="F4" s="305"/>
    </row>
    <row r="5" spans="2:6" ht="14.25" thickBot="1">
      <c r="E5" s="134" t="s">
        <v>306</v>
      </c>
      <c r="F5" s="135" t="s">
        <v>307</v>
      </c>
    </row>
    <row r="6" spans="2:6">
      <c r="B6" s="304" t="s">
        <v>308</v>
      </c>
      <c r="C6" s="308" t="s">
        <v>309</v>
      </c>
      <c r="D6" s="126">
        <v>0</v>
      </c>
      <c r="E6" s="131" t="s">
        <v>310</v>
      </c>
      <c r="F6" s="136" t="s">
        <v>310</v>
      </c>
    </row>
    <row r="7" spans="2:6">
      <c r="B7" s="306"/>
      <c r="C7" s="309"/>
      <c r="D7" s="127">
        <v>1</v>
      </c>
      <c r="E7" s="132" t="s">
        <v>310</v>
      </c>
      <c r="F7" s="137" t="s">
        <v>310</v>
      </c>
    </row>
    <row r="8" spans="2:6">
      <c r="B8" s="306"/>
      <c r="C8" s="309"/>
      <c r="D8" s="127">
        <v>2</v>
      </c>
      <c r="E8" s="132" t="s">
        <v>310</v>
      </c>
      <c r="F8" s="137" t="s">
        <v>310</v>
      </c>
    </row>
    <row r="9" spans="2:6">
      <c r="B9" s="306"/>
      <c r="C9" s="309"/>
      <c r="D9" s="127">
        <v>3</v>
      </c>
      <c r="E9" s="132" t="s">
        <v>310</v>
      </c>
      <c r="F9" s="137" t="s">
        <v>310</v>
      </c>
    </row>
    <row r="10" spans="2:6">
      <c r="B10" s="306"/>
      <c r="C10" s="309"/>
      <c r="D10" s="127">
        <v>4</v>
      </c>
      <c r="E10" s="132" t="s">
        <v>310</v>
      </c>
      <c r="F10" s="137" t="s">
        <v>310</v>
      </c>
    </row>
    <row r="11" spans="2:6">
      <c r="B11" s="306"/>
      <c r="C11" s="309"/>
      <c r="D11" s="127">
        <v>5</v>
      </c>
      <c r="E11" s="132" t="s">
        <v>310</v>
      </c>
      <c r="F11" s="137" t="s">
        <v>310</v>
      </c>
    </row>
    <row r="12" spans="2:6">
      <c r="B12" s="306"/>
      <c r="C12" s="309"/>
      <c r="D12" s="127">
        <v>6</v>
      </c>
      <c r="E12" s="132" t="s">
        <v>310</v>
      </c>
      <c r="F12" s="137" t="s">
        <v>310</v>
      </c>
    </row>
    <row r="13" spans="2:6">
      <c r="B13" s="306"/>
      <c r="C13" s="309"/>
      <c r="D13" s="127">
        <v>7</v>
      </c>
      <c r="E13" s="132" t="s">
        <v>310</v>
      </c>
      <c r="F13" s="137" t="s">
        <v>310</v>
      </c>
    </row>
    <row r="14" spans="2:6">
      <c r="B14" s="306"/>
      <c r="C14" s="309"/>
      <c r="D14" s="127">
        <v>8</v>
      </c>
      <c r="E14" s="132" t="s">
        <v>310</v>
      </c>
      <c r="F14" s="137" t="s">
        <v>310</v>
      </c>
    </row>
    <row r="15" spans="2:6">
      <c r="B15" s="306"/>
      <c r="C15" s="309"/>
      <c r="D15" s="127">
        <v>9</v>
      </c>
      <c r="E15" s="132" t="s">
        <v>310</v>
      </c>
      <c r="F15" s="137" t="s">
        <v>310</v>
      </c>
    </row>
    <row r="16" spans="2:6">
      <c r="B16" s="306"/>
      <c r="C16" s="309" t="s">
        <v>311</v>
      </c>
      <c r="D16" s="128" t="s">
        <v>312</v>
      </c>
      <c r="E16" s="132" t="s">
        <v>310</v>
      </c>
      <c r="F16" s="137" t="s">
        <v>310</v>
      </c>
    </row>
    <row r="17" spans="2:6">
      <c r="B17" s="306"/>
      <c r="C17" s="309"/>
      <c r="D17" s="128" t="s">
        <v>313</v>
      </c>
      <c r="E17" s="132" t="s">
        <v>310</v>
      </c>
      <c r="F17" s="137" t="s">
        <v>310</v>
      </c>
    </row>
    <row r="18" spans="2:6">
      <c r="B18" s="306"/>
      <c r="C18" s="309"/>
      <c r="D18" s="128" t="s">
        <v>310</v>
      </c>
      <c r="E18" s="132" t="s">
        <v>310</v>
      </c>
      <c r="F18" s="137" t="s">
        <v>310</v>
      </c>
    </row>
    <row r="19" spans="2:6">
      <c r="B19" s="306"/>
      <c r="C19" s="309"/>
      <c r="D19" s="128" t="s">
        <v>314</v>
      </c>
      <c r="E19" s="132" t="s">
        <v>310</v>
      </c>
      <c r="F19" s="137" t="s">
        <v>310</v>
      </c>
    </row>
    <row r="20" spans="2:6">
      <c r="B20" s="306"/>
      <c r="C20" s="309" t="s">
        <v>315</v>
      </c>
      <c r="D20" s="129" t="s">
        <v>316</v>
      </c>
      <c r="E20" s="132" t="s">
        <v>310</v>
      </c>
      <c r="F20" s="137" t="s">
        <v>310</v>
      </c>
    </row>
    <row r="21" spans="2:6">
      <c r="B21" s="306"/>
      <c r="C21" s="309"/>
      <c r="D21" s="128" t="s">
        <v>317</v>
      </c>
      <c r="E21" s="132" t="s">
        <v>310</v>
      </c>
      <c r="F21" s="137" t="s">
        <v>310</v>
      </c>
    </row>
    <row r="22" spans="2:6">
      <c r="B22" s="306"/>
      <c r="C22" s="309"/>
      <c r="D22" s="128" t="s">
        <v>318</v>
      </c>
      <c r="E22" s="132" t="s">
        <v>310</v>
      </c>
      <c r="F22" s="137" t="s">
        <v>310</v>
      </c>
    </row>
    <row r="23" spans="2:6">
      <c r="B23" s="306"/>
      <c r="C23" s="309"/>
      <c r="D23" s="128" t="s">
        <v>319</v>
      </c>
      <c r="E23" s="132" t="s">
        <v>310</v>
      </c>
      <c r="F23" s="137" t="s">
        <v>310</v>
      </c>
    </row>
    <row r="24" spans="2:6">
      <c r="B24" s="306"/>
      <c r="C24" s="309"/>
      <c r="D24" s="128" t="s">
        <v>320</v>
      </c>
      <c r="E24" s="132" t="s">
        <v>310</v>
      </c>
      <c r="F24" s="137" t="s">
        <v>310</v>
      </c>
    </row>
    <row r="25" spans="2:6">
      <c r="B25" s="306"/>
      <c r="C25" s="309"/>
      <c r="D25" s="128" t="s">
        <v>321</v>
      </c>
      <c r="E25" s="132" t="s">
        <v>310</v>
      </c>
      <c r="F25" s="137" t="s">
        <v>310</v>
      </c>
    </row>
    <row r="26" spans="2:6" ht="14.25" thickBot="1">
      <c r="B26" s="307"/>
      <c r="C26" s="310"/>
      <c r="D26" s="130" t="s">
        <v>322</v>
      </c>
      <c r="E26" s="133" t="s">
        <v>310</v>
      </c>
      <c r="F26" s="138" t="s">
        <v>310</v>
      </c>
    </row>
    <row r="27" spans="2:6">
      <c r="E27" t="s">
        <v>323</v>
      </c>
    </row>
    <row r="30" spans="2:6">
      <c r="B30" t="s">
        <v>324</v>
      </c>
    </row>
    <row r="31" spans="2:6" ht="14.25" thickBot="1"/>
    <row r="32" spans="2:6">
      <c r="E32" s="304" t="s">
        <v>284</v>
      </c>
      <c r="F32" s="305"/>
    </row>
    <row r="33" spans="2:6" ht="14.25" thickBot="1">
      <c r="E33" s="134" t="s">
        <v>306</v>
      </c>
      <c r="F33" s="135" t="s">
        <v>307</v>
      </c>
    </row>
    <row r="34" spans="2:6">
      <c r="B34" s="304" t="s">
        <v>308</v>
      </c>
      <c r="C34" s="308" t="s">
        <v>309</v>
      </c>
      <c r="D34" s="126">
        <v>0</v>
      </c>
      <c r="E34" s="131" t="s">
        <v>310</v>
      </c>
      <c r="F34" s="136" t="s">
        <v>310</v>
      </c>
    </row>
    <row r="35" spans="2:6">
      <c r="B35" s="306"/>
      <c r="C35" s="309"/>
      <c r="D35" s="127">
        <v>1</v>
      </c>
      <c r="E35" s="132" t="s">
        <v>310</v>
      </c>
      <c r="F35" s="137" t="s">
        <v>310</v>
      </c>
    </row>
    <row r="36" spans="2:6">
      <c r="B36" s="306"/>
      <c r="C36" s="309"/>
      <c r="D36" s="127">
        <v>2</v>
      </c>
      <c r="E36" s="132" t="s">
        <v>310</v>
      </c>
      <c r="F36" s="137" t="s">
        <v>310</v>
      </c>
    </row>
    <row r="37" spans="2:6">
      <c r="B37" s="306"/>
      <c r="C37" s="309"/>
      <c r="D37" s="127">
        <v>3</v>
      </c>
      <c r="E37" s="132" t="s">
        <v>310</v>
      </c>
      <c r="F37" s="137" t="s">
        <v>310</v>
      </c>
    </row>
    <row r="38" spans="2:6">
      <c r="B38" s="306"/>
      <c r="C38" s="309"/>
      <c r="D38" s="127">
        <v>4</v>
      </c>
      <c r="E38" s="132" t="s">
        <v>310</v>
      </c>
      <c r="F38" s="137" t="s">
        <v>310</v>
      </c>
    </row>
    <row r="39" spans="2:6">
      <c r="B39" s="306"/>
      <c r="C39" s="309"/>
      <c r="D39" s="127">
        <v>5</v>
      </c>
      <c r="E39" s="132" t="s">
        <v>310</v>
      </c>
      <c r="F39" s="137" t="s">
        <v>310</v>
      </c>
    </row>
    <row r="40" spans="2:6">
      <c r="B40" s="306"/>
      <c r="C40" s="309"/>
      <c r="D40" s="127">
        <v>6</v>
      </c>
      <c r="E40" s="132" t="s">
        <v>310</v>
      </c>
      <c r="F40" s="137" t="s">
        <v>310</v>
      </c>
    </row>
    <row r="41" spans="2:6">
      <c r="B41" s="306"/>
      <c r="C41" s="309"/>
      <c r="D41" s="127">
        <v>7</v>
      </c>
      <c r="E41" s="132" t="s">
        <v>310</v>
      </c>
      <c r="F41" s="137" t="s">
        <v>310</v>
      </c>
    </row>
    <row r="42" spans="2:6">
      <c r="B42" s="306"/>
      <c r="C42" s="309"/>
      <c r="D42" s="127">
        <v>8</v>
      </c>
      <c r="E42" s="132" t="s">
        <v>310</v>
      </c>
      <c r="F42" s="137" t="s">
        <v>310</v>
      </c>
    </row>
    <row r="43" spans="2:6">
      <c r="B43" s="306"/>
      <c r="C43" s="309"/>
      <c r="D43" s="127">
        <v>9</v>
      </c>
      <c r="E43" s="132" t="s">
        <v>310</v>
      </c>
      <c r="F43" s="137" t="s">
        <v>310</v>
      </c>
    </row>
    <row r="44" spans="2:6">
      <c r="B44" s="306"/>
      <c r="C44" s="309" t="s">
        <v>311</v>
      </c>
      <c r="D44" s="128" t="s">
        <v>312</v>
      </c>
      <c r="E44" s="132" t="s">
        <v>310</v>
      </c>
      <c r="F44" s="137" t="s">
        <v>310</v>
      </c>
    </row>
    <row r="45" spans="2:6">
      <c r="B45" s="306"/>
      <c r="C45" s="309"/>
      <c r="D45" s="128" t="s">
        <v>313</v>
      </c>
      <c r="E45" s="132" t="s">
        <v>310</v>
      </c>
      <c r="F45" s="137" t="s">
        <v>310</v>
      </c>
    </row>
    <row r="46" spans="2:6">
      <c r="B46" s="306"/>
      <c r="C46" s="309"/>
      <c r="D46" s="128" t="s">
        <v>310</v>
      </c>
      <c r="E46" s="132" t="s">
        <v>310</v>
      </c>
      <c r="F46" s="137" t="s">
        <v>310</v>
      </c>
    </row>
    <row r="47" spans="2:6">
      <c r="B47" s="306"/>
      <c r="C47" s="309"/>
      <c r="D47" s="128" t="s">
        <v>314</v>
      </c>
      <c r="E47" s="132" t="s">
        <v>310</v>
      </c>
      <c r="F47" s="137" t="s">
        <v>310</v>
      </c>
    </row>
    <row r="48" spans="2:6">
      <c r="B48" s="306"/>
      <c r="C48" s="309" t="s">
        <v>315</v>
      </c>
      <c r="D48" s="129" t="s">
        <v>316</v>
      </c>
      <c r="E48" s="132" t="s">
        <v>310</v>
      </c>
      <c r="F48" s="137" t="s">
        <v>310</v>
      </c>
    </row>
    <row r="49" spans="2:6">
      <c r="B49" s="306"/>
      <c r="C49" s="309"/>
      <c r="D49" s="128" t="s">
        <v>317</v>
      </c>
      <c r="E49" s="132" t="s">
        <v>310</v>
      </c>
      <c r="F49" s="137" t="s">
        <v>310</v>
      </c>
    </row>
    <row r="50" spans="2:6">
      <c r="B50" s="306"/>
      <c r="C50" s="309"/>
      <c r="D50" s="128" t="s">
        <v>318</v>
      </c>
      <c r="E50" s="132" t="s">
        <v>310</v>
      </c>
      <c r="F50" s="137" t="s">
        <v>310</v>
      </c>
    </row>
    <row r="51" spans="2:6">
      <c r="B51" s="306"/>
      <c r="C51" s="309"/>
      <c r="D51" s="128" t="s">
        <v>319</v>
      </c>
      <c r="E51" s="132" t="s">
        <v>310</v>
      </c>
      <c r="F51" s="137" t="s">
        <v>310</v>
      </c>
    </row>
    <row r="52" spans="2:6">
      <c r="B52" s="306"/>
      <c r="C52" s="309"/>
      <c r="D52" s="128" t="s">
        <v>320</v>
      </c>
      <c r="E52" s="132" t="s">
        <v>310</v>
      </c>
      <c r="F52" s="137" t="s">
        <v>310</v>
      </c>
    </row>
    <row r="53" spans="2:6">
      <c r="B53" s="306"/>
      <c r="C53" s="309"/>
      <c r="D53" s="128" t="s">
        <v>321</v>
      </c>
      <c r="E53" s="132" t="s">
        <v>310</v>
      </c>
      <c r="F53" s="137" t="s">
        <v>310</v>
      </c>
    </row>
    <row r="54" spans="2:6" ht="14.25" thickBot="1">
      <c r="B54" s="307"/>
      <c r="C54" s="310"/>
      <c r="D54" s="130" t="s">
        <v>322</v>
      </c>
      <c r="E54" s="133" t="s">
        <v>310</v>
      </c>
      <c r="F54" s="138" t="s">
        <v>310</v>
      </c>
    </row>
    <row r="55" spans="2:6">
      <c r="E55" t="s">
        <v>323</v>
      </c>
    </row>
  </sheetData>
  <mergeCells count="10">
    <mergeCell ref="B6:B26"/>
    <mergeCell ref="C6:C15"/>
    <mergeCell ref="C16:C19"/>
    <mergeCell ref="C20:C26"/>
    <mergeCell ref="E4:F4"/>
    <mergeCell ref="E32:F32"/>
    <mergeCell ref="B34:B54"/>
    <mergeCell ref="C34:C43"/>
    <mergeCell ref="C44:C47"/>
    <mergeCell ref="C48:C54"/>
  </mergeCells>
  <phoneticPr fontId="44"/>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2D9A-F311-4F41-BE10-9460D19CE9EE}">
  <sheetPr>
    <pageSetUpPr fitToPage="1"/>
  </sheetPr>
  <dimension ref="A1:S76"/>
  <sheetViews>
    <sheetView showGridLines="0" view="pageBreakPreview" topLeftCell="A13" zoomScaleNormal="100" zoomScaleSheetLayoutView="100" workbookViewId="0">
      <selection activeCell="C39" sqref="C39"/>
    </sheetView>
  </sheetViews>
  <sheetFormatPr defaultColWidth="9" defaultRowHeight="13.5" customHeight="1"/>
  <cols>
    <col min="1" max="1" width="7.5703125" style="95" customWidth="1"/>
    <col min="2" max="2" width="10" style="95" customWidth="1"/>
    <col min="3" max="3" width="15.5703125" style="96" customWidth="1"/>
    <col min="4" max="4" width="15.5703125" style="95" customWidth="1"/>
    <col min="5" max="5" width="15.5703125" style="96" customWidth="1"/>
    <col min="6" max="6" width="52.85546875" style="95" customWidth="1"/>
    <col min="7" max="7" width="65.5703125" style="96" customWidth="1"/>
    <col min="8" max="8" width="49" style="95" customWidth="1"/>
    <col min="9" max="9" width="16.42578125" style="96" customWidth="1"/>
    <col min="10" max="10" width="8" style="96" bestFit="1" customWidth="1"/>
    <col min="11" max="11" width="7.5703125" style="96" customWidth="1"/>
    <col min="12" max="12" width="6" style="96" bestFit="1" customWidth="1"/>
    <col min="13" max="13" width="16.42578125" style="95" customWidth="1"/>
    <col min="14" max="14" width="8" style="95" bestFit="1" customWidth="1"/>
    <col min="15" max="15" width="7.5703125" style="96" customWidth="1"/>
    <col min="16" max="16" width="6.85546875" style="95" customWidth="1"/>
    <col min="17" max="17" width="39.5703125" style="96" customWidth="1"/>
    <col min="18" max="18" width="23" style="40" customWidth="1"/>
    <col min="19" max="19" width="9" style="97"/>
    <col min="20" max="16384" width="9" style="96"/>
  </cols>
  <sheetData>
    <row r="1" spans="1:19" ht="43.5" customHeight="1">
      <c r="A1" s="288" t="str">
        <f>表紙!Q4</f>
        <v>QLW-TPN999999_399</v>
      </c>
      <c r="B1" s="289"/>
      <c r="C1" s="289"/>
      <c r="D1" s="289"/>
      <c r="E1" s="289"/>
      <c r="F1" s="289"/>
      <c r="G1" s="290" t="str">
        <f>表紙!C12</f>
        <v>電卓</v>
      </c>
      <c r="H1" s="290"/>
      <c r="I1" s="290"/>
      <c r="J1" s="290"/>
      <c r="K1" s="290"/>
      <c r="L1" s="290"/>
      <c r="M1" s="290"/>
      <c r="N1" s="290"/>
      <c r="O1" s="290"/>
      <c r="P1" s="290"/>
      <c r="Q1" s="291" t="str">
        <f>表紙!Q5</f>
        <v>Rev.1</v>
      </c>
    </row>
    <row r="2" spans="1:19" ht="48" customHeight="1">
      <c r="A2" s="293" t="str">
        <f>"PCソフトウェア チェックリスト "&amp;表紙!C17</f>
        <v>PCソフトウェア チェックリスト 電卓アプリ開発</v>
      </c>
      <c r="B2" s="294"/>
      <c r="C2" s="294"/>
      <c r="D2" s="294"/>
      <c r="E2" s="294"/>
      <c r="F2" s="294"/>
      <c r="G2" s="294"/>
      <c r="H2" s="294"/>
      <c r="I2" s="294"/>
      <c r="J2" s="294"/>
      <c r="K2" s="294"/>
      <c r="L2" s="294"/>
      <c r="M2" s="294"/>
      <c r="N2" s="294"/>
      <c r="O2" s="294"/>
      <c r="P2" s="294"/>
      <c r="Q2" s="292"/>
    </row>
    <row r="3" spans="1:19" ht="13.5" customHeight="1">
      <c r="A3" s="41"/>
      <c r="B3" s="41"/>
      <c r="C3" s="41"/>
      <c r="D3" s="41"/>
      <c r="E3" s="41"/>
      <c r="F3" s="41"/>
      <c r="G3" s="41"/>
      <c r="H3" s="42"/>
      <c r="I3" s="42"/>
      <c r="J3" s="42"/>
      <c r="K3" s="42"/>
      <c r="L3" s="42"/>
      <c r="M3" s="42"/>
      <c r="N3" s="42"/>
      <c r="O3" s="42"/>
      <c r="P3" s="42"/>
      <c r="Q3" s="41"/>
    </row>
    <row r="4" spans="1:19" ht="33" customHeight="1">
      <c r="A4" s="43" t="e">
        <f ca="1">MID(CELL("filename",$A$1),FIND("]",CELL("filename",$A$1))+1,31)</f>
        <v>#VALUE!</v>
      </c>
      <c r="B4" s="43"/>
      <c r="C4" s="44"/>
      <c r="D4" s="45"/>
      <c r="E4" s="46"/>
      <c r="F4" s="46"/>
      <c r="G4" s="46"/>
      <c r="H4" s="47"/>
      <c r="I4" s="47"/>
      <c r="J4" s="47"/>
      <c r="K4" s="47"/>
      <c r="L4" s="47"/>
      <c r="M4" s="47"/>
      <c r="N4" s="47"/>
      <c r="O4" s="47"/>
      <c r="P4" s="47"/>
      <c r="Q4" s="41"/>
    </row>
    <row r="5" spans="1:19" ht="13.5" customHeight="1" thickBot="1">
      <c r="A5" s="41"/>
      <c r="B5" s="41"/>
      <c r="C5" s="41"/>
      <c r="D5" s="41"/>
      <c r="E5" s="41"/>
      <c r="F5" s="41"/>
      <c r="G5" s="41"/>
      <c r="H5" s="42"/>
      <c r="I5" s="42"/>
      <c r="J5" s="42"/>
      <c r="K5" s="42"/>
      <c r="L5" s="42"/>
      <c r="M5" s="42"/>
      <c r="N5" s="42"/>
      <c r="O5" s="42"/>
      <c r="P5" s="42"/>
      <c r="Q5" s="41"/>
    </row>
    <row r="6" spans="1:19" ht="13.5" customHeight="1">
      <c r="A6" s="295" t="s">
        <v>49</v>
      </c>
      <c r="B6" s="297" t="s">
        <v>50</v>
      </c>
      <c r="C6" s="299" t="s">
        <v>51</v>
      </c>
      <c r="D6" s="300"/>
      <c r="E6" s="300"/>
      <c r="F6" s="300"/>
      <c r="G6" s="300"/>
      <c r="H6" s="300"/>
      <c r="I6" s="299" t="s">
        <v>52</v>
      </c>
      <c r="J6" s="300"/>
      <c r="K6" s="300"/>
      <c r="L6" s="301"/>
      <c r="M6" s="299" t="s">
        <v>53</v>
      </c>
      <c r="N6" s="300"/>
      <c r="O6" s="300"/>
      <c r="P6" s="301"/>
      <c r="Q6" s="302" t="s">
        <v>54</v>
      </c>
    </row>
    <row r="7" spans="1:19" ht="29.25" thickBot="1">
      <c r="A7" s="296"/>
      <c r="B7" s="298"/>
      <c r="C7" s="48" t="s">
        <v>55</v>
      </c>
      <c r="D7" s="49" t="s">
        <v>56</v>
      </c>
      <c r="E7" s="49" t="s">
        <v>57</v>
      </c>
      <c r="F7" s="49" t="s">
        <v>58</v>
      </c>
      <c r="G7" s="49" t="s">
        <v>59</v>
      </c>
      <c r="H7" s="50" t="s">
        <v>60</v>
      </c>
      <c r="I7" s="51" t="s">
        <v>61</v>
      </c>
      <c r="J7" s="52" t="s">
        <v>62</v>
      </c>
      <c r="K7" s="52" t="s">
        <v>63</v>
      </c>
      <c r="L7" s="52" t="s">
        <v>64</v>
      </c>
      <c r="M7" s="51" t="s">
        <v>61</v>
      </c>
      <c r="N7" s="52" t="s">
        <v>62</v>
      </c>
      <c r="O7" s="52" t="s">
        <v>63</v>
      </c>
      <c r="P7" s="52" t="s">
        <v>64</v>
      </c>
      <c r="Q7" s="303"/>
    </row>
    <row r="8" spans="1:19" ht="14.25" thickTop="1">
      <c r="A8" s="53"/>
      <c r="B8" s="54"/>
      <c r="C8" s="55" t="s">
        <v>65</v>
      </c>
      <c r="D8" s="56"/>
      <c r="E8" s="56"/>
      <c r="F8" s="57" t="s">
        <v>325</v>
      </c>
      <c r="G8" s="58"/>
      <c r="H8" s="58"/>
      <c r="I8" s="59"/>
      <c r="J8" s="60"/>
      <c r="K8" s="61"/>
      <c r="L8" s="61"/>
      <c r="M8" s="59"/>
      <c r="N8" s="60"/>
      <c r="O8" s="61"/>
      <c r="P8" s="61"/>
      <c r="Q8" s="62"/>
    </row>
    <row r="9" spans="1:19">
      <c r="A9" s="53"/>
      <c r="B9" s="54"/>
      <c r="C9" s="55" t="s">
        <v>67</v>
      </c>
      <c r="D9" s="56"/>
      <c r="E9" s="56"/>
      <c r="F9" s="57" t="s">
        <v>326</v>
      </c>
      <c r="G9" s="58"/>
      <c r="H9" s="58"/>
      <c r="I9" s="59"/>
      <c r="J9" s="60"/>
      <c r="K9" s="61"/>
      <c r="L9" s="63"/>
      <c r="M9" s="59"/>
      <c r="N9" s="60"/>
      <c r="O9" s="61"/>
      <c r="P9" s="63"/>
      <c r="Q9" s="62"/>
    </row>
    <row r="10" spans="1:19" s="40" customFormat="1" ht="27">
      <c r="A10" s="53">
        <f t="shared" ref="A10:A40" si="0">ROW()-9</f>
        <v>1</v>
      </c>
      <c r="B10" s="54"/>
      <c r="C10" s="64" t="s">
        <v>308</v>
      </c>
      <c r="D10" s="65" t="s">
        <v>327</v>
      </c>
      <c r="E10" s="66" t="s">
        <v>319</v>
      </c>
      <c r="F10" s="67" t="s">
        <v>328</v>
      </c>
      <c r="G10" s="68" t="s">
        <v>329</v>
      </c>
      <c r="H10" s="68" t="s">
        <v>330</v>
      </c>
      <c r="I10" s="69" t="s">
        <v>236</v>
      </c>
      <c r="J10" s="70">
        <v>45189</v>
      </c>
      <c r="K10" s="71" t="s">
        <v>237</v>
      </c>
      <c r="L10" s="72" t="s">
        <v>238</v>
      </c>
      <c r="M10" s="69"/>
      <c r="N10" s="70"/>
      <c r="O10" s="73"/>
      <c r="P10" s="72"/>
      <c r="Q10" s="74"/>
      <c r="S10" s="97"/>
    </row>
    <row r="11" spans="1:19" s="40" customFormat="1" ht="33.75">
      <c r="A11" s="53">
        <f t="shared" si="0"/>
        <v>2</v>
      </c>
      <c r="B11" s="54"/>
      <c r="C11" s="64"/>
      <c r="D11" s="65"/>
      <c r="E11" s="66" t="s">
        <v>320</v>
      </c>
      <c r="F11" s="67" t="s">
        <v>331</v>
      </c>
      <c r="G11" s="68" t="s">
        <v>263</v>
      </c>
      <c r="H11" s="68" t="s">
        <v>332</v>
      </c>
      <c r="I11" s="69" t="s">
        <v>236</v>
      </c>
      <c r="J11" s="70">
        <v>45189</v>
      </c>
      <c r="K11" s="71" t="s">
        <v>237</v>
      </c>
      <c r="L11" s="72" t="s">
        <v>238</v>
      </c>
      <c r="M11" s="69"/>
      <c r="N11" s="70"/>
      <c r="O11" s="73"/>
      <c r="P11" s="72"/>
      <c r="Q11" s="74"/>
      <c r="S11" s="97"/>
    </row>
    <row r="12" spans="1:19" s="40" customFormat="1" ht="56.25">
      <c r="A12" s="53">
        <f t="shared" si="0"/>
        <v>3</v>
      </c>
      <c r="B12" s="54"/>
      <c r="C12" s="64"/>
      <c r="D12" s="65"/>
      <c r="E12" s="66" t="s">
        <v>321</v>
      </c>
      <c r="F12" s="67" t="s">
        <v>333</v>
      </c>
      <c r="G12" s="68" t="s">
        <v>263</v>
      </c>
      <c r="H12" s="68" t="s">
        <v>334</v>
      </c>
      <c r="I12" s="69" t="s">
        <v>236</v>
      </c>
      <c r="J12" s="70">
        <v>45189</v>
      </c>
      <c r="K12" s="71" t="s">
        <v>237</v>
      </c>
      <c r="L12" s="72" t="s">
        <v>238</v>
      </c>
      <c r="M12" s="69"/>
      <c r="N12" s="70"/>
      <c r="O12" s="73"/>
      <c r="P12" s="72"/>
      <c r="Q12" s="74"/>
      <c r="S12" s="97"/>
    </row>
    <row r="13" spans="1:19" s="40" customFormat="1" ht="27">
      <c r="A13" s="53">
        <f t="shared" si="0"/>
        <v>4</v>
      </c>
      <c r="B13" s="54"/>
      <c r="C13" s="75"/>
      <c r="D13" s="65"/>
      <c r="E13" s="65" t="s">
        <v>335</v>
      </c>
      <c r="F13" s="67" t="s">
        <v>336</v>
      </c>
      <c r="G13" s="68" t="s">
        <v>263</v>
      </c>
      <c r="H13" s="68" t="s">
        <v>337</v>
      </c>
      <c r="I13" s="69" t="s">
        <v>236</v>
      </c>
      <c r="J13" s="70">
        <v>45189</v>
      </c>
      <c r="K13" s="71" t="s">
        <v>237</v>
      </c>
      <c r="L13" s="72" t="s">
        <v>238</v>
      </c>
      <c r="M13" s="69"/>
      <c r="N13" s="70"/>
      <c r="O13" s="73"/>
      <c r="P13" s="72"/>
      <c r="Q13" s="74"/>
      <c r="S13" s="97"/>
    </row>
    <row r="14" spans="1:19" s="40" customFormat="1" ht="45">
      <c r="A14" s="53">
        <f t="shared" si="0"/>
        <v>5</v>
      </c>
      <c r="B14" s="54"/>
      <c r="C14" s="64"/>
      <c r="D14" s="65"/>
      <c r="E14" s="65" t="s">
        <v>309</v>
      </c>
      <c r="F14" s="67" t="s">
        <v>338</v>
      </c>
      <c r="G14" s="68" t="s">
        <v>263</v>
      </c>
      <c r="H14" s="68" t="s">
        <v>339</v>
      </c>
      <c r="I14" s="69" t="s">
        <v>236</v>
      </c>
      <c r="J14" s="70">
        <v>45189</v>
      </c>
      <c r="K14" s="71" t="s">
        <v>237</v>
      </c>
      <c r="L14" s="72" t="s">
        <v>238</v>
      </c>
      <c r="M14" s="69"/>
      <c r="N14" s="70"/>
      <c r="O14" s="73"/>
      <c r="P14" s="72"/>
      <c r="Q14" s="74"/>
      <c r="S14" s="97"/>
    </row>
    <row r="15" spans="1:19" s="40" customFormat="1" ht="45">
      <c r="A15" s="53">
        <f t="shared" si="0"/>
        <v>6</v>
      </c>
      <c r="B15" s="54"/>
      <c r="C15" s="64"/>
      <c r="D15" s="65"/>
      <c r="E15" s="65"/>
      <c r="F15" s="67" t="s">
        <v>340</v>
      </c>
      <c r="G15" s="68" t="s">
        <v>263</v>
      </c>
      <c r="H15" s="68" t="s">
        <v>341</v>
      </c>
      <c r="I15" s="69" t="s">
        <v>236</v>
      </c>
      <c r="J15" s="70">
        <v>45189</v>
      </c>
      <c r="K15" s="71" t="s">
        <v>237</v>
      </c>
      <c r="L15" s="72" t="s">
        <v>238</v>
      </c>
      <c r="M15" s="69"/>
      <c r="N15" s="70"/>
      <c r="O15" s="73"/>
      <c r="P15" s="72"/>
      <c r="Q15" s="74"/>
      <c r="S15" s="97"/>
    </row>
    <row r="16" spans="1:19" s="40" customFormat="1" ht="33.75">
      <c r="A16" s="53">
        <f t="shared" si="0"/>
        <v>7</v>
      </c>
      <c r="B16" s="54"/>
      <c r="C16" s="75"/>
      <c r="D16" s="65"/>
      <c r="E16" s="122" t="s">
        <v>342</v>
      </c>
      <c r="F16" s="67" t="s">
        <v>343</v>
      </c>
      <c r="G16" s="68" t="s">
        <v>263</v>
      </c>
      <c r="H16" s="68" t="s">
        <v>344</v>
      </c>
      <c r="I16" s="69" t="s">
        <v>236</v>
      </c>
      <c r="J16" s="70">
        <v>45189</v>
      </c>
      <c r="K16" s="71" t="s">
        <v>237</v>
      </c>
      <c r="L16" s="72" t="s">
        <v>238</v>
      </c>
      <c r="M16" s="69"/>
      <c r="N16" s="70"/>
      <c r="O16" s="73"/>
      <c r="P16" s="72"/>
      <c r="Q16" s="74"/>
      <c r="S16" s="97"/>
    </row>
    <row r="17" spans="1:19" s="40" customFormat="1" ht="27">
      <c r="A17" s="53">
        <f t="shared" si="0"/>
        <v>8</v>
      </c>
      <c r="B17" s="54"/>
      <c r="C17" s="64"/>
      <c r="D17" s="65"/>
      <c r="E17" s="65" t="s">
        <v>345</v>
      </c>
      <c r="F17" s="67" t="s">
        <v>346</v>
      </c>
      <c r="G17" s="68" t="s">
        <v>263</v>
      </c>
      <c r="H17" s="68" t="s">
        <v>347</v>
      </c>
      <c r="I17" s="69" t="s">
        <v>236</v>
      </c>
      <c r="J17" s="70">
        <v>45189</v>
      </c>
      <c r="K17" s="71" t="s">
        <v>237</v>
      </c>
      <c r="L17" s="72" t="s">
        <v>238</v>
      </c>
      <c r="M17" s="69"/>
      <c r="N17" s="70"/>
      <c r="O17" s="73"/>
      <c r="P17" s="72"/>
      <c r="Q17" s="74"/>
      <c r="S17" s="97"/>
    </row>
    <row r="18" spans="1:19" s="40" customFormat="1" ht="27">
      <c r="A18" s="53">
        <f t="shared" si="0"/>
        <v>9</v>
      </c>
      <c r="B18" s="54"/>
      <c r="C18" s="64"/>
      <c r="D18" s="65"/>
      <c r="E18" s="65"/>
      <c r="F18" s="67" t="s">
        <v>348</v>
      </c>
      <c r="G18" s="68" t="s">
        <v>263</v>
      </c>
      <c r="H18" s="68" t="s">
        <v>347</v>
      </c>
      <c r="I18" s="69" t="s">
        <v>236</v>
      </c>
      <c r="J18" s="70">
        <v>45189</v>
      </c>
      <c r="K18" s="71" t="s">
        <v>237</v>
      </c>
      <c r="L18" s="72" t="s">
        <v>238</v>
      </c>
      <c r="M18" s="69"/>
      <c r="N18" s="70"/>
      <c r="O18" s="73"/>
      <c r="P18" s="72"/>
      <c r="Q18" s="74"/>
      <c r="S18" s="97"/>
    </row>
    <row r="19" spans="1:19" s="40" customFormat="1" ht="27">
      <c r="A19" s="53">
        <f t="shared" si="0"/>
        <v>10</v>
      </c>
      <c r="B19" s="54"/>
      <c r="C19" s="64"/>
      <c r="D19" s="65"/>
      <c r="E19" s="65" t="s">
        <v>349</v>
      </c>
      <c r="F19" s="67" t="s">
        <v>350</v>
      </c>
      <c r="G19" s="68" t="s">
        <v>263</v>
      </c>
      <c r="H19" s="67" t="s">
        <v>351</v>
      </c>
      <c r="I19" s="69" t="s">
        <v>236</v>
      </c>
      <c r="J19" s="70">
        <v>45189</v>
      </c>
      <c r="K19" s="71" t="s">
        <v>237</v>
      </c>
      <c r="L19" s="72" t="s">
        <v>238</v>
      </c>
      <c r="M19" s="69"/>
      <c r="N19" s="70"/>
      <c r="O19" s="73"/>
      <c r="P19" s="72"/>
      <c r="Q19" s="74"/>
      <c r="S19" s="97"/>
    </row>
    <row r="20" spans="1:19" s="40" customFormat="1" ht="27">
      <c r="A20" s="53">
        <f t="shared" si="0"/>
        <v>11</v>
      </c>
      <c r="B20" s="54"/>
      <c r="C20" s="64"/>
      <c r="D20" s="65"/>
      <c r="E20" s="65"/>
      <c r="F20" s="67" t="s">
        <v>352</v>
      </c>
      <c r="G20" s="68" t="s">
        <v>263</v>
      </c>
      <c r="H20" s="67" t="s">
        <v>351</v>
      </c>
      <c r="I20" s="69" t="s">
        <v>236</v>
      </c>
      <c r="J20" s="70">
        <v>45189</v>
      </c>
      <c r="K20" s="71" t="s">
        <v>237</v>
      </c>
      <c r="L20" s="72" t="s">
        <v>238</v>
      </c>
      <c r="M20" s="69"/>
      <c r="N20" s="70"/>
      <c r="O20" s="73"/>
      <c r="P20" s="72"/>
      <c r="Q20" s="74"/>
      <c r="S20" s="97"/>
    </row>
    <row r="21" spans="1:19" s="40" customFormat="1" ht="27">
      <c r="A21" s="53">
        <f t="shared" si="0"/>
        <v>12</v>
      </c>
      <c r="B21" s="54"/>
      <c r="C21" s="64"/>
      <c r="D21" s="65"/>
      <c r="E21" s="65"/>
      <c r="F21" s="67" t="s">
        <v>353</v>
      </c>
      <c r="G21" s="68" t="s">
        <v>263</v>
      </c>
      <c r="H21" s="67" t="s">
        <v>354</v>
      </c>
      <c r="I21" s="69" t="s">
        <v>236</v>
      </c>
      <c r="J21" s="70">
        <v>45189</v>
      </c>
      <c r="K21" s="71" t="s">
        <v>237</v>
      </c>
      <c r="L21" s="72" t="s">
        <v>238</v>
      </c>
      <c r="M21" s="69"/>
      <c r="N21" s="70"/>
      <c r="O21" s="73"/>
      <c r="P21" s="72"/>
      <c r="Q21" s="74"/>
      <c r="S21" s="97"/>
    </row>
    <row r="22" spans="1:19" s="40" customFormat="1" ht="27">
      <c r="A22" s="53">
        <f t="shared" si="0"/>
        <v>13</v>
      </c>
      <c r="B22" s="54"/>
      <c r="C22" s="64"/>
      <c r="D22" s="65"/>
      <c r="E22" s="65"/>
      <c r="F22" s="67" t="s">
        <v>355</v>
      </c>
      <c r="G22" s="68" t="s">
        <v>263</v>
      </c>
      <c r="H22" s="67" t="s">
        <v>354</v>
      </c>
      <c r="I22" s="69" t="s">
        <v>236</v>
      </c>
      <c r="J22" s="70">
        <v>45189</v>
      </c>
      <c r="K22" s="71" t="s">
        <v>237</v>
      </c>
      <c r="L22" s="72" t="s">
        <v>238</v>
      </c>
      <c r="M22" s="69"/>
      <c r="N22" s="70"/>
      <c r="O22" s="73"/>
      <c r="P22" s="72"/>
      <c r="Q22" s="74"/>
      <c r="S22" s="97"/>
    </row>
    <row r="23" spans="1:19" s="40" customFormat="1" ht="27">
      <c r="A23" s="53">
        <f t="shared" si="0"/>
        <v>14</v>
      </c>
      <c r="B23" s="54"/>
      <c r="C23" s="64"/>
      <c r="D23" s="65"/>
      <c r="E23" s="65"/>
      <c r="F23" s="67" t="s">
        <v>356</v>
      </c>
      <c r="G23" s="68" t="s">
        <v>263</v>
      </c>
      <c r="H23" s="67" t="s">
        <v>357</v>
      </c>
      <c r="I23" s="69" t="s">
        <v>236</v>
      </c>
      <c r="J23" s="70">
        <v>45189</v>
      </c>
      <c r="K23" s="71" t="s">
        <v>237</v>
      </c>
      <c r="L23" s="72" t="s">
        <v>238</v>
      </c>
      <c r="M23" s="69"/>
      <c r="N23" s="70"/>
      <c r="O23" s="73"/>
      <c r="P23" s="72"/>
      <c r="Q23" s="74"/>
      <c r="S23" s="97"/>
    </row>
    <row r="24" spans="1:19" s="40" customFormat="1" ht="27">
      <c r="A24" s="53">
        <f t="shared" si="0"/>
        <v>15</v>
      </c>
      <c r="B24" s="54"/>
      <c r="C24" s="64"/>
      <c r="D24" s="65"/>
      <c r="E24" s="65"/>
      <c r="F24" s="67" t="s">
        <v>358</v>
      </c>
      <c r="G24" s="68" t="s">
        <v>263</v>
      </c>
      <c r="H24" s="67" t="s">
        <v>357</v>
      </c>
      <c r="I24" s="69" t="s">
        <v>236</v>
      </c>
      <c r="J24" s="70">
        <v>45189</v>
      </c>
      <c r="K24" s="71" t="s">
        <v>237</v>
      </c>
      <c r="L24" s="72" t="s">
        <v>238</v>
      </c>
      <c r="M24" s="69"/>
      <c r="N24" s="70"/>
      <c r="O24" s="73"/>
      <c r="P24" s="72"/>
      <c r="Q24" s="74"/>
      <c r="S24" s="97"/>
    </row>
    <row r="25" spans="1:19" s="40" customFormat="1" ht="27">
      <c r="A25" s="53">
        <f t="shared" si="0"/>
        <v>16</v>
      </c>
      <c r="B25" s="54"/>
      <c r="C25" s="64"/>
      <c r="D25" s="65"/>
      <c r="E25" s="65"/>
      <c r="F25" s="67" t="s">
        <v>359</v>
      </c>
      <c r="G25" s="68" t="s">
        <v>263</v>
      </c>
      <c r="H25" s="67" t="s">
        <v>360</v>
      </c>
      <c r="I25" s="69" t="s">
        <v>236</v>
      </c>
      <c r="J25" s="70">
        <v>45189</v>
      </c>
      <c r="K25" s="71" t="s">
        <v>237</v>
      </c>
      <c r="L25" s="72" t="s">
        <v>238</v>
      </c>
      <c r="M25" s="69"/>
      <c r="N25" s="70"/>
      <c r="O25" s="73"/>
      <c r="P25" s="72"/>
      <c r="Q25" s="74"/>
      <c r="S25" s="97"/>
    </row>
    <row r="26" spans="1:19" s="40" customFormat="1" ht="27">
      <c r="A26" s="53">
        <f t="shared" si="0"/>
        <v>17</v>
      </c>
      <c r="B26" s="54"/>
      <c r="C26" s="64"/>
      <c r="D26" s="65"/>
      <c r="E26" s="65"/>
      <c r="F26" s="67" t="s">
        <v>361</v>
      </c>
      <c r="G26" s="68" t="s">
        <v>263</v>
      </c>
      <c r="H26" s="67" t="s">
        <v>360</v>
      </c>
      <c r="I26" s="69" t="s">
        <v>236</v>
      </c>
      <c r="J26" s="70">
        <v>45189</v>
      </c>
      <c r="K26" s="71" t="s">
        <v>237</v>
      </c>
      <c r="L26" s="72" t="s">
        <v>238</v>
      </c>
      <c r="M26" s="69"/>
      <c r="N26" s="70"/>
      <c r="O26" s="73"/>
      <c r="P26" s="72"/>
      <c r="Q26" s="74"/>
      <c r="S26" s="97"/>
    </row>
    <row r="27" spans="1:19" s="40" customFormat="1" ht="27">
      <c r="A27" s="53">
        <f t="shared" si="0"/>
        <v>18</v>
      </c>
      <c r="B27" s="54"/>
      <c r="C27" s="64"/>
      <c r="D27" s="65"/>
      <c r="E27" s="65" t="s">
        <v>318</v>
      </c>
      <c r="F27" s="67" t="s">
        <v>362</v>
      </c>
      <c r="G27" s="68" t="s">
        <v>263</v>
      </c>
      <c r="H27" s="76" t="s">
        <v>363</v>
      </c>
      <c r="I27" s="69" t="s">
        <v>236</v>
      </c>
      <c r="J27" s="70">
        <v>45189</v>
      </c>
      <c r="K27" s="71" t="s">
        <v>237</v>
      </c>
      <c r="L27" s="72" t="s">
        <v>238</v>
      </c>
      <c r="M27" s="69"/>
      <c r="N27" s="70"/>
      <c r="O27" s="73"/>
      <c r="P27" s="72"/>
      <c r="Q27" s="74"/>
      <c r="S27" s="97"/>
    </row>
    <row r="28" spans="1:19" s="40" customFormat="1" ht="27">
      <c r="A28" s="53">
        <f t="shared" si="0"/>
        <v>19</v>
      </c>
      <c r="B28" s="54"/>
      <c r="C28" s="64"/>
      <c r="D28" s="65"/>
      <c r="E28" s="66"/>
      <c r="F28" s="67" t="s">
        <v>364</v>
      </c>
      <c r="G28" s="68" t="s">
        <v>263</v>
      </c>
      <c r="H28" s="76" t="s">
        <v>363</v>
      </c>
      <c r="I28" s="69" t="s">
        <v>236</v>
      </c>
      <c r="J28" s="70">
        <v>45189</v>
      </c>
      <c r="K28" s="71" t="s">
        <v>237</v>
      </c>
      <c r="L28" s="72" t="s">
        <v>238</v>
      </c>
      <c r="M28" s="69"/>
      <c r="N28" s="70"/>
      <c r="O28" s="73"/>
      <c r="P28" s="72"/>
      <c r="Q28" s="74"/>
      <c r="S28" s="97"/>
    </row>
    <row r="29" spans="1:19" s="40" customFormat="1" ht="27">
      <c r="A29" s="53">
        <f t="shared" si="0"/>
        <v>20</v>
      </c>
      <c r="B29" s="54"/>
      <c r="C29" s="64"/>
      <c r="D29" s="65" t="s">
        <v>365</v>
      </c>
      <c r="E29" s="66" t="s">
        <v>319</v>
      </c>
      <c r="F29" s="67" t="s">
        <v>366</v>
      </c>
      <c r="G29" s="68" t="s">
        <v>367</v>
      </c>
      <c r="H29" s="68" t="s">
        <v>368</v>
      </c>
      <c r="I29" s="69" t="s">
        <v>236</v>
      </c>
      <c r="J29" s="70">
        <v>45189</v>
      </c>
      <c r="K29" s="71" t="s">
        <v>237</v>
      </c>
      <c r="L29" s="72" t="s">
        <v>238</v>
      </c>
      <c r="M29" s="69"/>
      <c r="N29" s="70"/>
      <c r="O29" s="73"/>
      <c r="P29" s="72"/>
      <c r="Q29" s="74"/>
      <c r="S29" s="97"/>
    </row>
    <row r="30" spans="1:19" s="40" customFormat="1" ht="33.75">
      <c r="A30" s="53">
        <f t="shared" si="0"/>
        <v>21</v>
      </c>
      <c r="B30" s="54"/>
      <c r="C30" s="64"/>
      <c r="D30" s="65"/>
      <c r="E30" s="66" t="s">
        <v>320</v>
      </c>
      <c r="F30" s="67" t="s">
        <v>369</v>
      </c>
      <c r="G30" s="68" t="s">
        <v>263</v>
      </c>
      <c r="H30" s="68" t="s">
        <v>370</v>
      </c>
      <c r="I30" s="69" t="s">
        <v>236</v>
      </c>
      <c r="J30" s="70">
        <v>45189</v>
      </c>
      <c r="K30" s="71" t="s">
        <v>237</v>
      </c>
      <c r="L30" s="72" t="s">
        <v>238</v>
      </c>
      <c r="M30" s="69"/>
      <c r="N30" s="70"/>
      <c r="O30" s="73"/>
      <c r="P30" s="72"/>
      <c r="Q30" s="74"/>
      <c r="S30" s="97"/>
    </row>
    <row r="31" spans="1:19" s="40" customFormat="1" ht="56.25">
      <c r="A31" s="53">
        <f t="shared" si="0"/>
        <v>22</v>
      </c>
      <c r="B31" s="54"/>
      <c r="C31" s="64"/>
      <c r="D31" s="65"/>
      <c r="E31" s="66" t="s">
        <v>321</v>
      </c>
      <c r="F31" s="67" t="s">
        <v>371</v>
      </c>
      <c r="G31" s="68" t="s">
        <v>263</v>
      </c>
      <c r="H31" s="68" t="s">
        <v>372</v>
      </c>
      <c r="I31" s="69" t="s">
        <v>236</v>
      </c>
      <c r="J31" s="70">
        <v>45189</v>
      </c>
      <c r="K31" s="71" t="s">
        <v>237</v>
      </c>
      <c r="L31" s="72" t="s">
        <v>238</v>
      </c>
      <c r="M31" s="69"/>
      <c r="N31" s="70"/>
      <c r="O31" s="73"/>
      <c r="P31" s="72"/>
      <c r="Q31" s="74"/>
      <c r="S31" s="97"/>
    </row>
    <row r="32" spans="1:19" s="40" customFormat="1" ht="27">
      <c r="A32" s="53">
        <f t="shared" si="0"/>
        <v>23</v>
      </c>
      <c r="B32" s="54"/>
      <c r="C32" s="64"/>
      <c r="D32" s="65"/>
      <c r="E32" s="65" t="s">
        <v>335</v>
      </c>
      <c r="F32" s="67" t="s">
        <v>373</v>
      </c>
      <c r="G32" s="68" t="s">
        <v>263</v>
      </c>
      <c r="H32" s="68" t="s">
        <v>374</v>
      </c>
      <c r="I32" s="69" t="s">
        <v>236</v>
      </c>
      <c r="J32" s="70">
        <v>45189</v>
      </c>
      <c r="K32" s="71" t="s">
        <v>237</v>
      </c>
      <c r="L32" s="72" t="s">
        <v>238</v>
      </c>
      <c r="M32" s="69"/>
      <c r="N32" s="70"/>
      <c r="O32" s="73"/>
      <c r="P32" s="72"/>
      <c r="Q32" s="74"/>
      <c r="S32" s="97"/>
    </row>
    <row r="33" spans="1:19" s="40" customFormat="1" ht="33.75">
      <c r="A33" s="53">
        <f t="shared" si="0"/>
        <v>24</v>
      </c>
      <c r="B33" s="54"/>
      <c r="C33" s="64"/>
      <c r="D33" s="65"/>
      <c r="E33" s="65" t="s">
        <v>309</v>
      </c>
      <c r="F33" s="67" t="s">
        <v>375</v>
      </c>
      <c r="G33" s="68" t="s">
        <v>263</v>
      </c>
      <c r="H33" s="68" t="s">
        <v>376</v>
      </c>
      <c r="I33" s="69" t="s">
        <v>236</v>
      </c>
      <c r="J33" s="70">
        <v>45189</v>
      </c>
      <c r="K33" s="71" t="s">
        <v>237</v>
      </c>
      <c r="L33" s="72" t="s">
        <v>238</v>
      </c>
      <c r="M33" s="69"/>
      <c r="N33" s="70"/>
      <c r="O33" s="73"/>
      <c r="P33" s="72"/>
      <c r="Q33" s="74"/>
      <c r="S33" s="97"/>
    </row>
    <row r="34" spans="1:19" s="40" customFormat="1" ht="33.75">
      <c r="A34" s="53">
        <f t="shared" si="0"/>
        <v>25</v>
      </c>
      <c r="B34" s="54"/>
      <c r="C34" s="75"/>
      <c r="D34" s="65"/>
      <c r="E34" s="122" t="s">
        <v>342</v>
      </c>
      <c r="F34" s="67" t="s">
        <v>377</v>
      </c>
      <c r="G34" s="68" t="s">
        <v>263</v>
      </c>
      <c r="H34" s="68" t="s">
        <v>378</v>
      </c>
      <c r="I34" s="69" t="s">
        <v>236</v>
      </c>
      <c r="J34" s="70">
        <v>45189</v>
      </c>
      <c r="K34" s="71" t="s">
        <v>237</v>
      </c>
      <c r="L34" s="72" t="s">
        <v>238</v>
      </c>
      <c r="M34" s="69"/>
      <c r="N34" s="70"/>
      <c r="O34" s="73"/>
      <c r="P34" s="72"/>
      <c r="Q34" s="74"/>
      <c r="S34" s="97"/>
    </row>
    <row r="35" spans="1:19" s="40" customFormat="1" ht="27">
      <c r="A35" s="53">
        <f t="shared" si="0"/>
        <v>26</v>
      </c>
      <c r="B35" s="54"/>
      <c r="C35" s="64"/>
      <c r="D35" s="65"/>
      <c r="E35" s="65" t="s">
        <v>345</v>
      </c>
      <c r="F35" s="67" t="s">
        <v>379</v>
      </c>
      <c r="G35" s="68" t="s">
        <v>263</v>
      </c>
      <c r="H35" s="68" t="s">
        <v>380</v>
      </c>
      <c r="I35" s="69" t="s">
        <v>236</v>
      </c>
      <c r="J35" s="70">
        <v>45189</v>
      </c>
      <c r="K35" s="71" t="s">
        <v>237</v>
      </c>
      <c r="L35" s="72" t="s">
        <v>238</v>
      </c>
      <c r="M35" s="69"/>
      <c r="N35" s="70"/>
      <c r="O35" s="73"/>
      <c r="P35" s="72"/>
      <c r="Q35" s="74"/>
      <c r="S35" s="97"/>
    </row>
    <row r="36" spans="1:19" s="40" customFormat="1" ht="27">
      <c r="A36" s="53">
        <f t="shared" si="0"/>
        <v>27</v>
      </c>
      <c r="B36" s="54"/>
      <c r="C36" s="64"/>
      <c r="D36" s="65"/>
      <c r="E36" s="65" t="s">
        <v>349</v>
      </c>
      <c r="F36" s="123" t="s">
        <v>381</v>
      </c>
      <c r="G36" s="68" t="s">
        <v>263</v>
      </c>
      <c r="H36" s="67" t="s">
        <v>382</v>
      </c>
      <c r="I36" s="69" t="s">
        <v>236</v>
      </c>
      <c r="J36" s="70">
        <v>45189</v>
      </c>
      <c r="K36" s="71" t="s">
        <v>237</v>
      </c>
      <c r="L36" s="72" t="s">
        <v>238</v>
      </c>
      <c r="M36" s="69"/>
      <c r="N36" s="70"/>
      <c r="O36" s="73"/>
      <c r="P36" s="72"/>
      <c r="Q36" s="74"/>
      <c r="S36" s="97"/>
    </row>
    <row r="37" spans="1:19" s="40" customFormat="1" ht="27">
      <c r="A37" s="53">
        <f t="shared" si="0"/>
        <v>28</v>
      </c>
      <c r="B37" s="54"/>
      <c r="C37" s="64"/>
      <c r="D37" s="65"/>
      <c r="E37" s="65"/>
      <c r="F37" s="123" t="s">
        <v>383</v>
      </c>
      <c r="G37" s="68" t="s">
        <v>263</v>
      </c>
      <c r="H37" s="67" t="s">
        <v>384</v>
      </c>
      <c r="I37" s="69" t="s">
        <v>236</v>
      </c>
      <c r="J37" s="70">
        <v>45189</v>
      </c>
      <c r="K37" s="71" t="s">
        <v>237</v>
      </c>
      <c r="L37" s="72" t="s">
        <v>238</v>
      </c>
      <c r="M37" s="69"/>
      <c r="N37" s="70"/>
      <c r="O37" s="73"/>
      <c r="P37" s="72"/>
      <c r="Q37" s="74"/>
      <c r="S37" s="97"/>
    </row>
    <row r="38" spans="1:19" s="40" customFormat="1" ht="27">
      <c r="A38" s="53">
        <f t="shared" si="0"/>
        <v>29</v>
      </c>
      <c r="B38" s="54"/>
      <c r="C38" s="64"/>
      <c r="D38" s="65"/>
      <c r="E38" s="65"/>
      <c r="F38" s="67" t="s">
        <v>385</v>
      </c>
      <c r="G38" s="68" t="s">
        <v>263</v>
      </c>
      <c r="H38" s="67" t="s">
        <v>386</v>
      </c>
      <c r="I38" s="69" t="s">
        <v>236</v>
      </c>
      <c r="J38" s="70">
        <v>45189</v>
      </c>
      <c r="K38" s="71" t="s">
        <v>237</v>
      </c>
      <c r="L38" s="72" t="s">
        <v>238</v>
      </c>
      <c r="M38" s="69"/>
      <c r="N38" s="70"/>
      <c r="O38" s="73"/>
      <c r="P38" s="72"/>
      <c r="Q38" s="74"/>
      <c r="S38" s="97"/>
    </row>
    <row r="39" spans="1:19" s="40" customFormat="1" ht="27">
      <c r="A39" s="53">
        <f t="shared" si="0"/>
        <v>30</v>
      </c>
      <c r="B39" s="54"/>
      <c r="C39" s="64"/>
      <c r="D39" s="65"/>
      <c r="E39" s="65"/>
      <c r="F39" s="67" t="s">
        <v>387</v>
      </c>
      <c r="G39" s="68" t="s">
        <v>263</v>
      </c>
      <c r="H39" s="67" t="s">
        <v>388</v>
      </c>
      <c r="I39" s="69" t="s">
        <v>236</v>
      </c>
      <c r="J39" s="70">
        <v>45189</v>
      </c>
      <c r="K39" s="71" t="s">
        <v>237</v>
      </c>
      <c r="L39" s="72" t="s">
        <v>238</v>
      </c>
      <c r="M39" s="69"/>
      <c r="N39" s="70"/>
      <c r="O39" s="73"/>
      <c r="P39" s="72"/>
      <c r="Q39" s="74"/>
      <c r="S39" s="97"/>
    </row>
    <row r="40" spans="1:19" s="40" customFormat="1" ht="27">
      <c r="A40" s="53">
        <f t="shared" si="0"/>
        <v>31</v>
      </c>
      <c r="B40" s="54"/>
      <c r="C40" s="64"/>
      <c r="D40" s="65"/>
      <c r="E40" s="65" t="s">
        <v>318</v>
      </c>
      <c r="F40" s="123" t="s">
        <v>389</v>
      </c>
      <c r="G40" s="68" t="s">
        <v>263</v>
      </c>
      <c r="H40" s="76" t="s">
        <v>390</v>
      </c>
      <c r="I40" s="69" t="s">
        <v>236</v>
      </c>
      <c r="J40" s="70">
        <v>45189</v>
      </c>
      <c r="K40" s="71" t="s">
        <v>237</v>
      </c>
      <c r="L40" s="72" t="s">
        <v>238</v>
      </c>
      <c r="M40" s="69"/>
      <c r="N40" s="70"/>
      <c r="O40" s="73"/>
      <c r="P40" s="72"/>
      <c r="Q40" s="74"/>
      <c r="S40" s="97"/>
    </row>
    <row r="41" spans="1:19" s="40" customFormat="1">
      <c r="A41" s="53"/>
      <c r="B41" s="54"/>
      <c r="C41" s="75"/>
      <c r="D41" s="65"/>
      <c r="E41" s="65"/>
      <c r="F41" s="67"/>
      <c r="G41" s="76"/>
      <c r="H41" s="76"/>
      <c r="I41" s="69"/>
      <c r="J41" s="70"/>
      <c r="K41" s="73"/>
      <c r="L41" s="72"/>
      <c r="M41" s="78"/>
      <c r="N41" s="79"/>
      <c r="O41" s="80"/>
      <c r="P41" s="72"/>
      <c r="Q41" s="81"/>
      <c r="S41" s="97"/>
    </row>
    <row r="42" spans="1:19" s="40" customFormat="1">
      <c r="A42" s="53"/>
      <c r="B42" s="54"/>
      <c r="C42" s="64"/>
      <c r="D42" s="65"/>
      <c r="E42" s="65"/>
      <c r="F42" s="67"/>
      <c r="G42" s="76"/>
      <c r="H42" s="76"/>
      <c r="I42" s="69"/>
      <c r="J42" s="70"/>
      <c r="K42" s="73"/>
      <c r="L42" s="72"/>
      <c r="M42" s="69"/>
      <c r="N42" s="70"/>
      <c r="O42" s="73"/>
      <c r="P42" s="72"/>
      <c r="Q42" s="74"/>
      <c r="S42" s="97"/>
    </row>
    <row r="43" spans="1:19" s="40" customFormat="1">
      <c r="A43" s="53"/>
      <c r="B43" s="54"/>
      <c r="C43" s="64"/>
      <c r="D43" s="65"/>
      <c r="E43" s="65"/>
      <c r="F43" s="67"/>
      <c r="G43" s="76"/>
      <c r="H43" s="76"/>
      <c r="I43" s="69"/>
      <c r="J43" s="70"/>
      <c r="K43" s="73"/>
      <c r="L43" s="72"/>
      <c r="M43" s="69"/>
      <c r="N43" s="70"/>
      <c r="O43" s="73"/>
      <c r="P43" s="72"/>
      <c r="Q43" s="74"/>
      <c r="S43" s="97"/>
    </row>
    <row r="44" spans="1:19" s="40" customFormat="1">
      <c r="A44" s="53"/>
      <c r="B44" s="54"/>
      <c r="C44" s="64"/>
      <c r="D44" s="65"/>
      <c r="E44" s="65"/>
      <c r="F44" s="67"/>
      <c r="G44" s="76"/>
      <c r="H44" s="76"/>
      <c r="I44" s="69"/>
      <c r="J44" s="70"/>
      <c r="K44" s="73"/>
      <c r="L44" s="72"/>
      <c r="M44" s="69"/>
      <c r="N44" s="70"/>
      <c r="O44" s="73"/>
      <c r="P44" s="72"/>
      <c r="Q44" s="74"/>
      <c r="S44" s="97"/>
    </row>
    <row r="45" spans="1:19" s="40" customFormat="1">
      <c r="A45" s="53"/>
      <c r="B45" s="54"/>
      <c r="C45" s="64"/>
      <c r="D45" s="65"/>
      <c r="E45" s="65"/>
      <c r="F45" s="67"/>
      <c r="G45" s="76"/>
      <c r="H45" s="76"/>
      <c r="I45" s="69"/>
      <c r="J45" s="70"/>
      <c r="K45" s="73"/>
      <c r="L45" s="72"/>
      <c r="M45" s="69"/>
      <c r="N45" s="70"/>
      <c r="O45" s="73"/>
      <c r="P45" s="72"/>
      <c r="Q45" s="74"/>
      <c r="S45" s="97"/>
    </row>
    <row r="46" spans="1:19" s="40" customFormat="1">
      <c r="A46" s="53"/>
      <c r="B46" s="54"/>
      <c r="C46" s="75"/>
      <c r="D46" s="65"/>
      <c r="E46" s="65"/>
      <c r="F46" s="67"/>
      <c r="G46" s="76"/>
      <c r="H46" s="76"/>
      <c r="I46" s="69"/>
      <c r="J46" s="70"/>
      <c r="K46" s="73"/>
      <c r="L46" s="72"/>
      <c r="M46" s="69"/>
      <c r="N46" s="70"/>
      <c r="O46" s="73"/>
      <c r="P46" s="72"/>
      <c r="Q46" s="74"/>
      <c r="S46" s="97"/>
    </row>
    <row r="47" spans="1:19" s="40" customFormat="1">
      <c r="A47" s="53"/>
      <c r="B47" s="54"/>
      <c r="C47" s="64"/>
      <c r="D47" s="65"/>
      <c r="E47" s="65"/>
      <c r="F47" s="67"/>
      <c r="G47" s="76"/>
      <c r="H47" s="76"/>
      <c r="I47" s="69"/>
      <c r="J47" s="70"/>
      <c r="K47" s="73"/>
      <c r="L47" s="72"/>
      <c r="M47" s="69"/>
      <c r="N47" s="70"/>
      <c r="O47" s="73"/>
      <c r="P47" s="72"/>
      <c r="Q47" s="74"/>
      <c r="S47" s="97"/>
    </row>
    <row r="48" spans="1:19" s="40" customFormat="1">
      <c r="A48" s="53"/>
      <c r="B48" s="54"/>
      <c r="C48" s="64"/>
      <c r="D48" s="65"/>
      <c r="E48" s="65"/>
      <c r="F48" s="67"/>
      <c r="G48" s="76"/>
      <c r="H48" s="76"/>
      <c r="I48" s="69"/>
      <c r="J48" s="70"/>
      <c r="K48" s="73"/>
      <c r="L48" s="72"/>
      <c r="M48" s="69"/>
      <c r="N48" s="70"/>
      <c r="O48" s="73"/>
      <c r="P48" s="72"/>
      <c r="Q48" s="74"/>
      <c r="S48" s="97"/>
    </row>
    <row r="49" spans="1:19" s="40" customFormat="1">
      <c r="A49" s="53"/>
      <c r="B49" s="54"/>
      <c r="C49" s="64"/>
      <c r="D49" s="65"/>
      <c r="E49" s="65"/>
      <c r="F49" s="67"/>
      <c r="G49" s="76"/>
      <c r="H49" s="76"/>
      <c r="I49" s="69"/>
      <c r="J49" s="70"/>
      <c r="K49" s="73"/>
      <c r="L49" s="72"/>
      <c r="M49" s="69"/>
      <c r="N49" s="70"/>
      <c r="O49" s="73"/>
      <c r="P49" s="72"/>
      <c r="Q49" s="74"/>
      <c r="S49" s="97"/>
    </row>
    <row r="50" spans="1:19" s="40" customFormat="1">
      <c r="A50" s="53"/>
      <c r="B50" s="54"/>
      <c r="C50" s="64"/>
      <c r="D50" s="65"/>
      <c r="E50" s="65"/>
      <c r="F50" s="67"/>
      <c r="G50" s="76"/>
      <c r="H50" s="76"/>
      <c r="I50" s="69"/>
      <c r="J50" s="70"/>
      <c r="K50" s="73"/>
      <c r="L50" s="72"/>
      <c r="M50" s="69"/>
      <c r="N50" s="70"/>
      <c r="O50" s="73"/>
      <c r="P50" s="72"/>
      <c r="Q50" s="74"/>
      <c r="S50" s="97"/>
    </row>
    <row r="51" spans="1:19" s="40" customFormat="1">
      <c r="A51" s="53"/>
      <c r="B51" s="54"/>
      <c r="C51" s="75"/>
      <c r="D51" s="65"/>
      <c r="E51" s="65"/>
      <c r="F51" s="67"/>
      <c r="G51" s="76"/>
      <c r="H51" s="76"/>
      <c r="I51" s="69"/>
      <c r="J51" s="70"/>
      <c r="K51" s="73"/>
      <c r="L51" s="72"/>
      <c r="M51" s="69"/>
      <c r="N51" s="70"/>
      <c r="O51" s="73"/>
      <c r="P51" s="72"/>
      <c r="Q51" s="74"/>
      <c r="S51" s="97"/>
    </row>
    <row r="52" spans="1:19" s="40" customFormat="1">
      <c r="A52" s="53"/>
      <c r="B52" s="54"/>
      <c r="C52" s="64"/>
      <c r="D52" s="65"/>
      <c r="E52" s="65"/>
      <c r="F52" s="67"/>
      <c r="G52" s="76"/>
      <c r="H52" s="76"/>
      <c r="I52" s="69"/>
      <c r="J52" s="70"/>
      <c r="K52" s="73"/>
      <c r="L52" s="72"/>
      <c r="M52" s="69"/>
      <c r="N52" s="70"/>
      <c r="O52" s="73"/>
      <c r="P52" s="72"/>
      <c r="Q52" s="74"/>
      <c r="S52" s="97"/>
    </row>
    <row r="53" spans="1:19" s="40" customFormat="1">
      <c r="A53" s="53"/>
      <c r="B53" s="54"/>
      <c r="C53" s="75"/>
      <c r="D53" s="65"/>
      <c r="E53" s="65"/>
      <c r="F53" s="76"/>
      <c r="G53" s="76"/>
      <c r="H53" s="76"/>
      <c r="I53" s="69"/>
      <c r="J53" s="70"/>
      <c r="K53" s="73"/>
      <c r="L53" s="72"/>
      <c r="M53" s="69"/>
      <c r="N53" s="70"/>
      <c r="O53" s="73"/>
      <c r="P53" s="72"/>
      <c r="Q53" s="74"/>
      <c r="S53" s="97"/>
    </row>
    <row r="54" spans="1:19" s="40" customFormat="1">
      <c r="A54" s="53"/>
      <c r="B54" s="54"/>
      <c r="C54" s="64"/>
      <c r="D54" s="65"/>
      <c r="E54" s="65"/>
      <c r="F54" s="67"/>
      <c r="G54" s="76"/>
      <c r="H54" s="76"/>
      <c r="I54" s="69"/>
      <c r="J54" s="70"/>
      <c r="K54" s="73"/>
      <c r="L54" s="72"/>
      <c r="M54" s="69"/>
      <c r="N54" s="70"/>
      <c r="O54" s="73"/>
      <c r="P54" s="72"/>
      <c r="Q54" s="74"/>
      <c r="S54" s="97"/>
    </row>
    <row r="55" spans="1:19" s="40" customFormat="1">
      <c r="A55" s="53"/>
      <c r="B55" s="54"/>
      <c r="C55" s="64"/>
      <c r="D55" s="65"/>
      <c r="E55" s="65"/>
      <c r="F55" s="67"/>
      <c r="G55" s="76"/>
      <c r="H55" s="76"/>
      <c r="I55" s="69"/>
      <c r="J55" s="70"/>
      <c r="K55" s="73"/>
      <c r="L55" s="72"/>
      <c r="M55" s="69"/>
      <c r="N55" s="70"/>
      <c r="O55" s="73"/>
      <c r="P55" s="72"/>
      <c r="Q55" s="74"/>
      <c r="S55" s="97"/>
    </row>
    <row r="56" spans="1:19" s="40" customFormat="1">
      <c r="A56" s="53"/>
      <c r="B56" s="54"/>
      <c r="C56" s="64"/>
      <c r="D56" s="65"/>
      <c r="E56" s="65"/>
      <c r="F56" s="67"/>
      <c r="G56" s="76"/>
      <c r="H56" s="76"/>
      <c r="I56" s="69"/>
      <c r="J56" s="70"/>
      <c r="K56" s="73"/>
      <c r="L56" s="72"/>
      <c r="M56" s="69"/>
      <c r="N56" s="70"/>
      <c r="O56" s="73"/>
      <c r="P56" s="72"/>
      <c r="Q56" s="74"/>
      <c r="S56" s="97"/>
    </row>
    <row r="57" spans="1:19" s="40" customFormat="1">
      <c r="A57" s="53"/>
      <c r="B57" s="54"/>
      <c r="C57" s="64"/>
      <c r="D57" s="65"/>
      <c r="E57" s="65"/>
      <c r="F57" s="67"/>
      <c r="G57" s="76"/>
      <c r="H57" s="76"/>
      <c r="I57" s="69"/>
      <c r="J57" s="70"/>
      <c r="K57" s="73"/>
      <c r="L57" s="72"/>
      <c r="M57" s="69"/>
      <c r="N57" s="70"/>
      <c r="O57" s="73"/>
      <c r="P57" s="72"/>
      <c r="Q57" s="74"/>
      <c r="S57" s="97"/>
    </row>
    <row r="58" spans="1:19" s="40" customFormat="1">
      <c r="A58" s="53"/>
      <c r="B58" s="54"/>
      <c r="C58" s="75"/>
      <c r="D58" s="65"/>
      <c r="E58" s="65"/>
      <c r="F58" s="67"/>
      <c r="G58" s="76"/>
      <c r="H58" s="76"/>
      <c r="I58" s="69"/>
      <c r="J58" s="70"/>
      <c r="K58" s="73"/>
      <c r="L58" s="72"/>
      <c r="M58" s="69"/>
      <c r="N58" s="70"/>
      <c r="O58" s="73"/>
      <c r="P58" s="72"/>
      <c r="Q58" s="74"/>
      <c r="S58" s="97"/>
    </row>
    <row r="59" spans="1:19" s="40" customFormat="1">
      <c r="A59" s="53"/>
      <c r="B59" s="54"/>
      <c r="C59" s="64"/>
      <c r="D59" s="65"/>
      <c r="E59" s="65"/>
      <c r="F59" s="67"/>
      <c r="G59" s="76"/>
      <c r="H59" s="76"/>
      <c r="I59" s="69"/>
      <c r="J59" s="70"/>
      <c r="K59" s="73"/>
      <c r="L59" s="72"/>
      <c r="M59" s="69"/>
      <c r="N59" s="70"/>
      <c r="O59" s="73"/>
      <c r="P59" s="72"/>
      <c r="Q59" s="74"/>
      <c r="S59" s="97"/>
    </row>
    <row r="60" spans="1:19" s="40" customFormat="1">
      <c r="A60" s="53"/>
      <c r="B60" s="54"/>
      <c r="C60" s="75"/>
      <c r="D60" s="65"/>
      <c r="E60" s="65"/>
      <c r="F60" s="67"/>
      <c r="G60" s="76"/>
      <c r="H60" s="68"/>
      <c r="I60" s="69"/>
      <c r="J60" s="70"/>
      <c r="K60" s="73"/>
      <c r="L60" s="72"/>
      <c r="M60" s="69"/>
      <c r="N60" s="70"/>
      <c r="O60" s="73"/>
      <c r="P60" s="72"/>
      <c r="Q60" s="74"/>
      <c r="S60" s="97"/>
    </row>
    <row r="61" spans="1:19" s="40" customFormat="1">
      <c r="A61" s="53"/>
      <c r="B61" s="54"/>
      <c r="C61" s="64"/>
      <c r="D61" s="65"/>
      <c r="E61" s="65"/>
      <c r="F61" s="67"/>
      <c r="G61" s="76"/>
      <c r="H61" s="76"/>
      <c r="I61" s="69"/>
      <c r="J61" s="70"/>
      <c r="K61" s="73"/>
      <c r="L61" s="72"/>
      <c r="M61" s="69"/>
      <c r="N61" s="70"/>
      <c r="O61" s="73"/>
      <c r="P61" s="72"/>
      <c r="Q61" s="74"/>
      <c r="S61" s="97"/>
    </row>
    <row r="62" spans="1:19" s="40" customFormat="1">
      <c r="A62" s="53"/>
      <c r="B62" s="54"/>
      <c r="C62" s="64"/>
      <c r="D62" s="65"/>
      <c r="E62" s="65"/>
      <c r="F62" s="67"/>
      <c r="G62" s="76"/>
      <c r="H62" s="76"/>
      <c r="I62" s="69"/>
      <c r="J62" s="70"/>
      <c r="K62" s="73"/>
      <c r="L62" s="72"/>
      <c r="M62" s="69"/>
      <c r="N62" s="70"/>
      <c r="O62" s="73"/>
      <c r="P62" s="72"/>
      <c r="Q62" s="74"/>
      <c r="S62" s="97"/>
    </row>
    <row r="63" spans="1:19" s="40" customFormat="1">
      <c r="A63" s="53"/>
      <c r="B63" s="54"/>
      <c r="C63" s="64"/>
      <c r="D63" s="65"/>
      <c r="E63" s="65"/>
      <c r="F63" s="67"/>
      <c r="G63" s="76"/>
      <c r="H63" s="76"/>
      <c r="I63" s="69"/>
      <c r="J63" s="70"/>
      <c r="K63" s="73"/>
      <c r="L63" s="72"/>
      <c r="M63" s="69"/>
      <c r="N63" s="70"/>
      <c r="O63" s="73"/>
      <c r="P63" s="72"/>
      <c r="Q63" s="74"/>
      <c r="S63" s="97"/>
    </row>
    <row r="64" spans="1:19" s="40" customFormat="1">
      <c r="A64" s="53"/>
      <c r="B64" s="54"/>
      <c r="C64" s="64"/>
      <c r="D64" s="65"/>
      <c r="E64" s="65"/>
      <c r="F64" s="67"/>
      <c r="G64" s="76"/>
      <c r="H64" s="76"/>
      <c r="I64" s="69"/>
      <c r="J64" s="70"/>
      <c r="K64" s="73"/>
      <c r="L64" s="72"/>
      <c r="M64" s="69"/>
      <c r="N64" s="70"/>
      <c r="O64" s="73"/>
      <c r="P64" s="72"/>
      <c r="Q64" s="74"/>
      <c r="S64" s="97"/>
    </row>
    <row r="65" spans="1:19" s="40" customFormat="1">
      <c r="A65" s="53"/>
      <c r="B65" s="54"/>
      <c r="C65" s="64"/>
      <c r="D65" s="65"/>
      <c r="E65" s="65"/>
      <c r="F65" s="67"/>
      <c r="G65" s="76"/>
      <c r="H65" s="76"/>
      <c r="I65" s="69"/>
      <c r="J65" s="70"/>
      <c r="K65" s="73"/>
      <c r="L65" s="72"/>
      <c r="M65" s="69"/>
      <c r="N65" s="70"/>
      <c r="O65" s="73"/>
      <c r="P65" s="72"/>
      <c r="Q65" s="74"/>
      <c r="S65" s="97"/>
    </row>
    <row r="66" spans="1:19" s="40" customFormat="1">
      <c r="A66" s="53"/>
      <c r="B66" s="54"/>
      <c r="C66" s="64"/>
      <c r="D66" s="65"/>
      <c r="E66" s="65"/>
      <c r="F66" s="67"/>
      <c r="G66" s="76"/>
      <c r="H66" s="76"/>
      <c r="I66" s="69"/>
      <c r="J66" s="70"/>
      <c r="K66" s="73"/>
      <c r="L66" s="72"/>
      <c r="M66" s="69"/>
      <c r="N66" s="70"/>
      <c r="O66" s="73"/>
      <c r="P66" s="72"/>
      <c r="Q66" s="74"/>
      <c r="S66" s="97"/>
    </row>
    <row r="67" spans="1:19" s="40" customFormat="1">
      <c r="A67" s="53"/>
      <c r="B67" s="54"/>
      <c r="C67" s="64"/>
      <c r="D67" s="65"/>
      <c r="E67" s="65"/>
      <c r="F67" s="67"/>
      <c r="G67" s="76"/>
      <c r="H67" s="76"/>
      <c r="I67" s="69"/>
      <c r="J67" s="70"/>
      <c r="K67" s="73"/>
      <c r="L67" s="72"/>
      <c r="M67" s="69"/>
      <c r="N67" s="70"/>
      <c r="O67" s="73"/>
      <c r="P67" s="72"/>
      <c r="Q67" s="74"/>
      <c r="S67" s="97"/>
    </row>
    <row r="68" spans="1:19" s="40" customFormat="1">
      <c r="A68" s="53"/>
      <c r="B68" s="54"/>
      <c r="C68" s="64"/>
      <c r="D68" s="65"/>
      <c r="E68" s="65"/>
      <c r="F68" s="67"/>
      <c r="G68" s="76"/>
      <c r="H68" s="76"/>
      <c r="I68" s="69"/>
      <c r="J68" s="70"/>
      <c r="K68" s="73"/>
      <c r="L68" s="72"/>
      <c r="M68" s="69"/>
      <c r="N68" s="70"/>
      <c r="O68" s="73"/>
      <c r="P68" s="72"/>
      <c r="Q68" s="74"/>
      <c r="S68" s="97"/>
    </row>
    <row r="69" spans="1:19" s="40" customFormat="1" ht="13.5" customHeight="1">
      <c r="A69" s="53"/>
      <c r="B69" s="54"/>
      <c r="C69" s="64"/>
      <c r="D69" s="65"/>
      <c r="E69" s="65"/>
      <c r="F69" s="67"/>
      <c r="G69" s="76"/>
      <c r="H69" s="76"/>
      <c r="I69" s="69"/>
      <c r="J69" s="70"/>
      <c r="K69" s="73"/>
      <c r="L69" s="72"/>
      <c r="M69" s="69"/>
      <c r="N69" s="70"/>
      <c r="O69" s="73"/>
      <c r="P69" s="72"/>
      <c r="Q69" s="74"/>
      <c r="S69" s="97"/>
    </row>
    <row r="70" spans="1:19" s="40" customFormat="1" ht="13.5" customHeight="1">
      <c r="A70" s="53"/>
      <c r="B70" s="54"/>
      <c r="C70" s="64"/>
      <c r="D70" s="65"/>
      <c r="E70" s="65"/>
      <c r="F70" s="67"/>
      <c r="G70" s="76"/>
      <c r="H70" s="76"/>
      <c r="I70" s="69"/>
      <c r="J70" s="70"/>
      <c r="K70" s="73"/>
      <c r="L70" s="72"/>
      <c r="M70" s="69"/>
      <c r="N70" s="70"/>
      <c r="O70" s="73"/>
      <c r="P70" s="72"/>
      <c r="Q70" s="74"/>
      <c r="S70" s="97"/>
    </row>
    <row r="71" spans="1:19" s="40" customFormat="1" ht="13.5" customHeight="1">
      <c r="A71" s="53"/>
      <c r="B71" s="54"/>
      <c r="C71" s="64"/>
      <c r="D71" s="65"/>
      <c r="E71" s="65"/>
      <c r="F71" s="67"/>
      <c r="G71" s="76"/>
      <c r="H71" s="76"/>
      <c r="I71" s="69"/>
      <c r="J71" s="70"/>
      <c r="K71" s="73"/>
      <c r="L71" s="72"/>
      <c r="M71" s="69"/>
      <c r="N71" s="70"/>
      <c r="O71" s="73"/>
      <c r="P71" s="72"/>
      <c r="Q71" s="74"/>
      <c r="S71" s="97"/>
    </row>
    <row r="72" spans="1:19" s="40" customFormat="1" ht="13.5" customHeight="1">
      <c r="A72" s="53"/>
      <c r="B72" s="54"/>
      <c r="C72" s="64"/>
      <c r="D72" s="65"/>
      <c r="E72" s="65"/>
      <c r="F72" s="67"/>
      <c r="G72" s="76"/>
      <c r="H72" s="76"/>
      <c r="I72" s="69"/>
      <c r="J72" s="70"/>
      <c r="K72" s="73"/>
      <c r="L72" s="72"/>
      <c r="M72" s="69"/>
      <c r="N72" s="70"/>
      <c r="O72" s="73"/>
      <c r="P72" s="72"/>
      <c r="Q72" s="74"/>
      <c r="S72" s="97"/>
    </row>
    <row r="73" spans="1:19" s="40" customFormat="1" ht="13.5" customHeight="1">
      <c r="A73" s="53"/>
      <c r="B73" s="54"/>
      <c r="C73" s="64"/>
      <c r="D73" s="65"/>
      <c r="E73" s="65"/>
      <c r="F73" s="67"/>
      <c r="G73" s="76"/>
      <c r="H73" s="76"/>
      <c r="I73" s="69"/>
      <c r="J73" s="70"/>
      <c r="K73" s="73"/>
      <c r="L73" s="72"/>
      <c r="M73" s="69"/>
      <c r="N73" s="70"/>
      <c r="O73" s="73"/>
      <c r="P73" s="72"/>
      <c r="Q73" s="74"/>
      <c r="S73" s="97"/>
    </row>
    <row r="74" spans="1:19" s="40" customFormat="1" ht="13.5" customHeight="1">
      <c r="A74" s="53"/>
      <c r="B74" s="54"/>
      <c r="C74" s="64"/>
      <c r="D74" s="65"/>
      <c r="E74" s="65"/>
      <c r="F74" s="67"/>
      <c r="G74" s="76"/>
      <c r="H74" s="76"/>
      <c r="I74" s="69"/>
      <c r="J74" s="70"/>
      <c r="K74" s="73"/>
      <c r="L74" s="72"/>
      <c r="M74" s="69"/>
      <c r="N74" s="70"/>
      <c r="O74" s="73"/>
      <c r="P74" s="72"/>
      <c r="Q74" s="74"/>
      <c r="S74" s="97"/>
    </row>
    <row r="75" spans="1:19" s="40" customFormat="1" ht="13.5" customHeight="1" thickBot="1">
      <c r="A75" s="82"/>
      <c r="B75" s="83"/>
      <c r="C75" s="84"/>
      <c r="D75" s="85"/>
      <c r="E75" s="85"/>
      <c r="F75" s="86"/>
      <c r="G75" s="86"/>
      <c r="H75" s="87"/>
      <c r="I75" s="88"/>
      <c r="J75" s="89"/>
      <c r="K75" s="90"/>
      <c r="L75" s="91"/>
      <c r="M75" s="88"/>
      <c r="N75" s="89"/>
      <c r="O75" s="90"/>
      <c r="P75" s="91"/>
      <c r="Q75" s="92"/>
      <c r="S75" s="97"/>
    </row>
    <row r="76" spans="1:19" s="40" customFormat="1" ht="13.5" customHeight="1">
      <c r="A76" s="39"/>
      <c r="B76" s="39"/>
      <c r="C76" s="39"/>
      <c r="D76" s="39"/>
      <c r="E76" s="39"/>
      <c r="F76" s="39"/>
      <c r="G76" s="9"/>
      <c r="H76" s="9"/>
      <c r="I76" s="93"/>
      <c r="J76" s="9"/>
      <c r="K76" s="9"/>
      <c r="L76" s="9"/>
      <c r="M76" s="9"/>
      <c r="N76" s="9"/>
      <c r="O76" s="9"/>
      <c r="P76" s="9"/>
      <c r="Q76" s="94"/>
      <c r="S76" s="97"/>
    </row>
  </sheetData>
  <mergeCells count="10">
    <mergeCell ref="A1:F1"/>
    <mergeCell ref="G1:P1"/>
    <mergeCell ref="Q1:Q2"/>
    <mergeCell ref="A2:P2"/>
    <mergeCell ref="A6:A7"/>
    <mergeCell ref="B6:B7"/>
    <mergeCell ref="C6:H6"/>
    <mergeCell ref="I6:L6"/>
    <mergeCell ref="M6:P6"/>
    <mergeCell ref="Q6:Q7"/>
  </mergeCells>
  <phoneticPr fontId="44"/>
  <dataValidations count="2">
    <dataValidation errorStyle="warning" allowBlank="1" showInputMessage="1" showErrorMessage="1" errorTitle="区分" error="リストから選択してください。" sqref="H60 G10:G40 H10:H18 H29:H35" xr:uid="{4EFBCAFA-C5DB-48D1-A0DF-713E2658FDBC}"/>
    <dataValidation type="list" allowBlank="1" sqref="P8:P75 L8:L75" xr:uid="{6DAB4DB2-EC50-4433-935C-076EB3DFD80F}">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78AA-DFF4-4A9E-B834-F4E95E643ED4}">
  <dimension ref="B2:E48"/>
  <sheetViews>
    <sheetView workbookViewId="0">
      <selection activeCell="D7" sqref="D7"/>
    </sheetView>
  </sheetViews>
  <sheetFormatPr defaultRowHeight="13.5"/>
  <cols>
    <col min="2" max="2" width="12.5703125" customWidth="1"/>
  </cols>
  <sheetData>
    <row r="2" spans="2:5">
      <c r="B2" t="s">
        <v>391</v>
      </c>
    </row>
    <row r="4" spans="2:5" ht="14.25" thickBot="1">
      <c r="D4" s="314"/>
      <c r="E4" s="314"/>
    </row>
    <row r="5" spans="2:5" ht="14.25" thickBot="1">
      <c r="D5" s="139" t="s">
        <v>306</v>
      </c>
      <c r="E5" s="140" t="s">
        <v>307</v>
      </c>
    </row>
    <row r="6" spans="2:5">
      <c r="B6" s="311" t="s">
        <v>392</v>
      </c>
      <c r="C6" s="126">
        <v>0</v>
      </c>
      <c r="D6" s="131" t="s">
        <v>393</v>
      </c>
      <c r="E6" s="136" t="s">
        <v>393</v>
      </c>
    </row>
    <row r="7" spans="2:5">
      <c r="B7" s="312"/>
      <c r="C7" s="127">
        <v>1</v>
      </c>
      <c r="D7" s="132" t="s">
        <v>393</v>
      </c>
      <c r="E7" s="137" t="s">
        <v>393</v>
      </c>
    </row>
    <row r="8" spans="2:5">
      <c r="B8" s="312"/>
      <c r="C8" s="127">
        <v>2</v>
      </c>
      <c r="D8" s="132" t="s">
        <v>393</v>
      </c>
      <c r="E8" s="137" t="s">
        <v>393</v>
      </c>
    </row>
    <row r="9" spans="2:5">
      <c r="B9" s="312"/>
      <c r="C9" s="127">
        <v>3</v>
      </c>
      <c r="D9" s="132" t="s">
        <v>393</v>
      </c>
      <c r="E9" s="137" t="s">
        <v>393</v>
      </c>
    </row>
    <row r="10" spans="2:5">
      <c r="B10" s="312"/>
      <c r="C10" s="127">
        <v>4</v>
      </c>
      <c r="D10" s="132" t="s">
        <v>393</v>
      </c>
      <c r="E10" s="137" t="s">
        <v>393</v>
      </c>
    </row>
    <row r="11" spans="2:5">
      <c r="B11" s="312"/>
      <c r="C11" s="127">
        <v>5</v>
      </c>
      <c r="D11" s="132" t="s">
        <v>393</v>
      </c>
      <c r="E11" s="137" t="s">
        <v>393</v>
      </c>
    </row>
    <row r="12" spans="2:5">
      <c r="B12" s="312"/>
      <c r="C12" s="127">
        <v>6</v>
      </c>
      <c r="D12" s="132" t="s">
        <v>393</v>
      </c>
      <c r="E12" s="137" t="s">
        <v>393</v>
      </c>
    </row>
    <row r="13" spans="2:5">
      <c r="B13" s="312"/>
      <c r="C13" s="127">
        <v>7</v>
      </c>
      <c r="D13" s="132" t="s">
        <v>393</v>
      </c>
      <c r="E13" s="137" t="s">
        <v>393</v>
      </c>
    </row>
    <row r="14" spans="2:5">
      <c r="B14" s="312"/>
      <c r="C14" s="127">
        <v>8</v>
      </c>
      <c r="D14" s="132" t="s">
        <v>393</v>
      </c>
      <c r="E14" s="137" t="s">
        <v>393</v>
      </c>
    </row>
    <row r="15" spans="2:5" ht="14.25" thickBot="1">
      <c r="B15" s="313"/>
      <c r="C15" s="141">
        <v>9</v>
      </c>
      <c r="D15" s="133" t="s">
        <v>393</v>
      </c>
      <c r="E15" s="138" t="s">
        <v>393</v>
      </c>
    </row>
    <row r="16" spans="2:5">
      <c r="D16" t="s">
        <v>394</v>
      </c>
    </row>
    <row r="18" spans="2:5">
      <c r="B18" t="s">
        <v>395</v>
      </c>
    </row>
    <row r="20" spans="2:5" ht="14.25" thickBot="1">
      <c r="D20" s="314"/>
      <c r="E20" s="314"/>
    </row>
    <row r="21" spans="2:5" ht="14.25" thickBot="1">
      <c r="D21" s="139" t="s">
        <v>306</v>
      </c>
      <c r="E21" s="140" t="s">
        <v>307</v>
      </c>
    </row>
    <row r="22" spans="2:5">
      <c r="B22" s="311" t="s">
        <v>392</v>
      </c>
      <c r="C22" s="126">
        <v>0</v>
      </c>
      <c r="D22" s="131" t="s">
        <v>393</v>
      </c>
      <c r="E22" s="136" t="s">
        <v>393</v>
      </c>
    </row>
    <row r="23" spans="2:5">
      <c r="B23" s="312"/>
      <c r="C23" s="127">
        <v>1</v>
      </c>
      <c r="D23" s="132" t="s">
        <v>393</v>
      </c>
      <c r="E23" s="137" t="s">
        <v>393</v>
      </c>
    </row>
    <row r="24" spans="2:5">
      <c r="B24" s="312"/>
      <c r="C24" s="127">
        <v>2</v>
      </c>
      <c r="D24" s="132" t="s">
        <v>393</v>
      </c>
      <c r="E24" s="137" t="s">
        <v>393</v>
      </c>
    </row>
    <row r="25" spans="2:5">
      <c r="B25" s="312"/>
      <c r="C25" s="127">
        <v>3</v>
      </c>
      <c r="D25" s="132" t="s">
        <v>393</v>
      </c>
      <c r="E25" s="137" t="s">
        <v>393</v>
      </c>
    </row>
    <row r="26" spans="2:5">
      <c r="B26" s="312"/>
      <c r="C26" s="127">
        <v>4</v>
      </c>
      <c r="D26" s="132" t="s">
        <v>393</v>
      </c>
      <c r="E26" s="137" t="s">
        <v>393</v>
      </c>
    </row>
    <row r="27" spans="2:5">
      <c r="B27" s="312"/>
      <c r="C27" s="127">
        <v>5</v>
      </c>
      <c r="D27" s="132" t="s">
        <v>393</v>
      </c>
      <c r="E27" s="137" t="s">
        <v>393</v>
      </c>
    </row>
    <row r="28" spans="2:5">
      <c r="B28" s="312"/>
      <c r="C28" s="127">
        <v>6</v>
      </c>
      <c r="D28" s="132" t="s">
        <v>393</v>
      </c>
      <c r="E28" s="137" t="s">
        <v>393</v>
      </c>
    </row>
    <row r="29" spans="2:5">
      <c r="B29" s="312"/>
      <c r="C29" s="127">
        <v>7</v>
      </c>
      <c r="D29" s="132" t="s">
        <v>393</v>
      </c>
      <c r="E29" s="137" t="s">
        <v>393</v>
      </c>
    </row>
    <row r="30" spans="2:5">
      <c r="B30" s="312"/>
      <c r="C30" s="127">
        <v>8</v>
      </c>
      <c r="D30" s="132" t="s">
        <v>393</v>
      </c>
      <c r="E30" s="137" t="s">
        <v>393</v>
      </c>
    </row>
    <row r="31" spans="2:5" ht="14.25" thickBot="1">
      <c r="B31" s="313"/>
      <c r="C31" s="141">
        <v>9</v>
      </c>
      <c r="D31" s="133" t="s">
        <v>393</v>
      </c>
      <c r="E31" s="138" t="s">
        <v>393</v>
      </c>
    </row>
    <row r="32" spans="2:5">
      <c r="D32" t="s">
        <v>394</v>
      </c>
    </row>
    <row r="34" spans="2:5">
      <c r="B34" t="s">
        <v>396</v>
      </c>
    </row>
    <row r="36" spans="2:5" ht="14.25" thickBot="1">
      <c r="D36" s="314"/>
      <c r="E36" s="314"/>
    </row>
    <row r="37" spans="2:5" ht="14.25" thickBot="1">
      <c r="D37" s="142" t="s">
        <v>306</v>
      </c>
      <c r="E37" s="143" t="s">
        <v>307</v>
      </c>
    </row>
    <row r="38" spans="2:5">
      <c r="B38" s="311" t="s">
        <v>392</v>
      </c>
      <c r="C38" s="126">
        <v>0</v>
      </c>
      <c r="D38" s="131" t="s">
        <v>393</v>
      </c>
      <c r="E38" s="136" t="s">
        <v>393</v>
      </c>
    </row>
    <row r="39" spans="2:5">
      <c r="B39" s="312"/>
      <c r="C39" s="127">
        <v>1</v>
      </c>
      <c r="D39" s="132" t="s">
        <v>393</v>
      </c>
      <c r="E39" s="137" t="s">
        <v>393</v>
      </c>
    </row>
    <row r="40" spans="2:5">
      <c r="B40" s="312"/>
      <c r="C40" s="127">
        <v>2</v>
      </c>
      <c r="D40" s="132" t="s">
        <v>393</v>
      </c>
      <c r="E40" s="137" t="s">
        <v>393</v>
      </c>
    </row>
    <row r="41" spans="2:5">
      <c r="B41" s="312"/>
      <c r="C41" s="127">
        <v>3</v>
      </c>
      <c r="D41" s="132" t="s">
        <v>393</v>
      </c>
      <c r="E41" s="137" t="s">
        <v>393</v>
      </c>
    </row>
    <row r="42" spans="2:5">
      <c r="B42" s="312"/>
      <c r="C42" s="127">
        <v>4</v>
      </c>
      <c r="D42" s="132" t="s">
        <v>393</v>
      </c>
      <c r="E42" s="137" t="s">
        <v>393</v>
      </c>
    </row>
    <row r="43" spans="2:5">
      <c r="B43" s="312"/>
      <c r="C43" s="127">
        <v>5</v>
      </c>
      <c r="D43" s="132" t="s">
        <v>393</v>
      </c>
      <c r="E43" s="137" t="s">
        <v>393</v>
      </c>
    </row>
    <row r="44" spans="2:5">
      <c r="B44" s="312"/>
      <c r="C44" s="127">
        <v>6</v>
      </c>
      <c r="D44" s="132" t="s">
        <v>393</v>
      </c>
      <c r="E44" s="137" t="s">
        <v>393</v>
      </c>
    </row>
    <row r="45" spans="2:5">
      <c r="B45" s="312"/>
      <c r="C45" s="127">
        <v>7</v>
      </c>
      <c r="D45" s="132" t="s">
        <v>393</v>
      </c>
      <c r="E45" s="137" t="s">
        <v>393</v>
      </c>
    </row>
    <row r="46" spans="2:5">
      <c r="B46" s="312"/>
      <c r="C46" s="127">
        <v>8</v>
      </c>
      <c r="D46" s="132" t="s">
        <v>393</v>
      </c>
      <c r="E46" s="137" t="s">
        <v>393</v>
      </c>
    </row>
    <row r="47" spans="2:5" ht="14.25" thickBot="1">
      <c r="B47" s="313"/>
      <c r="C47" s="141">
        <v>9</v>
      </c>
      <c r="D47" s="133" t="s">
        <v>393</v>
      </c>
      <c r="E47" s="138" t="s">
        <v>393</v>
      </c>
    </row>
    <row r="48" spans="2:5">
      <c r="D48" t="s">
        <v>394</v>
      </c>
    </row>
  </sheetData>
  <mergeCells count="6">
    <mergeCell ref="B38:B47"/>
    <mergeCell ref="B6:B15"/>
    <mergeCell ref="B22:B31"/>
    <mergeCell ref="D36:E36"/>
    <mergeCell ref="D4:E4"/>
    <mergeCell ref="D20:E20"/>
  </mergeCells>
  <phoneticPr fontId="44"/>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F54A8-F69B-4CE9-8192-0DD464942B4E}">
  <sheetPr>
    <pageSetUpPr fitToPage="1"/>
  </sheetPr>
  <dimension ref="A1:S94"/>
  <sheetViews>
    <sheetView showGridLines="0" view="pageBreakPreview" topLeftCell="A7" zoomScaleNormal="100" zoomScaleSheetLayoutView="100" workbookViewId="0">
      <selection activeCell="H18" sqref="H18"/>
    </sheetView>
  </sheetViews>
  <sheetFormatPr defaultColWidth="9" defaultRowHeight="13.5" customHeight="1"/>
  <cols>
    <col min="1" max="1" width="7.5703125" style="95" customWidth="1"/>
    <col min="2" max="2" width="10" style="95" customWidth="1"/>
    <col min="3" max="3" width="15.5703125" style="96" customWidth="1"/>
    <col min="4" max="4" width="15.5703125" style="95" customWidth="1"/>
    <col min="5" max="5" width="15.5703125" style="96" customWidth="1"/>
    <col min="6" max="6" width="52.85546875" style="95" customWidth="1"/>
    <col min="7" max="7" width="65.5703125" style="96" customWidth="1"/>
    <col min="8" max="8" width="49" style="95" customWidth="1"/>
    <col min="9" max="9" width="16.42578125" style="96" customWidth="1"/>
    <col min="10" max="10" width="8" style="96" bestFit="1" customWidth="1"/>
    <col min="11" max="11" width="7.5703125" style="96" customWidth="1"/>
    <col min="12" max="12" width="6" style="96" bestFit="1" customWidth="1"/>
    <col min="13" max="13" width="16.42578125" style="95" customWidth="1"/>
    <col min="14" max="14" width="8" style="95" bestFit="1" customWidth="1"/>
    <col min="15" max="15" width="7.5703125" style="96" customWidth="1"/>
    <col min="16" max="16" width="6.85546875" style="95" customWidth="1"/>
    <col min="17" max="17" width="39.5703125" style="96" customWidth="1"/>
    <col min="18" max="18" width="23" style="40" customWidth="1"/>
    <col min="19" max="19" width="9" style="97"/>
    <col min="20" max="16384" width="9" style="96"/>
  </cols>
  <sheetData>
    <row r="1" spans="1:19" ht="43.5" customHeight="1">
      <c r="A1" s="288" t="str">
        <f>表紙!Q4</f>
        <v>QLW-TPN999999_399</v>
      </c>
      <c r="B1" s="289"/>
      <c r="C1" s="289"/>
      <c r="D1" s="289"/>
      <c r="E1" s="289"/>
      <c r="F1" s="289"/>
      <c r="G1" s="290" t="str">
        <f>表紙!C12</f>
        <v>電卓</v>
      </c>
      <c r="H1" s="290"/>
      <c r="I1" s="290"/>
      <c r="J1" s="290"/>
      <c r="K1" s="290"/>
      <c r="L1" s="290"/>
      <c r="M1" s="290"/>
      <c r="N1" s="290"/>
      <c r="O1" s="290"/>
      <c r="P1" s="290"/>
      <c r="Q1" s="291" t="str">
        <f>表紙!Q5</f>
        <v>Rev.1</v>
      </c>
    </row>
    <row r="2" spans="1:19" ht="48" customHeight="1">
      <c r="A2" s="293" t="str">
        <f>"PCソフトウェア チェックリスト "&amp;表紙!C17</f>
        <v>PCソフトウェア チェックリスト 電卓アプリ開発</v>
      </c>
      <c r="B2" s="294"/>
      <c r="C2" s="294"/>
      <c r="D2" s="294"/>
      <c r="E2" s="294"/>
      <c r="F2" s="294"/>
      <c r="G2" s="294"/>
      <c r="H2" s="294"/>
      <c r="I2" s="294"/>
      <c r="J2" s="294"/>
      <c r="K2" s="294"/>
      <c r="L2" s="294"/>
      <c r="M2" s="294"/>
      <c r="N2" s="294"/>
      <c r="O2" s="294"/>
      <c r="P2" s="294"/>
      <c r="Q2" s="292"/>
    </row>
    <row r="3" spans="1:19" ht="13.5" customHeight="1">
      <c r="A3" s="41"/>
      <c r="B3" s="41"/>
      <c r="C3" s="41"/>
      <c r="D3" s="41"/>
      <c r="E3" s="41"/>
      <c r="F3" s="41"/>
      <c r="G3" s="41"/>
      <c r="H3" s="42"/>
      <c r="I3" s="42"/>
      <c r="J3" s="42"/>
      <c r="K3" s="42"/>
      <c r="L3" s="42"/>
      <c r="M3" s="42"/>
      <c r="N3" s="42"/>
      <c r="O3" s="42"/>
      <c r="P3" s="42"/>
      <c r="Q3" s="41"/>
    </row>
    <row r="4" spans="1:19" ht="33" customHeight="1">
      <c r="A4" s="43" t="e">
        <f ca="1">MID(CELL("filename",$A$1),FIND("]",CELL("filename",$A$1))+1,31)</f>
        <v>#VALUE!</v>
      </c>
      <c r="B4" s="43"/>
      <c r="C4" s="44"/>
      <c r="D4" s="45"/>
      <c r="E4" s="46"/>
      <c r="F4" s="46"/>
      <c r="G4" s="46"/>
      <c r="H4" s="47"/>
      <c r="I4" s="47"/>
      <c r="J4" s="47"/>
      <c r="K4" s="47"/>
      <c r="L4" s="47"/>
      <c r="M4" s="47"/>
      <c r="N4" s="47"/>
      <c r="O4" s="47"/>
      <c r="P4" s="47"/>
      <c r="Q4" s="41"/>
    </row>
    <row r="5" spans="1:19" ht="13.5" customHeight="1" thickBot="1">
      <c r="A5" s="41"/>
      <c r="B5" s="41"/>
      <c r="C5" s="41"/>
      <c r="D5" s="41"/>
      <c r="E5" s="41"/>
      <c r="F5" s="41"/>
      <c r="G5" s="41"/>
      <c r="H5" s="42"/>
      <c r="I5" s="42"/>
      <c r="J5" s="42"/>
      <c r="K5" s="42"/>
      <c r="L5" s="42"/>
      <c r="M5" s="42"/>
      <c r="N5" s="42"/>
      <c r="O5" s="42"/>
      <c r="P5" s="42"/>
      <c r="Q5" s="41"/>
    </row>
    <row r="6" spans="1:19" ht="13.5" customHeight="1">
      <c r="A6" s="295" t="s">
        <v>49</v>
      </c>
      <c r="B6" s="297" t="s">
        <v>50</v>
      </c>
      <c r="C6" s="299" t="s">
        <v>51</v>
      </c>
      <c r="D6" s="300"/>
      <c r="E6" s="300"/>
      <c r="F6" s="300"/>
      <c r="G6" s="300"/>
      <c r="H6" s="300"/>
      <c r="I6" s="299" t="s">
        <v>52</v>
      </c>
      <c r="J6" s="300"/>
      <c r="K6" s="300"/>
      <c r="L6" s="301"/>
      <c r="M6" s="299" t="s">
        <v>53</v>
      </c>
      <c r="N6" s="300"/>
      <c r="O6" s="300"/>
      <c r="P6" s="301"/>
      <c r="Q6" s="302" t="s">
        <v>54</v>
      </c>
    </row>
    <row r="7" spans="1:19" ht="29.25" thickBot="1">
      <c r="A7" s="296"/>
      <c r="B7" s="298"/>
      <c r="C7" s="48" t="s">
        <v>55</v>
      </c>
      <c r="D7" s="49" t="s">
        <v>56</v>
      </c>
      <c r="E7" s="49" t="s">
        <v>57</v>
      </c>
      <c r="F7" s="49" t="s">
        <v>58</v>
      </c>
      <c r="G7" s="49" t="s">
        <v>59</v>
      </c>
      <c r="H7" s="50" t="s">
        <v>60</v>
      </c>
      <c r="I7" s="51" t="s">
        <v>61</v>
      </c>
      <c r="J7" s="52" t="s">
        <v>62</v>
      </c>
      <c r="K7" s="52" t="s">
        <v>63</v>
      </c>
      <c r="L7" s="52" t="s">
        <v>64</v>
      </c>
      <c r="M7" s="51" t="s">
        <v>61</v>
      </c>
      <c r="N7" s="52" t="s">
        <v>62</v>
      </c>
      <c r="O7" s="52" t="s">
        <v>63</v>
      </c>
      <c r="P7" s="52" t="s">
        <v>64</v>
      </c>
      <c r="Q7" s="303"/>
    </row>
    <row r="8" spans="1:19" ht="14.25" thickTop="1">
      <c r="A8" s="53"/>
      <c r="B8" s="54"/>
      <c r="C8" s="55" t="s">
        <v>65</v>
      </c>
      <c r="D8" s="56"/>
      <c r="E8" s="56"/>
      <c r="F8" s="57" t="s">
        <v>397</v>
      </c>
      <c r="G8" s="58"/>
      <c r="H8" s="58"/>
      <c r="I8" s="59"/>
      <c r="J8" s="60"/>
      <c r="K8" s="61"/>
      <c r="L8" s="61"/>
      <c r="M8" s="59"/>
      <c r="N8" s="60"/>
      <c r="O8" s="61"/>
      <c r="P8" s="61"/>
      <c r="Q8" s="62"/>
    </row>
    <row r="9" spans="1:19">
      <c r="A9" s="53"/>
      <c r="B9" s="54"/>
      <c r="C9" s="55" t="s">
        <v>67</v>
      </c>
      <c r="D9" s="56"/>
      <c r="E9" s="56"/>
      <c r="F9" s="57" t="s">
        <v>398</v>
      </c>
      <c r="G9" s="58"/>
      <c r="H9" s="58"/>
      <c r="I9" s="59"/>
      <c r="J9" s="60"/>
      <c r="K9" s="61"/>
      <c r="L9" s="63"/>
      <c r="M9" s="59"/>
      <c r="N9" s="60"/>
      <c r="O9" s="61"/>
      <c r="P9" s="63"/>
      <c r="Q9" s="62"/>
    </row>
    <row r="10" spans="1:19" s="40" customFormat="1" ht="27">
      <c r="A10" s="53">
        <f t="shared" ref="A10:A49" si="0">ROW()-9</f>
        <v>1</v>
      </c>
      <c r="B10" s="54"/>
      <c r="C10" s="64"/>
      <c r="D10" s="65"/>
      <c r="E10" s="66" t="s">
        <v>319</v>
      </c>
      <c r="F10" s="67" t="s">
        <v>399</v>
      </c>
      <c r="G10" s="68" t="s">
        <v>400</v>
      </c>
      <c r="H10" s="68" t="s">
        <v>401</v>
      </c>
      <c r="I10" s="69" t="s">
        <v>236</v>
      </c>
      <c r="J10" s="70">
        <v>45189</v>
      </c>
      <c r="K10" s="71" t="s">
        <v>237</v>
      </c>
      <c r="L10" s="72" t="s">
        <v>238</v>
      </c>
      <c r="M10" s="69"/>
      <c r="N10" s="70"/>
      <c r="O10" s="73"/>
      <c r="P10" s="72"/>
      <c r="Q10" s="74"/>
      <c r="S10" s="97"/>
    </row>
    <row r="11" spans="1:19" s="40" customFormat="1" ht="67.5">
      <c r="A11" s="53">
        <f t="shared" si="0"/>
        <v>2</v>
      </c>
      <c r="B11" s="54"/>
      <c r="C11" s="64"/>
      <c r="D11" s="65"/>
      <c r="E11" s="66"/>
      <c r="F11" s="67" t="s">
        <v>402</v>
      </c>
      <c r="G11" s="68" t="s">
        <v>263</v>
      </c>
      <c r="H11" s="68" t="s">
        <v>403</v>
      </c>
      <c r="I11" s="69" t="s">
        <v>236</v>
      </c>
      <c r="J11" s="70">
        <v>45189</v>
      </c>
      <c r="K11" s="71" t="s">
        <v>237</v>
      </c>
      <c r="L11" s="72" t="s">
        <v>238</v>
      </c>
      <c r="M11" s="69"/>
      <c r="N11" s="70"/>
      <c r="O11" s="73"/>
      <c r="P11" s="72"/>
      <c r="Q11" s="74"/>
      <c r="S11" s="97"/>
    </row>
    <row r="12" spans="1:19" s="40" customFormat="1" ht="67.5">
      <c r="A12" s="53">
        <f t="shared" si="0"/>
        <v>3</v>
      </c>
      <c r="B12" s="54"/>
      <c r="C12" s="64"/>
      <c r="D12" s="65"/>
      <c r="E12" s="66"/>
      <c r="F12" s="67" t="s">
        <v>404</v>
      </c>
      <c r="G12" s="68" t="s">
        <v>263</v>
      </c>
      <c r="H12" s="68" t="s">
        <v>405</v>
      </c>
      <c r="I12" s="69" t="s">
        <v>236</v>
      </c>
      <c r="J12" s="70">
        <v>45189</v>
      </c>
      <c r="K12" s="71" t="s">
        <v>237</v>
      </c>
      <c r="L12" s="72" t="s">
        <v>238</v>
      </c>
      <c r="M12" s="69"/>
      <c r="N12" s="70"/>
      <c r="O12" s="73"/>
      <c r="P12" s="72"/>
      <c r="Q12" s="74"/>
      <c r="S12" s="97"/>
    </row>
    <row r="13" spans="1:19" s="40" customFormat="1" ht="78.75">
      <c r="A13" s="53">
        <f t="shared" si="0"/>
        <v>4</v>
      </c>
      <c r="B13" s="54"/>
      <c r="C13" s="64"/>
      <c r="D13" s="65"/>
      <c r="E13" s="66"/>
      <c r="F13" s="67" t="s">
        <v>406</v>
      </c>
      <c r="G13" s="68" t="s">
        <v>263</v>
      </c>
      <c r="H13" s="68" t="s">
        <v>407</v>
      </c>
      <c r="I13" s="69" t="s">
        <v>236</v>
      </c>
      <c r="J13" s="70">
        <v>45189</v>
      </c>
      <c r="K13" s="71" t="s">
        <v>237</v>
      </c>
      <c r="L13" s="72" t="s">
        <v>238</v>
      </c>
      <c r="M13" s="69"/>
      <c r="N13" s="70"/>
      <c r="O13" s="73"/>
      <c r="P13" s="72"/>
      <c r="Q13" s="74"/>
      <c r="S13" s="97"/>
    </row>
    <row r="14" spans="1:19" s="40" customFormat="1" ht="78.75">
      <c r="A14" s="53">
        <f t="shared" si="0"/>
        <v>5</v>
      </c>
      <c r="B14" s="54"/>
      <c r="C14" s="64"/>
      <c r="D14" s="65"/>
      <c r="E14" s="66"/>
      <c r="F14" s="67" t="s">
        <v>408</v>
      </c>
      <c r="G14" s="68" t="s">
        <v>263</v>
      </c>
      <c r="H14" s="68" t="s">
        <v>409</v>
      </c>
      <c r="I14" s="69" t="s">
        <v>236</v>
      </c>
      <c r="J14" s="70">
        <v>45189</v>
      </c>
      <c r="K14" s="71" t="s">
        <v>237</v>
      </c>
      <c r="L14" s="72" t="s">
        <v>238</v>
      </c>
      <c r="M14" s="69"/>
      <c r="N14" s="70"/>
      <c r="O14" s="73"/>
      <c r="P14" s="72"/>
      <c r="Q14" s="74"/>
      <c r="S14" s="97"/>
    </row>
    <row r="15" spans="1:19" s="40" customFormat="1" ht="33.75">
      <c r="A15" s="53">
        <f t="shared" si="0"/>
        <v>6</v>
      </c>
      <c r="B15" s="54"/>
      <c r="C15" s="64"/>
      <c r="D15" s="65"/>
      <c r="E15" s="66"/>
      <c r="F15" s="67" t="s">
        <v>410</v>
      </c>
      <c r="G15" s="68" t="s">
        <v>263</v>
      </c>
      <c r="H15" s="68" t="s">
        <v>411</v>
      </c>
      <c r="I15" s="69" t="s">
        <v>236</v>
      </c>
      <c r="J15" s="70">
        <v>45189</v>
      </c>
      <c r="K15" s="71" t="s">
        <v>237</v>
      </c>
      <c r="L15" s="72" t="s">
        <v>238</v>
      </c>
      <c r="M15" s="69"/>
      <c r="N15" s="70"/>
      <c r="O15" s="73"/>
      <c r="P15" s="72"/>
      <c r="Q15" s="74"/>
      <c r="S15" s="97"/>
    </row>
    <row r="16" spans="1:19" s="40" customFormat="1" ht="45">
      <c r="A16" s="53">
        <f t="shared" si="0"/>
        <v>7</v>
      </c>
      <c r="B16" s="54"/>
      <c r="C16" s="64"/>
      <c r="D16" s="65"/>
      <c r="E16" s="66" t="s">
        <v>320</v>
      </c>
      <c r="F16" s="67" t="s">
        <v>412</v>
      </c>
      <c r="G16" s="68" t="s">
        <v>413</v>
      </c>
      <c r="H16" s="68" t="s">
        <v>414</v>
      </c>
      <c r="I16" s="69" t="s">
        <v>236</v>
      </c>
      <c r="J16" s="70">
        <v>45190</v>
      </c>
      <c r="K16" s="71" t="s">
        <v>237</v>
      </c>
      <c r="L16" s="72" t="s">
        <v>238</v>
      </c>
      <c r="M16" s="69"/>
      <c r="N16" s="70"/>
      <c r="O16" s="73"/>
      <c r="P16" s="72"/>
      <c r="Q16" s="74"/>
      <c r="S16" s="97"/>
    </row>
    <row r="17" spans="1:19" s="40" customFormat="1" ht="33.75">
      <c r="A17" s="53">
        <f t="shared" si="0"/>
        <v>8</v>
      </c>
      <c r="B17" s="54"/>
      <c r="C17" s="64"/>
      <c r="D17" s="65"/>
      <c r="E17" s="66"/>
      <c r="F17" s="67" t="s">
        <v>415</v>
      </c>
      <c r="G17" s="68" t="s">
        <v>263</v>
      </c>
      <c r="H17" s="68" t="s">
        <v>416</v>
      </c>
      <c r="I17" s="69" t="s">
        <v>236</v>
      </c>
      <c r="J17" s="70">
        <v>45189</v>
      </c>
      <c r="K17" s="71" t="s">
        <v>237</v>
      </c>
      <c r="L17" s="72" t="s">
        <v>238</v>
      </c>
      <c r="M17" s="69"/>
      <c r="N17" s="70"/>
      <c r="O17" s="73"/>
      <c r="P17" s="72"/>
      <c r="Q17" s="74"/>
      <c r="S17" s="97"/>
    </row>
    <row r="18" spans="1:19" s="40" customFormat="1" ht="56.25">
      <c r="A18" s="53">
        <f t="shared" si="0"/>
        <v>9</v>
      </c>
      <c r="B18" s="54"/>
      <c r="C18" s="64"/>
      <c r="D18" s="65"/>
      <c r="E18" s="66" t="s">
        <v>321</v>
      </c>
      <c r="F18" s="67" t="s">
        <v>417</v>
      </c>
      <c r="G18" s="68" t="s">
        <v>418</v>
      </c>
      <c r="H18" s="68" t="s">
        <v>416</v>
      </c>
      <c r="I18" s="69" t="s">
        <v>236</v>
      </c>
      <c r="J18" s="70">
        <v>45190</v>
      </c>
      <c r="K18" s="71" t="s">
        <v>237</v>
      </c>
      <c r="L18" s="72" t="s">
        <v>238</v>
      </c>
      <c r="M18" s="69"/>
      <c r="N18" s="70"/>
      <c r="O18" s="73"/>
      <c r="P18" s="72"/>
      <c r="Q18" s="74"/>
      <c r="S18" s="97"/>
    </row>
    <row r="19" spans="1:19" s="40" customFormat="1" ht="27">
      <c r="A19" s="53">
        <f t="shared" si="0"/>
        <v>10</v>
      </c>
      <c r="B19" s="54"/>
      <c r="C19" s="75"/>
      <c r="D19" s="65"/>
      <c r="E19" s="65" t="s">
        <v>335</v>
      </c>
      <c r="F19" s="67" t="s">
        <v>419</v>
      </c>
      <c r="G19" s="68" t="s">
        <v>420</v>
      </c>
      <c r="H19" s="68" t="s">
        <v>421</v>
      </c>
      <c r="I19" s="69" t="s">
        <v>236</v>
      </c>
      <c r="J19" s="70">
        <v>45189</v>
      </c>
      <c r="K19" s="71" t="s">
        <v>237</v>
      </c>
      <c r="L19" s="72" t="s">
        <v>238</v>
      </c>
      <c r="M19" s="69"/>
      <c r="N19" s="70"/>
      <c r="O19" s="73"/>
      <c r="P19" s="72"/>
      <c r="Q19" s="74"/>
      <c r="S19" s="97"/>
    </row>
    <row r="20" spans="1:19" s="40" customFormat="1" ht="27">
      <c r="A20" s="53">
        <f t="shared" si="0"/>
        <v>11</v>
      </c>
      <c r="B20" s="54"/>
      <c r="C20" s="64"/>
      <c r="D20" s="65"/>
      <c r="E20" s="65"/>
      <c r="F20" s="67" t="s">
        <v>422</v>
      </c>
      <c r="G20" s="68" t="s">
        <v>263</v>
      </c>
      <c r="H20" s="68" t="s">
        <v>423</v>
      </c>
      <c r="I20" s="69" t="s">
        <v>236</v>
      </c>
      <c r="J20" s="70">
        <v>45189</v>
      </c>
      <c r="K20" s="71" t="s">
        <v>237</v>
      </c>
      <c r="L20" s="72" t="s">
        <v>238</v>
      </c>
      <c r="M20" s="69"/>
      <c r="N20" s="70"/>
      <c r="O20" s="73"/>
      <c r="P20" s="72"/>
      <c r="Q20" s="74"/>
      <c r="S20" s="97"/>
    </row>
    <row r="21" spans="1:19" s="40" customFormat="1" ht="33.75">
      <c r="A21" s="53">
        <f t="shared" si="0"/>
        <v>12</v>
      </c>
      <c r="B21" s="54"/>
      <c r="C21" s="64"/>
      <c r="D21" s="65"/>
      <c r="E21" s="65"/>
      <c r="F21" s="67" t="s">
        <v>424</v>
      </c>
      <c r="G21" s="68" t="s">
        <v>263</v>
      </c>
      <c r="H21" s="68" t="s">
        <v>425</v>
      </c>
      <c r="I21" s="69" t="s">
        <v>236</v>
      </c>
      <c r="J21" s="70">
        <v>45189</v>
      </c>
      <c r="K21" s="71" t="s">
        <v>237</v>
      </c>
      <c r="L21" s="72" t="s">
        <v>238</v>
      </c>
      <c r="M21" s="69"/>
      <c r="N21" s="70"/>
      <c r="O21" s="73"/>
      <c r="P21" s="72"/>
      <c r="Q21" s="74"/>
      <c r="S21" s="97"/>
    </row>
    <row r="22" spans="1:19" s="40" customFormat="1" ht="27">
      <c r="A22" s="53">
        <f t="shared" si="0"/>
        <v>13</v>
      </c>
      <c r="B22" s="54"/>
      <c r="C22" s="64"/>
      <c r="D22" s="65"/>
      <c r="E22" s="65" t="s">
        <v>309</v>
      </c>
      <c r="F22" s="67" t="s">
        <v>426</v>
      </c>
      <c r="G22" s="68" t="s">
        <v>427</v>
      </c>
      <c r="H22" s="68" t="s">
        <v>428</v>
      </c>
      <c r="I22" s="69" t="s">
        <v>236</v>
      </c>
      <c r="J22" s="70">
        <v>45189</v>
      </c>
      <c r="K22" s="71" t="s">
        <v>237</v>
      </c>
      <c r="L22" s="72" t="s">
        <v>238</v>
      </c>
      <c r="M22" s="69"/>
      <c r="N22" s="70"/>
      <c r="O22" s="73"/>
      <c r="P22" s="72"/>
      <c r="Q22" s="74"/>
      <c r="S22" s="97"/>
    </row>
    <row r="23" spans="1:19" s="40" customFormat="1" ht="27">
      <c r="A23" s="53">
        <f t="shared" si="0"/>
        <v>14</v>
      </c>
      <c r="B23" s="54"/>
      <c r="C23" s="64"/>
      <c r="D23" s="65"/>
      <c r="E23" s="65"/>
      <c r="F23" s="67" t="s">
        <v>429</v>
      </c>
      <c r="G23" s="68" t="s">
        <v>263</v>
      </c>
      <c r="H23" s="68" t="s">
        <v>430</v>
      </c>
      <c r="I23" s="69" t="s">
        <v>236</v>
      </c>
      <c r="J23" s="70">
        <v>45189</v>
      </c>
      <c r="K23" s="71" t="s">
        <v>237</v>
      </c>
      <c r="L23" s="72" t="s">
        <v>238</v>
      </c>
      <c r="M23" s="69"/>
      <c r="N23" s="70"/>
      <c r="O23" s="73"/>
      <c r="P23" s="72"/>
      <c r="Q23" s="74"/>
      <c r="S23" s="97"/>
    </row>
    <row r="24" spans="1:19" s="40" customFormat="1" ht="27">
      <c r="A24" s="53">
        <f t="shared" si="0"/>
        <v>15</v>
      </c>
      <c r="B24" s="54"/>
      <c r="C24" s="64"/>
      <c r="D24" s="65"/>
      <c r="E24" s="65"/>
      <c r="F24" s="67" t="s">
        <v>431</v>
      </c>
      <c r="G24" s="68" t="s">
        <v>263</v>
      </c>
      <c r="H24" s="68" t="s">
        <v>432</v>
      </c>
      <c r="I24" s="69" t="s">
        <v>236</v>
      </c>
      <c r="J24" s="70">
        <v>45189</v>
      </c>
      <c r="K24" s="71" t="s">
        <v>237</v>
      </c>
      <c r="L24" s="72" t="s">
        <v>238</v>
      </c>
      <c r="M24" s="69"/>
      <c r="N24" s="70"/>
      <c r="O24" s="73"/>
      <c r="P24" s="72"/>
      <c r="Q24" s="74"/>
      <c r="S24" s="97"/>
    </row>
    <row r="25" spans="1:19" s="40" customFormat="1" ht="27">
      <c r="A25" s="53">
        <f t="shared" si="0"/>
        <v>16</v>
      </c>
      <c r="B25" s="54"/>
      <c r="C25" s="64"/>
      <c r="D25" s="65"/>
      <c r="E25" s="65"/>
      <c r="F25" s="67" t="s">
        <v>433</v>
      </c>
      <c r="G25" s="68" t="s">
        <v>263</v>
      </c>
      <c r="H25" s="68" t="s">
        <v>434</v>
      </c>
      <c r="I25" s="69" t="s">
        <v>236</v>
      </c>
      <c r="J25" s="70">
        <v>45189</v>
      </c>
      <c r="K25" s="71" t="s">
        <v>237</v>
      </c>
      <c r="L25" s="72" t="s">
        <v>238</v>
      </c>
      <c r="M25" s="69"/>
      <c r="N25" s="70"/>
      <c r="O25" s="73"/>
      <c r="P25" s="72"/>
      <c r="Q25" s="74"/>
      <c r="S25" s="97"/>
    </row>
    <row r="26" spans="1:19" s="40" customFormat="1" ht="27">
      <c r="A26" s="53">
        <f t="shared" si="0"/>
        <v>17</v>
      </c>
      <c r="B26" s="54"/>
      <c r="C26" s="64"/>
      <c r="D26" s="65"/>
      <c r="E26" s="65"/>
      <c r="F26" s="67" t="s">
        <v>435</v>
      </c>
      <c r="G26" s="68" t="s">
        <v>263</v>
      </c>
      <c r="H26" s="68" t="s">
        <v>434</v>
      </c>
      <c r="I26" s="69" t="s">
        <v>236</v>
      </c>
      <c r="J26" s="70">
        <v>45189</v>
      </c>
      <c r="K26" s="71" t="s">
        <v>237</v>
      </c>
      <c r="L26" s="72" t="s">
        <v>238</v>
      </c>
      <c r="M26" s="69"/>
      <c r="N26" s="70"/>
      <c r="O26" s="73"/>
      <c r="P26" s="72"/>
      <c r="Q26" s="74"/>
      <c r="S26" s="97"/>
    </row>
    <row r="27" spans="1:19" s="40" customFormat="1" ht="27">
      <c r="A27" s="53">
        <f t="shared" si="0"/>
        <v>18</v>
      </c>
      <c r="B27" s="54"/>
      <c r="C27" s="64"/>
      <c r="D27" s="65"/>
      <c r="E27" s="65"/>
      <c r="F27" s="67" t="s">
        <v>436</v>
      </c>
      <c r="G27" s="68" t="s">
        <v>263</v>
      </c>
      <c r="H27" s="68" t="s">
        <v>437</v>
      </c>
      <c r="I27" s="69" t="s">
        <v>236</v>
      </c>
      <c r="J27" s="70">
        <v>45189</v>
      </c>
      <c r="K27" s="71" t="s">
        <v>237</v>
      </c>
      <c r="L27" s="72" t="s">
        <v>238</v>
      </c>
      <c r="M27" s="69"/>
      <c r="N27" s="70"/>
      <c r="O27" s="73"/>
      <c r="P27" s="72"/>
      <c r="Q27" s="74"/>
      <c r="S27" s="97"/>
    </row>
    <row r="28" spans="1:19" s="40" customFormat="1" ht="27">
      <c r="A28" s="53">
        <f t="shared" si="0"/>
        <v>19</v>
      </c>
      <c r="B28" s="54"/>
      <c r="C28" s="64"/>
      <c r="D28" s="65"/>
      <c r="E28" s="65"/>
      <c r="F28" s="67" t="s">
        <v>438</v>
      </c>
      <c r="G28" s="68" t="s">
        <v>263</v>
      </c>
      <c r="H28" s="68" t="s">
        <v>439</v>
      </c>
      <c r="I28" s="69" t="s">
        <v>236</v>
      </c>
      <c r="J28" s="70">
        <v>45189</v>
      </c>
      <c r="K28" s="71" t="s">
        <v>237</v>
      </c>
      <c r="L28" s="72" t="s">
        <v>238</v>
      </c>
      <c r="M28" s="69"/>
      <c r="N28" s="70"/>
      <c r="O28" s="73"/>
      <c r="P28" s="72"/>
      <c r="Q28" s="74"/>
      <c r="S28" s="97"/>
    </row>
    <row r="29" spans="1:19" s="40" customFormat="1" ht="27">
      <c r="A29" s="53">
        <f t="shared" si="0"/>
        <v>20</v>
      </c>
      <c r="B29" s="54"/>
      <c r="C29" s="75"/>
      <c r="D29" s="65"/>
      <c r="E29" s="122" t="s">
        <v>342</v>
      </c>
      <c r="F29" s="123" t="s">
        <v>440</v>
      </c>
      <c r="G29" s="124" t="s">
        <v>441</v>
      </c>
      <c r="H29" s="68" t="s">
        <v>442</v>
      </c>
      <c r="I29" s="69" t="s">
        <v>236</v>
      </c>
      <c r="J29" s="70">
        <v>45189</v>
      </c>
      <c r="K29" s="71" t="s">
        <v>237</v>
      </c>
      <c r="L29" s="72" t="s">
        <v>238</v>
      </c>
      <c r="M29" s="69"/>
      <c r="N29" s="70"/>
      <c r="O29" s="73"/>
      <c r="P29" s="72"/>
      <c r="Q29" s="74"/>
      <c r="S29" s="97"/>
    </row>
    <row r="30" spans="1:19" s="40" customFormat="1" ht="27">
      <c r="A30" s="53">
        <f t="shared" si="0"/>
        <v>21</v>
      </c>
      <c r="B30" s="54"/>
      <c r="C30" s="64"/>
      <c r="D30" s="65"/>
      <c r="E30" s="122"/>
      <c r="F30" s="123" t="s">
        <v>443</v>
      </c>
      <c r="G30" s="68" t="s">
        <v>263</v>
      </c>
      <c r="H30" s="68" t="s">
        <v>444</v>
      </c>
      <c r="I30" s="69" t="s">
        <v>236</v>
      </c>
      <c r="J30" s="70">
        <v>45189</v>
      </c>
      <c r="K30" s="71" t="s">
        <v>237</v>
      </c>
      <c r="L30" s="72" t="s">
        <v>238</v>
      </c>
      <c r="M30" s="69"/>
      <c r="N30" s="70"/>
      <c r="O30" s="73"/>
      <c r="P30" s="72"/>
      <c r="Q30" s="74"/>
      <c r="S30" s="97"/>
    </row>
    <row r="31" spans="1:19" s="40" customFormat="1" ht="27">
      <c r="A31" s="53">
        <f t="shared" si="0"/>
        <v>22</v>
      </c>
      <c r="B31" s="54"/>
      <c r="C31" s="64"/>
      <c r="D31" s="65"/>
      <c r="E31" s="122"/>
      <c r="F31" s="123" t="s">
        <v>445</v>
      </c>
      <c r="G31" s="68" t="s">
        <v>263</v>
      </c>
      <c r="H31" s="68" t="s">
        <v>446</v>
      </c>
      <c r="I31" s="69" t="s">
        <v>236</v>
      </c>
      <c r="J31" s="70">
        <v>45189</v>
      </c>
      <c r="K31" s="71" t="s">
        <v>237</v>
      </c>
      <c r="L31" s="72" t="s">
        <v>238</v>
      </c>
      <c r="M31" s="69"/>
      <c r="N31" s="70"/>
      <c r="O31" s="73"/>
      <c r="P31" s="72"/>
      <c r="Q31" s="74"/>
      <c r="S31" s="97"/>
    </row>
    <row r="32" spans="1:19" s="40" customFormat="1" ht="45">
      <c r="A32" s="53">
        <f t="shared" si="0"/>
        <v>23</v>
      </c>
      <c r="B32" s="54"/>
      <c r="C32" s="64"/>
      <c r="D32" s="65"/>
      <c r="E32" s="122"/>
      <c r="F32" s="123" t="s">
        <v>447</v>
      </c>
      <c r="G32" s="68" t="s">
        <v>263</v>
      </c>
      <c r="H32" s="68" t="s">
        <v>448</v>
      </c>
      <c r="I32" s="69" t="s">
        <v>236</v>
      </c>
      <c r="J32" s="70">
        <v>45189</v>
      </c>
      <c r="K32" s="71" t="s">
        <v>237</v>
      </c>
      <c r="L32" s="72" t="s">
        <v>238</v>
      </c>
      <c r="M32" s="69"/>
      <c r="N32" s="70"/>
      <c r="O32" s="73"/>
      <c r="P32" s="72"/>
      <c r="Q32" s="74"/>
      <c r="S32" s="97"/>
    </row>
    <row r="33" spans="1:19" s="40" customFormat="1" ht="56.25">
      <c r="A33" s="53">
        <f t="shared" si="0"/>
        <v>24</v>
      </c>
      <c r="B33" s="54"/>
      <c r="C33" s="64"/>
      <c r="D33" s="65"/>
      <c r="E33" s="122"/>
      <c r="F33" s="123" t="s">
        <v>449</v>
      </c>
      <c r="G33" s="68" t="s">
        <v>263</v>
      </c>
      <c r="H33" s="68" t="s">
        <v>450</v>
      </c>
      <c r="I33" s="69" t="s">
        <v>236</v>
      </c>
      <c r="J33" s="70">
        <v>45189</v>
      </c>
      <c r="K33" s="71" t="s">
        <v>237</v>
      </c>
      <c r="L33" s="72" t="s">
        <v>238</v>
      </c>
      <c r="M33" s="69"/>
      <c r="N33" s="70"/>
      <c r="O33" s="73"/>
      <c r="P33" s="72"/>
      <c r="Q33" s="74"/>
      <c r="S33" s="97"/>
    </row>
    <row r="34" spans="1:19" s="40" customFormat="1" ht="27">
      <c r="A34" s="53">
        <f t="shared" si="0"/>
        <v>25</v>
      </c>
      <c r="B34" s="54"/>
      <c r="C34" s="64"/>
      <c r="D34" s="65"/>
      <c r="E34" s="65" t="s">
        <v>345</v>
      </c>
      <c r="F34" s="67" t="s">
        <v>451</v>
      </c>
      <c r="G34" s="124" t="s">
        <v>452</v>
      </c>
      <c r="H34" s="68" t="s">
        <v>453</v>
      </c>
      <c r="I34" s="69" t="s">
        <v>236</v>
      </c>
      <c r="J34" s="70">
        <v>45189</v>
      </c>
      <c r="K34" s="71" t="s">
        <v>237</v>
      </c>
      <c r="L34" s="72" t="s">
        <v>238</v>
      </c>
      <c r="M34" s="69"/>
      <c r="N34" s="70"/>
      <c r="O34" s="73"/>
      <c r="P34" s="72"/>
      <c r="Q34" s="74"/>
      <c r="S34" s="97"/>
    </row>
    <row r="35" spans="1:19" s="40" customFormat="1" ht="27">
      <c r="A35" s="53">
        <f t="shared" si="0"/>
        <v>26</v>
      </c>
      <c r="B35" s="54"/>
      <c r="C35" s="64"/>
      <c r="D35" s="65"/>
      <c r="E35" s="65"/>
      <c r="F35" s="67" t="s">
        <v>454</v>
      </c>
      <c r="G35" s="68" t="s">
        <v>263</v>
      </c>
      <c r="H35" s="68" t="s">
        <v>455</v>
      </c>
      <c r="I35" s="69" t="s">
        <v>236</v>
      </c>
      <c r="J35" s="70">
        <v>45189</v>
      </c>
      <c r="K35" s="71" t="s">
        <v>237</v>
      </c>
      <c r="L35" s="72" t="s">
        <v>238</v>
      </c>
      <c r="M35" s="69"/>
      <c r="N35" s="70"/>
      <c r="O35" s="73"/>
      <c r="P35" s="72"/>
      <c r="Q35" s="74"/>
      <c r="S35" s="97"/>
    </row>
    <row r="36" spans="1:19" s="40" customFormat="1" ht="27">
      <c r="A36" s="53">
        <f t="shared" si="0"/>
        <v>27</v>
      </c>
      <c r="B36" s="54"/>
      <c r="C36" s="64"/>
      <c r="D36" s="65"/>
      <c r="E36" s="65" t="s">
        <v>349</v>
      </c>
      <c r="F36" s="123" t="s">
        <v>456</v>
      </c>
      <c r="G36" s="124" t="s">
        <v>457</v>
      </c>
      <c r="H36" s="76" t="s">
        <v>458</v>
      </c>
      <c r="I36" s="69" t="s">
        <v>236</v>
      </c>
      <c r="J36" s="70">
        <v>45189</v>
      </c>
      <c r="K36" s="71" t="s">
        <v>237</v>
      </c>
      <c r="L36" s="72" t="s">
        <v>238</v>
      </c>
      <c r="M36" s="69"/>
      <c r="N36" s="70"/>
      <c r="O36" s="73"/>
      <c r="P36" s="72"/>
      <c r="Q36" s="74"/>
      <c r="S36" s="97"/>
    </row>
    <row r="37" spans="1:19" s="40" customFormat="1" ht="27">
      <c r="A37" s="53">
        <f t="shared" si="0"/>
        <v>28</v>
      </c>
      <c r="B37" s="54"/>
      <c r="C37" s="64"/>
      <c r="D37" s="65"/>
      <c r="E37" s="65"/>
      <c r="F37" s="123" t="s">
        <v>459</v>
      </c>
      <c r="G37" s="68" t="s">
        <v>263</v>
      </c>
      <c r="H37" s="76" t="s">
        <v>460</v>
      </c>
      <c r="I37" s="69" t="s">
        <v>236</v>
      </c>
      <c r="J37" s="70">
        <v>45189</v>
      </c>
      <c r="K37" s="71" t="s">
        <v>237</v>
      </c>
      <c r="L37" s="72" t="s">
        <v>238</v>
      </c>
      <c r="M37" s="69"/>
      <c r="N37" s="70"/>
      <c r="O37" s="73"/>
      <c r="P37" s="72"/>
      <c r="Q37" s="74"/>
      <c r="S37" s="97"/>
    </row>
    <row r="38" spans="1:19" s="40" customFormat="1" ht="27">
      <c r="A38" s="53">
        <f t="shared" si="0"/>
        <v>29</v>
      </c>
      <c r="B38" s="54"/>
      <c r="C38" s="64"/>
      <c r="D38" s="65"/>
      <c r="E38" s="65"/>
      <c r="F38" s="67" t="s">
        <v>461</v>
      </c>
      <c r="G38" s="68" t="s">
        <v>263</v>
      </c>
      <c r="H38" s="76" t="s">
        <v>462</v>
      </c>
      <c r="I38" s="69" t="s">
        <v>236</v>
      </c>
      <c r="J38" s="70">
        <v>45189</v>
      </c>
      <c r="K38" s="71" t="s">
        <v>237</v>
      </c>
      <c r="L38" s="72" t="s">
        <v>238</v>
      </c>
      <c r="M38" s="69"/>
      <c r="N38" s="70"/>
      <c r="O38" s="73"/>
      <c r="P38" s="72"/>
      <c r="Q38" s="74"/>
      <c r="S38" s="97"/>
    </row>
    <row r="39" spans="1:19" s="40" customFormat="1" ht="27">
      <c r="A39" s="53">
        <f t="shared" si="0"/>
        <v>30</v>
      </c>
      <c r="B39" s="54"/>
      <c r="C39" s="64"/>
      <c r="D39" s="65"/>
      <c r="E39" s="65"/>
      <c r="F39" s="67" t="s">
        <v>463</v>
      </c>
      <c r="G39" s="68" t="s">
        <v>263</v>
      </c>
      <c r="H39" s="76" t="s">
        <v>464</v>
      </c>
      <c r="I39" s="69" t="s">
        <v>236</v>
      </c>
      <c r="J39" s="70">
        <v>45189</v>
      </c>
      <c r="K39" s="71" t="s">
        <v>237</v>
      </c>
      <c r="L39" s="72" t="s">
        <v>238</v>
      </c>
      <c r="M39" s="69"/>
      <c r="N39" s="70"/>
      <c r="O39" s="73"/>
      <c r="P39" s="72"/>
      <c r="Q39" s="74"/>
      <c r="S39" s="97"/>
    </row>
    <row r="40" spans="1:19" s="40" customFormat="1" ht="27">
      <c r="A40" s="53">
        <f t="shared" si="0"/>
        <v>31</v>
      </c>
      <c r="B40" s="54"/>
      <c r="C40" s="64"/>
      <c r="D40" s="65"/>
      <c r="E40" s="65"/>
      <c r="F40" s="123" t="s">
        <v>465</v>
      </c>
      <c r="G40" s="68" t="s">
        <v>263</v>
      </c>
      <c r="H40" s="76" t="s">
        <v>458</v>
      </c>
      <c r="I40" s="69" t="s">
        <v>236</v>
      </c>
      <c r="J40" s="70">
        <v>45189</v>
      </c>
      <c r="K40" s="71" t="s">
        <v>237</v>
      </c>
      <c r="L40" s="72" t="s">
        <v>238</v>
      </c>
      <c r="M40" s="69"/>
      <c r="N40" s="70"/>
      <c r="O40" s="73"/>
      <c r="P40" s="72"/>
      <c r="Q40" s="74"/>
      <c r="S40" s="97"/>
    </row>
    <row r="41" spans="1:19" s="40" customFormat="1" ht="27">
      <c r="A41" s="53">
        <f t="shared" si="0"/>
        <v>32</v>
      </c>
      <c r="B41" s="54"/>
      <c r="C41" s="64"/>
      <c r="D41" s="65"/>
      <c r="E41" s="65"/>
      <c r="F41" s="123" t="s">
        <v>466</v>
      </c>
      <c r="G41" s="68" t="s">
        <v>263</v>
      </c>
      <c r="H41" s="76" t="s">
        <v>460</v>
      </c>
      <c r="I41" s="69" t="s">
        <v>236</v>
      </c>
      <c r="J41" s="70">
        <v>45189</v>
      </c>
      <c r="K41" s="71" t="s">
        <v>237</v>
      </c>
      <c r="L41" s="72" t="s">
        <v>238</v>
      </c>
      <c r="M41" s="69"/>
      <c r="N41" s="70"/>
      <c r="O41" s="73"/>
      <c r="P41" s="72"/>
      <c r="Q41" s="74"/>
      <c r="S41" s="97"/>
    </row>
    <row r="42" spans="1:19" s="40" customFormat="1" ht="27">
      <c r="A42" s="53">
        <f t="shared" si="0"/>
        <v>33</v>
      </c>
      <c r="B42" s="54"/>
      <c r="C42" s="64"/>
      <c r="D42" s="65"/>
      <c r="E42" s="65"/>
      <c r="F42" s="67" t="s">
        <v>467</v>
      </c>
      <c r="G42" s="68" t="s">
        <v>263</v>
      </c>
      <c r="H42" s="76" t="s">
        <v>462</v>
      </c>
      <c r="I42" s="69" t="s">
        <v>236</v>
      </c>
      <c r="J42" s="70">
        <v>45189</v>
      </c>
      <c r="K42" s="71" t="s">
        <v>237</v>
      </c>
      <c r="L42" s="72" t="s">
        <v>238</v>
      </c>
      <c r="M42" s="69"/>
      <c r="N42" s="70"/>
      <c r="O42" s="73"/>
      <c r="P42" s="72"/>
      <c r="Q42" s="74"/>
      <c r="S42" s="97"/>
    </row>
    <row r="43" spans="1:19" s="40" customFormat="1" ht="27">
      <c r="A43" s="53">
        <f t="shared" si="0"/>
        <v>34</v>
      </c>
      <c r="B43" s="54"/>
      <c r="C43" s="64"/>
      <c r="D43" s="65"/>
      <c r="E43" s="65"/>
      <c r="F43" s="67" t="s">
        <v>468</v>
      </c>
      <c r="G43" s="68" t="s">
        <v>263</v>
      </c>
      <c r="H43" s="76" t="s">
        <v>464</v>
      </c>
      <c r="I43" s="69" t="s">
        <v>236</v>
      </c>
      <c r="J43" s="70">
        <v>45189</v>
      </c>
      <c r="K43" s="71" t="s">
        <v>237</v>
      </c>
      <c r="L43" s="72" t="s">
        <v>238</v>
      </c>
      <c r="M43" s="69"/>
      <c r="N43" s="70"/>
      <c r="O43" s="73"/>
      <c r="P43" s="72"/>
      <c r="Q43" s="74"/>
      <c r="S43" s="97"/>
    </row>
    <row r="44" spans="1:19" s="40" customFormat="1" ht="56.25">
      <c r="A44" s="53">
        <f t="shared" si="0"/>
        <v>35</v>
      </c>
      <c r="B44" s="54"/>
      <c r="C44" s="64"/>
      <c r="D44" s="65"/>
      <c r="E44" s="65"/>
      <c r="F44" s="67" t="s">
        <v>469</v>
      </c>
      <c r="G44" s="68" t="s">
        <v>263</v>
      </c>
      <c r="H44" s="76" t="s">
        <v>470</v>
      </c>
      <c r="I44" s="69" t="s">
        <v>236</v>
      </c>
      <c r="J44" s="70">
        <v>45190</v>
      </c>
      <c r="K44" s="71" t="s">
        <v>237</v>
      </c>
      <c r="L44" s="72" t="s">
        <v>238</v>
      </c>
      <c r="M44" s="69"/>
      <c r="N44" s="70"/>
      <c r="O44" s="73"/>
      <c r="P44" s="72"/>
      <c r="Q44" s="74"/>
      <c r="S44" s="97"/>
    </row>
    <row r="45" spans="1:19" s="40" customFormat="1" ht="56.25">
      <c r="A45" s="53">
        <f t="shared" si="0"/>
        <v>36</v>
      </c>
      <c r="B45" s="54"/>
      <c r="C45" s="64"/>
      <c r="D45" s="65"/>
      <c r="E45" s="65"/>
      <c r="F45" s="67" t="s">
        <v>471</v>
      </c>
      <c r="G45" s="68" t="s">
        <v>263</v>
      </c>
      <c r="H45" s="76" t="s">
        <v>470</v>
      </c>
      <c r="I45" s="69" t="s">
        <v>236</v>
      </c>
      <c r="J45" s="70">
        <v>45190</v>
      </c>
      <c r="K45" s="71" t="s">
        <v>237</v>
      </c>
      <c r="L45" s="72" t="s">
        <v>238</v>
      </c>
      <c r="M45" s="69"/>
      <c r="N45" s="70"/>
      <c r="O45" s="73"/>
      <c r="P45" s="72"/>
      <c r="Q45" s="74"/>
      <c r="S45" s="97"/>
    </row>
    <row r="46" spans="1:19" s="40" customFormat="1" ht="56.25">
      <c r="A46" s="53">
        <f t="shared" si="0"/>
        <v>37</v>
      </c>
      <c r="B46" s="54"/>
      <c r="C46" s="64"/>
      <c r="D46" s="65"/>
      <c r="E46" s="65"/>
      <c r="F46" s="67" t="s">
        <v>472</v>
      </c>
      <c r="G46" s="68" t="s">
        <v>263</v>
      </c>
      <c r="H46" s="76" t="s">
        <v>470</v>
      </c>
      <c r="I46" s="69" t="s">
        <v>236</v>
      </c>
      <c r="J46" s="70">
        <v>45190</v>
      </c>
      <c r="K46" s="71" t="s">
        <v>237</v>
      </c>
      <c r="L46" s="72" t="s">
        <v>238</v>
      </c>
      <c r="M46" s="69"/>
      <c r="N46" s="70"/>
      <c r="O46" s="73"/>
      <c r="P46" s="72"/>
      <c r="Q46" s="74"/>
      <c r="S46" s="97"/>
    </row>
    <row r="47" spans="1:19" s="40" customFormat="1" ht="56.25">
      <c r="A47" s="53">
        <f t="shared" si="0"/>
        <v>38</v>
      </c>
      <c r="B47" s="54"/>
      <c r="C47" s="64"/>
      <c r="D47" s="65"/>
      <c r="E47" s="65"/>
      <c r="F47" s="67" t="s">
        <v>473</v>
      </c>
      <c r="G47" s="68" t="s">
        <v>263</v>
      </c>
      <c r="H47" s="76" t="s">
        <v>470</v>
      </c>
      <c r="I47" s="69" t="s">
        <v>236</v>
      </c>
      <c r="J47" s="70">
        <v>45190</v>
      </c>
      <c r="K47" s="71" t="s">
        <v>237</v>
      </c>
      <c r="L47" s="72" t="s">
        <v>238</v>
      </c>
      <c r="M47" s="69"/>
      <c r="N47" s="70"/>
      <c r="O47" s="73"/>
      <c r="P47" s="72"/>
      <c r="Q47" s="74"/>
      <c r="S47" s="97"/>
    </row>
    <row r="48" spans="1:19" s="40" customFormat="1" ht="90">
      <c r="A48" s="53">
        <f t="shared" si="0"/>
        <v>39</v>
      </c>
      <c r="B48" s="54"/>
      <c r="C48" s="64"/>
      <c r="D48" s="65"/>
      <c r="E48" s="65"/>
      <c r="F48" s="67" t="s">
        <v>474</v>
      </c>
      <c r="G48" s="68" t="s">
        <v>263</v>
      </c>
      <c r="H48" s="76" t="s">
        <v>475</v>
      </c>
      <c r="I48" s="69" t="s">
        <v>236</v>
      </c>
      <c r="J48" s="70">
        <v>45190</v>
      </c>
      <c r="K48" s="71" t="s">
        <v>237</v>
      </c>
      <c r="L48" s="72" t="s">
        <v>238</v>
      </c>
      <c r="M48" s="69"/>
      <c r="N48" s="70"/>
      <c r="O48" s="73"/>
      <c r="P48" s="72"/>
      <c r="Q48" s="74"/>
      <c r="S48" s="97"/>
    </row>
    <row r="49" spans="1:19" s="40" customFormat="1" ht="27">
      <c r="A49" s="53">
        <f t="shared" si="0"/>
        <v>40</v>
      </c>
      <c r="B49" s="54"/>
      <c r="C49" s="64"/>
      <c r="D49" s="65"/>
      <c r="E49" s="65" t="s">
        <v>318</v>
      </c>
      <c r="F49" s="123" t="s">
        <v>476</v>
      </c>
      <c r="G49" s="124" t="s">
        <v>477</v>
      </c>
      <c r="H49" s="76" t="s">
        <v>478</v>
      </c>
      <c r="I49" s="69" t="s">
        <v>236</v>
      </c>
      <c r="J49" s="70">
        <v>45190</v>
      </c>
      <c r="K49" s="71" t="s">
        <v>237</v>
      </c>
      <c r="L49" s="72" t="s">
        <v>238</v>
      </c>
      <c r="M49" s="69"/>
      <c r="N49" s="70"/>
      <c r="O49" s="73"/>
      <c r="P49" s="72"/>
      <c r="Q49" s="74"/>
      <c r="S49" s="97"/>
    </row>
    <row r="50" spans="1:19" s="40" customFormat="1">
      <c r="A50" s="53"/>
      <c r="B50" s="54"/>
      <c r="C50" s="64"/>
      <c r="D50" s="65"/>
      <c r="E50" s="65"/>
      <c r="F50" s="67"/>
      <c r="G50" s="68"/>
      <c r="H50" s="76"/>
      <c r="I50" s="69"/>
      <c r="J50" s="70"/>
      <c r="K50" s="73"/>
      <c r="L50" s="72"/>
      <c r="M50" s="69"/>
      <c r="N50" s="70"/>
      <c r="O50" s="73"/>
      <c r="P50" s="72"/>
      <c r="Q50" s="74"/>
      <c r="S50" s="97"/>
    </row>
    <row r="51" spans="1:19" s="40" customFormat="1">
      <c r="A51" s="53"/>
      <c r="B51" s="54"/>
      <c r="C51" s="64"/>
      <c r="D51" s="65"/>
      <c r="E51" s="65"/>
      <c r="F51" s="67"/>
      <c r="G51" s="76"/>
      <c r="H51" s="68"/>
      <c r="I51" s="69"/>
      <c r="J51" s="70"/>
      <c r="K51" s="73"/>
      <c r="L51" s="72"/>
      <c r="M51" s="69"/>
      <c r="N51" s="70"/>
      <c r="O51" s="73"/>
      <c r="P51" s="72"/>
      <c r="Q51" s="74"/>
      <c r="S51" s="97"/>
    </row>
    <row r="52" spans="1:19" s="40" customFormat="1">
      <c r="A52" s="53"/>
      <c r="B52" s="54"/>
      <c r="C52" s="64"/>
      <c r="D52" s="65"/>
      <c r="E52" s="65"/>
      <c r="F52" s="67"/>
      <c r="G52" s="76"/>
      <c r="H52" s="68"/>
      <c r="I52" s="69"/>
      <c r="J52" s="70"/>
      <c r="K52" s="73"/>
      <c r="L52" s="72"/>
      <c r="M52" s="69"/>
      <c r="N52" s="70"/>
      <c r="O52" s="73"/>
      <c r="P52" s="72"/>
      <c r="Q52" s="74"/>
      <c r="S52" s="97"/>
    </row>
    <row r="53" spans="1:19" s="40" customFormat="1">
      <c r="A53" s="53"/>
      <c r="B53" s="54"/>
      <c r="C53" s="64"/>
      <c r="D53" s="65"/>
      <c r="E53" s="65"/>
      <c r="F53" s="67"/>
      <c r="G53" s="76"/>
      <c r="H53" s="68"/>
      <c r="I53" s="69"/>
      <c r="J53" s="70"/>
      <c r="K53" s="73"/>
      <c r="L53" s="72"/>
      <c r="M53" s="69"/>
      <c r="N53" s="70"/>
      <c r="O53" s="73"/>
      <c r="P53" s="72"/>
      <c r="Q53" s="74"/>
      <c r="S53" s="97"/>
    </row>
    <row r="54" spans="1:19" s="40" customFormat="1">
      <c r="A54" s="53"/>
      <c r="B54" s="54"/>
      <c r="C54" s="64"/>
      <c r="D54" s="65"/>
      <c r="E54" s="65"/>
      <c r="F54" s="67"/>
      <c r="G54" s="76"/>
      <c r="H54" s="76"/>
      <c r="I54" s="69"/>
      <c r="J54" s="70"/>
      <c r="K54" s="73"/>
      <c r="L54" s="72"/>
      <c r="M54" s="69"/>
      <c r="N54" s="70"/>
      <c r="O54" s="73"/>
      <c r="P54" s="72"/>
      <c r="Q54" s="74"/>
      <c r="S54" s="97"/>
    </row>
    <row r="55" spans="1:19" s="40" customFormat="1">
      <c r="A55" s="53"/>
      <c r="B55" s="54"/>
      <c r="C55" s="75"/>
      <c r="D55" s="65"/>
      <c r="E55" s="65"/>
      <c r="F55" s="67"/>
      <c r="G55" s="76"/>
      <c r="H55" s="76"/>
      <c r="I55" s="69"/>
      <c r="J55" s="70"/>
      <c r="K55" s="73"/>
      <c r="L55" s="72"/>
      <c r="M55" s="69"/>
      <c r="N55" s="70"/>
      <c r="O55" s="73"/>
      <c r="P55" s="72"/>
      <c r="Q55" s="74"/>
      <c r="S55" s="97"/>
    </row>
    <row r="56" spans="1:19" s="40" customFormat="1">
      <c r="A56" s="53"/>
      <c r="B56" s="54"/>
      <c r="C56" s="64"/>
      <c r="D56" s="65"/>
      <c r="E56" s="65"/>
      <c r="F56" s="67"/>
      <c r="G56" s="76"/>
      <c r="H56" s="76"/>
      <c r="I56" s="69"/>
      <c r="J56" s="70"/>
      <c r="K56" s="73"/>
      <c r="L56" s="72"/>
      <c r="M56" s="69"/>
      <c r="N56" s="70"/>
      <c r="O56" s="73"/>
      <c r="P56" s="72"/>
      <c r="Q56" s="74"/>
      <c r="S56" s="97"/>
    </row>
    <row r="57" spans="1:19" s="40" customFormat="1">
      <c r="A57" s="53"/>
      <c r="B57" s="54"/>
      <c r="C57" s="64"/>
      <c r="D57" s="65"/>
      <c r="E57" s="65"/>
      <c r="F57" s="67"/>
      <c r="G57" s="76"/>
      <c r="H57" s="68"/>
      <c r="I57" s="69"/>
      <c r="J57" s="70"/>
      <c r="K57" s="73"/>
      <c r="L57" s="72"/>
      <c r="M57" s="69"/>
      <c r="N57" s="70"/>
      <c r="O57" s="73"/>
      <c r="P57" s="72"/>
      <c r="Q57" s="74"/>
      <c r="S57" s="97"/>
    </row>
    <row r="58" spans="1:19" s="40" customFormat="1">
      <c r="A58" s="53"/>
      <c r="B58" s="54"/>
      <c r="C58" s="64"/>
      <c r="D58" s="65"/>
      <c r="E58" s="65"/>
      <c r="F58" s="67"/>
      <c r="G58" s="76"/>
      <c r="H58" s="76"/>
      <c r="I58" s="69"/>
      <c r="J58" s="70"/>
      <c r="K58" s="73"/>
      <c r="L58" s="72"/>
      <c r="M58" s="69"/>
      <c r="N58" s="70"/>
      <c r="O58" s="73"/>
      <c r="P58" s="72"/>
      <c r="Q58" s="74"/>
      <c r="S58" s="97"/>
    </row>
    <row r="59" spans="1:19" s="40" customFormat="1">
      <c r="A59" s="53"/>
      <c r="B59" s="54"/>
      <c r="C59" s="75"/>
      <c r="D59" s="65"/>
      <c r="E59" s="65"/>
      <c r="F59" s="67"/>
      <c r="G59" s="76"/>
      <c r="H59" s="76"/>
      <c r="I59" s="69"/>
      <c r="J59" s="70"/>
      <c r="K59" s="73"/>
      <c r="L59" s="72"/>
      <c r="M59" s="78"/>
      <c r="N59" s="79"/>
      <c r="O59" s="80"/>
      <c r="P59" s="72"/>
      <c r="Q59" s="81"/>
      <c r="S59" s="97"/>
    </row>
    <row r="60" spans="1:19" s="40" customFormat="1">
      <c r="A60" s="53"/>
      <c r="B60" s="54"/>
      <c r="C60" s="64"/>
      <c r="D60" s="65"/>
      <c r="E60" s="65"/>
      <c r="F60" s="67"/>
      <c r="G60" s="76"/>
      <c r="H60" s="76"/>
      <c r="I60" s="69"/>
      <c r="J60" s="70"/>
      <c r="K60" s="73"/>
      <c r="L60" s="72"/>
      <c r="M60" s="69"/>
      <c r="N60" s="70"/>
      <c r="O60" s="73"/>
      <c r="P60" s="72"/>
      <c r="Q60" s="74"/>
      <c r="S60" s="97"/>
    </row>
    <row r="61" spans="1:19" s="40" customFormat="1">
      <c r="A61" s="53"/>
      <c r="B61" s="54"/>
      <c r="C61" s="64"/>
      <c r="D61" s="65"/>
      <c r="E61" s="65"/>
      <c r="F61" s="67"/>
      <c r="G61" s="76"/>
      <c r="H61" s="76"/>
      <c r="I61" s="69"/>
      <c r="J61" s="70"/>
      <c r="K61" s="73"/>
      <c r="L61" s="72"/>
      <c r="M61" s="69"/>
      <c r="N61" s="70"/>
      <c r="O61" s="73"/>
      <c r="P61" s="72"/>
      <c r="Q61" s="74"/>
      <c r="S61" s="97"/>
    </row>
    <row r="62" spans="1:19" s="40" customFormat="1">
      <c r="A62" s="53"/>
      <c r="B62" s="54"/>
      <c r="C62" s="64"/>
      <c r="D62" s="65"/>
      <c r="E62" s="65"/>
      <c r="F62" s="67"/>
      <c r="G62" s="76"/>
      <c r="H62" s="76"/>
      <c r="I62" s="69"/>
      <c r="J62" s="70"/>
      <c r="K62" s="73"/>
      <c r="L62" s="72"/>
      <c r="M62" s="69"/>
      <c r="N62" s="70"/>
      <c r="O62" s="73"/>
      <c r="P62" s="72"/>
      <c r="Q62" s="74"/>
      <c r="S62" s="97"/>
    </row>
    <row r="63" spans="1:19" s="40" customFormat="1">
      <c r="A63" s="53"/>
      <c r="B63" s="54"/>
      <c r="C63" s="64"/>
      <c r="D63" s="65"/>
      <c r="E63" s="65"/>
      <c r="F63" s="67"/>
      <c r="G63" s="76"/>
      <c r="H63" s="76"/>
      <c r="I63" s="69"/>
      <c r="J63" s="70"/>
      <c r="K63" s="73"/>
      <c r="L63" s="72"/>
      <c r="M63" s="69"/>
      <c r="N63" s="70"/>
      <c r="O63" s="73"/>
      <c r="P63" s="72"/>
      <c r="Q63" s="74"/>
      <c r="S63" s="97"/>
    </row>
    <row r="64" spans="1:19" s="40" customFormat="1">
      <c r="A64" s="53"/>
      <c r="B64" s="54"/>
      <c r="C64" s="75"/>
      <c r="D64" s="65"/>
      <c r="E64" s="65"/>
      <c r="F64" s="67"/>
      <c r="G64" s="76"/>
      <c r="H64" s="76"/>
      <c r="I64" s="69"/>
      <c r="J64" s="70"/>
      <c r="K64" s="73"/>
      <c r="L64" s="72"/>
      <c r="M64" s="69"/>
      <c r="N64" s="70"/>
      <c r="O64" s="73"/>
      <c r="P64" s="72"/>
      <c r="Q64" s="74"/>
      <c r="S64" s="97"/>
    </row>
    <row r="65" spans="1:19" s="40" customFormat="1">
      <c r="A65" s="53"/>
      <c r="B65" s="54"/>
      <c r="C65" s="64"/>
      <c r="D65" s="65"/>
      <c r="E65" s="65"/>
      <c r="F65" s="67"/>
      <c r="G65" s="76"/>
      <c r="H65" s="76"/>
      <c r="I65" s="69"/>
      <c r="J65" s="70"/>
      <c r="K65" s="73"/>
      <c r="L65" s="72"/>
      <c r="M65" s="69"/>
      <c r="N65" s="70"/>
      <c r="O65" s="73"/>
      <c r="P65" s="72"/>
      <c r="Q65" s="74"/>
      <c r="S65" s="97"/>
    </row>
    <row r="66" spans="1:19" s="40" customFormat="1">
      <c r="A66" s="53"/>
      <c r="B66" s="54"/>
      <c r="C66" s="64"/>
      <c r="D66" s="65"/>
      <c r="E66" s="65"/>
      <c r="F66" s="67"/>
      <c r="G66" s="76"/>
      <c r="H66" s="76"/>
      <c r="I66" s="69"/>
      <c r="J66" s="70"/>
      <c r="K66" s="73"/>
      <c r="L66" s="72"/>
      <c r="M66" s="69"/>
      <c r="N66" s="70"/>
      <c r="O66" s="73"/>
      <c r="P66" s="72"/>
      <c r="Q66" s="74"/>
      <c r="S66" s="97"/>
    </row>
    <row r="67" spans="1:19" s="40" customFormat="1">
      <c r="A67" s="53"/>
      <c r="B67" s="54"/>
      <c r="C67" s="64"/>
      <c r="D67" s="65"/>
      <c r="E67" s="65"/>
      <c r="F67" s="67"/>
      <c r="G67" s="76"/>
      <c r="H67" s="76"/>
      <c r="I67" s="69"/>
      <c r="J67" s="70"/>
      <c r="K67" s="73"/>
      <c r="L67" s="72"/>
      <c r="M67" s="69"/>
      <c r="N67" s="70"/>
      <c r="O67" s="73"/>
      <c r="P67" s="72"/>
      <c r="Q67" s="74"/>
      <c r="S67" s="97"/>
    </row>
    <row r="68" spans="1:19" s="40" customFormat="1">
      <c r="A68" s="53"/>
      <c r="B68" s="54"/>
      <c r="C68" s="64"/>
      <c r="D68" s="65"/>
      <c r="E68" s="65"/>
      <c r="F68" s="67"/>
      <c r="G68" s="76"/>
      <c r="H68" s="76"/>
      <c r="I68" s="69"/>
      <c r="J68" s="70"/>
      <c r="K68" s="73"/>
      <c r="L68" s="72"/>
      <c r="M68" s="69"/>
      <c r="N68" s="70"/>
      <c r="O68" s="73"/>
      <c r="P68" s="72"/>
      <c r="Q68" s="74"/>
      <c r="S68" s="97"/>
    </row>
    <row r="69" spans="1:19" s="40" customFormat="1">
      <c r="A69" s="53"/>
      <c r="B69" s="54"/>
      <c r="C69" s="75"/>
      <c r="D69" s="65"/>
      <c r="E69" s="65"/>
      <c r="F69" s="67"/>
      <c r="G69" s="76"/>
      <c r="H69" s="76"/>
      <c r="I69" s="69"/>
      <c r="J69" s="70"/>
      <c r="K69" s="73"/>
      <c r="L69" s="72"/>
      <c r="M69" s="69"/>
      <c r="N69" s="70"/>
      <c r="O69" s="73"/>
      <c r="P69" s="72"/>
      <c r="Q69" s="74"/>
      <c r="S69" s="97"/>
    </row>
    <row r="70" spans="1:19" s="40" customFormat="1">
      <c r="A70" s="53"/>
      <c r="B70" s="54"/>
      <c r="C70" s="64"/>
      <c r="D70" s="65"/>
      <c r="E70" s="65"/>
      <c r="F70" s="67"/>
      <c r="G70" s="76"/>
      <c r="H70" s="76"/>
      <c r="I70" s="69"/>
      <c r="J70" s="70"/>
      <c r="K70" s="73"/>
      <c r="L70" s="72"/>
      <c r="M70" s="69"/>
      <c r="N70" s="70"/>
      <c r="O70" s="73"/>
      <c r="P70" s="72"/>
      <c r="Q70" s="74"/>
      <c r="S70" s="97"/>
    </row>
    <row r="71" spans="1:19" s="40" customFormat="1">
      <c r="A71" s="53"/>
      <c r="B71" s="54"/>
      <c r="C71" s="75"/>
      <c r="D71" s="65"/>
      <c r="E71" s="65"/>
      <c r="F71" s="76"/>
      <c r="G71" s="76"/>
      <c r="H71" s="76"/>
      <c r="I71" s="69"/>
      <c r="J71" s="70"/>
      <c r="K71" s="73"/>
      <c r="L71" s="72"/>
      <c r="M71" s="69"/>
      <c r="N71" s="70"/>
      <c r="O71" s="73"/>
      <c r="P71" s="72"/>
      <c r="Q71" s="74"/>
      <c r="S71" s="97"/>
    </row>
    <row r="72" spans="1:19" s="40" customFormat="1">
      <c r="A72" s="53"/>
      <c r="B72" s="54"/>
      <c r="C72" s="64"/>
      <c r="D72" s="65"/>
      <c r="E72" s="65"/>
      <c r="F72" s="67"/>
      <c r="G72" s="76"/>
      <c r="H72" s="76"/>
      <c r="I72" s="69"/>
      <c r="J72" s="70"/>
      <c r="K72" s="73"/>
      <c r="L72" s="72"/>
      <c r="M72" s="69"/>
      <c r="N72" s="70"/>
      <c r="O72" s="73"/>
      <c r="P72" s="72"/>
      <c r="Q72" s="74"/>
      <c r="S72" s="97"/>
    </row>
    <row r="73" spans="1:19" s="40" customFormat="1">
      <c r="A73" s="53"/>
      <c r="B73" s="54"/>
      <c r="C73" s="64"/>
      <c r="D73" s="65"/>
      <c r="E73" s="65"/>
      <c r="F73" s="67"/>
      <c r="G73" s="76"/>
      <c r="H73" s="76"/>
      <c r="I73" s="69"/>
      <c r="J73" s="70"/>
      <c r="K73" s="73"/>
      <c r="L73" s="72"/>
      <c r="M73" s="69"/>
      <c r="N73" s="70"/>
      <c r="O73" s="73"/>
      <c r="P73" s="72"/>
      <c r="Q73" s="74"/>
      <c r="S73" s="97"/>
    </row>
    <row r="74" spans="1:19" s="40" customFormat="1">
      <c r="A74" s="53"/>
      <c r="B74" s="54"/>
      <c r="C74" s="64"/>
      <c r="D74" s="65"/>
      <c r="E74" s="65"/>
      <c r="F74" s="67"/>
      <c r="G74" s="76"/>
      <c r="H74" s="76"/>
      <c r="I74" s="69"/>
      <c r="J74" s="70"/>
      <c r="K74" s="73"/>
      <c r="L74" s="72"/>
      <c r="M74" s="69"/>
      <c r="N74" s="70"/>
      <c r="O74" s="73"/>
      <c r="P74" s="72"/>
      <c r="Q74" s="74"/>
      <c r="S74" s="97"/>
    </row>
    <row r="75" spans="1:19" s="40" customFormat="1">
      <c r="A75" s="53"/>
      <c r="B75" s="54"/>
      <c r="C75" s="64"/>
      <c r="D75" s="65"/>
      <c r="E75" s="65"/>
      <c r="F75" s="67"/>
      <c r="G75" s="76"/>
      <c r="H75" s="76"/>
      <c r="I75" s="69"/>
      <c r="J75" s="70"/>
      <c r="K75" s="73"/>
      <c r="L75" s="72"/>
      <c r="M75" s="69"/>
      <c r="N75" s="70"/>
      <c r="O75" s="73"/>
      <c r="P75" s="72"/>
      <c r="Q75" s="74"/>
      <c r="S75" s="97"/>
    </row>
    <row r="76" spans="1:19" s="40" customFormat="1">
      <c r="A76" s="53"/>
      <c r="B76" s="54"/>
      <c r="C76" s="75"/>
      <c r="D76" s="65"/>
      <c r="E76" s="65"/>
      <c r="F76" s="67"/>
      <c r="G76" s="76"/>
      <c r="H76" s="76"/>
      <c r="I76" s="69"/>
      <c r="J76" s="70"/>
      <c r="K76" s="73"/>
      <c r="L76" s="72"/>
      <c r="M76" s="69"/>
      <c r="N76" s="70"/>
      <c r="O76" s="73"/>
      <c r="P76" s="72"/>
      <c r="Q76" s="74"/>
      <c r="S76" s="97"/>
    </row>
    <row r="77" spans="1:19" s="40" customFormat="1">
      <c r="A77" s="53"/>
      <c r="B77" s="54"/>
      <c r="C77" s="64"/>
      <c r="D77" s="65"/>
      <c r="E77" s="65"/>
      <c r="F77" s="67"/>
      <c r="G77" s="76"/>
      <c r="H77" s="76"/>
      <c r="I77" s="69"/>
      <c r="J77" s="70"/>
      <c r="K77" s="73"/>
      <c r="L77" s="72"/>
      <c r="M77" s="69"/>
      <c r="N77" s="70"/>
      <c r="O77" s="73"/>
      <c r="P77" s="72"/>
      <c r="Q77" s="74"/>
      <c r="S77" s="97"/>
    </row>
    <row r="78" spans="1:19" s="40" customFormat="1">
      <c r="A78" s="53"/>
      <c r="B78" s="54"/>
      <c r="C78" s="75"/>
      <c r="D78" s="65"/>
      <c r="E78" s="65"/>
      <c r="F78" s="67"/>
      <c r="G78" s="76"/>
      <c r="H78" s="68"/>
      <c r="I78" s="69"/>
      <c r="J78" s="70"/>
      <c r="K78" s="73"/>
      <c r="L78" s="72"/>
      <c r="M78" s="69"/>
      <c r="N78" s="70"/>
      <c r="O78" s="73"/>
      <c r="P78" s="72"/>
      <c r="Q78" s="74"/>
      <c r="S78" s="97"/>
    </row>
    <row r="79" spans="1:19" s="40" customFormat="1">
      <c r="A79" s="53"/>
      <c r="B79" s="54"/>
      <c r="C79" s="64"/>
      <c r="D79" s="65"/>
      <c r="E79" s="65"/>
      <c r="F79" s="67"/>
      <c r="G79" s="76"/>
      <c r="H79" s="76"/>
      <c r="I79" s="69"/>
      <c r="J79" s="70"/>
      <c r="K79" s="73"/>
      <c r="L79" s="72"/>
      <c r="M79" s="69"/>
      <c r="N79" s="70"/>
      <c r="O79" s="73"/>
      <c r="P79" s="72"/>
      <c r="Q79" s="74"/>
      <c r="S79" s="97"/>
    </row>
    <row r="80" spans="1:19" s="40" customFormat="1">
      <c r="A80" s="53"/>
      <c r="B80" s="54"/>
      <c r="C80" s="64"/>
      <c r="D80" s="65"/>
      <c r="E80" s="65"/>
      <c r="F80" s="67"/>
      <c r="G80" s="76"/>
      <c r="H80" s="76"/>
      <c r="I80" s="69"/>
      <c r="J80" s="70"/>
      <c r="K80" s="73"/>
      <c r="L80" s="72"/>
      <c r="M80" s="69"/>
      <c r="N80" s="70"/>
      <c r="O80" s="73"/>
      <c r="P80" s="72"/>
      <c r="Q80" s="74"/>
      <c r="S80" s="97"/>
    </row>
    <row r="81" spans="1:19" s="40" customFormat="1">
      <c r="A81" s="53"/>
      <c r="B81" s="54"/>
      <c r="C81" s="64"/>
      <c r="D81" s="65"/>
      <c r="E81" s="65"/>
      <c r="F81" s="67"/>
      <c r="G81" s="76"/>
      <c r="H81" s="76"/>
      <c r="I81" s="69"/>
      <c r="J81" s="70"/>
      <c r="K81" s="73"/>
      <c r="L81" s="72"/>
      <c r="M81" s="69"/>
      <c r="N81" s="70"/>
      <c r="O81" s="73"/>
      <c r="P81" s="72"/>
      <c r="Q81" s="74"/>
      <c r="S81" s="97"/>
    </row>
    <row r="82" spans="1:19" s="40" customFormat="1">
      <c r="A82" s="53"/>
      <c r="B82" s="54"/>
      <c r="C82" s="64"/>
      <c r="D82" s="65"/>
      <c r="E82" s="65"/>
      <c r="F82" s="67"/>
      <c r="G82" s="76"/>
      <c r="H82" s="76"/>
      <c r="I82" s="69"/>
      <c r="J82" s="70"/>
      <c r="K82" s="73"/>
      <c r="L82" s="72"/>
      <c r="M82" s="69"/>
      <c r="N82" s="70"/>
      <c r="O82" s="73"/>
      <c r="P82" s="72"/>
      <c r="Q82" s="74"/>
      <c r="S82" s="97"/>
    </row>
    <row r="83" spans="1:19" s="40" customFormat="1">
      <c r="A83" s="53"/>
      <c r="B83" s="54"/>
      <c r="C83" s="64"/>
      <c r="D83" s="65"/>
      <c r="E83" s="65"/>
      <c r="F83" s="67"/>
      <c r="G83" s="76"/>
      <c r="H83" s="76"/>
      <c r="I83" s="69"/>
      <c r="J83" s="70"/>
      <c r="K83" s="73"/>
      <c r="L83" s="72"/>
      <c r="M83" s="69"/>
      <c r="N83" s="70"/>
      <c r="O83" s="73"/>
      <c r="P83" s="72"/>
      <c r="Q83" s="74"/>
      <c r="S83" s="97"/>
    </row>
    <row r="84" spans="1:19" s="40" customFormat="1">
      <c r="A84" s="53"/>
      <c r="B84" s="54"/>
      <c r="C84" s="64"/>
      <c r="D84" s="65"/>
      <c r="E84" s="65"/>
      <c r="F84" s="67"/>
      <c r="G84" s="76"/>
      <c r="H84" s="76"/>
      <c r="I84" s="69"/>
      <c r="J84" s="70"/>
      <c r="K84" s="73"/>
      <c r="L84" s="72"/>
      <c r="M84" s="69"/>
      <c r="N84" s="70"/>
      <c r="O84" s="73"/>
      <c r="P84" s="72"/>
      <c r="Q84" s="74"/>
      <c r="S84" s="97"/>
    </row>
    <row r="85" spans="1:19" s="40" customFormat="1">
      <c r="A85" s="53"/>
      <c r="B85" s="54"/>
      <c r="C85" s="64"/>
      <c r="D85" s="65"/>
      <c r="E85" s="65"/>
      <c r="F85" s="67"/>
      <c r="G85" s="76"/>
      <c r="H85" s="76"/>
      <c r="I85" s="69"/>
      <c r="J85" s="70"/>
      <c r="K85" s="73"/>
      <c r="L85" s="72"/>
      <c r="M85" s="69"/>
      <c r="N85" s="70"/>
      <c r="O85" s="73"/>
      <c r="P85" s="72"/>
      <c r="Q85" s="74"/>
      <c r="S85" s="97"/>
    </row>
    <row r="86" spans="1:19" s="40" customFormat="1">
      <c r="A86" s="53"/>
      <c r="B86" s="54"/>
      <c r="C86" s="64"/>
      <c r="D86" s="65"/>
      <c r="E86" s="65"/>
      <c r="F86" s="67"/>
      <c r="G86" s="76"/>
      <c r="H86" s="76"/>
      <c r="I86" s="69"/>
      <c r="J86" s="70"/>
      <c r="K86" s="73"/>
      <c r="L86" s="72"/>
      <c r="M86" s="69"/>
      <c r="N86" s="70"/>
      <c r="O86" s="73"/>
      <c r="P86" s="72"/>
      <c r="Q86" s="74"/>
      <c r="S86" s="97"/>
    </row>
    <row r="87" spans="1:19" s="40" customFormat="1" ht="13.5" customHeight="1">
      <c r="A87" s="53"/>
      <c r="B87" s="54"/>
      <c r="C87" s="64"/>
      <c r="D87" s="65"/>
      <c r="E87" s="65"/>
      <c r="F87" s="67"/>
      <c r="G87" s="76"/>
      <c r="H87" s="76"/>
      <c r="I87" s="69"/>
      <c r="J87" s="70"/>
      <c r="K87" s="73"/>
      <c r="L87" s="72"/>
      <c r="M87" s="69"/>
      <c r="N87" s="70"/>
      <c r="O87" s="73"/>
      <c r="P87" s="72"/>
      <c r="Q87" s="74"/>
      <c r="S87" s="97"/>
    </row>
    <row r="88" spans="1:19" s="40" customFormat="1" ht="13.5" customHeight="1">
      <c r="A88" s="53"/>
      <c r="B88" s="54"/>
      <c r="C88" s="64"/>
      <c r="D88" s="65"/>
      <c r="E88" s="65"/>
      <c r="F88" s="67"/>
      <c r="G88" s="76"/>
      <c r="H88" s="76"/>
      <c r="I88" s="69"/>
      <c r="J88" s="70"/>
      <c r="K88" s="73"/>
      <c r="L88" s="72"/>
      <c r="M88" s="69"/>
      <c r="N88" s="70"/>
      <c r="O88" s="73"/>
      <c r="P88" s="72"/>
      <c r="Q88" s="74"/>
      <c r="S88" s="97"/>
    </row>
    <row r="89" spans="1:19" s="40" customFormat="1" ht="13.5" customHeight="1">
      <c r="A89" s="53"/>
      <c r="B89" s="54"/>
      <c r="C89" s="64"/>
      <c r="D89" s="65"/>
      <c r="E89" s="65"/>
      <c r="F89" s="67"/>
      <c r="G89" s="76"/>
      <c r="H89" s="76"/>
      <c r="I89" s="69"/>
      <c r="J89" s="70"/>
      <c r="K89" s="73"/>
      <c r="L89" s="72"/>
      <c r="M89" s="69"/>
      <c r="N89" s="70"/>
      <c r="O89" s="73"/>
      <c r="P89" s="72"/>
      <c r="Q89" s="74"/>
      <c r="S89" s="97"/>
    </row>
    <row r="90" spans="1:19" s="40" customFormat="1" ht="13.5" customHeight="1">
      <c r="A90" s="53"/>
      <c r="B90" s="54"/>
      <c r="C90" s="64"/>
      <c r="D90" s="65"/>
      <c r="E90" s="65"/>
      <c r="F90" s="67"/>
      <c r="G90" s="76"/>
      <c r="H90" s="76"/>
      <c r="I90" s="69"/>
      <c r="J90" s="70"/>
      <c r="K90" s="73"/>
      <c r="L90" s="72"/>
      <c r="M90" s="69"/>
      <c r="N90" s="70"/>
      <c r="O90" s="73"/>
      <c r="P90" s="72"/>
      <c r="Q90" s="74"/>
      <c r="S90" s="97"/>
    </row>
    <row r="91" spans="1:19" s="40" customFormat="1" ht="13.5" customHeight="1">
      <c r="A91" s="53"/>
      <c r="B91" s="54"/>
      <c r="C91" s="64"/>
      <c r="D91" s="65"/>
      <c r="E91" s="65"/>
      <c r="F91" s="67"/>
      <c r="G91" s="76"/>
      <c r="H91" s="76"/>
      <c r="I91" s="69"/>
      <c r="J91" s="70"/>
      <c r="K91" s="73"/>
      <c r="L91" s="72"/>
      <c r="M91" s="69"/>
      <c r="N91" s="70"/>
      <c r="O91" s="73"/>
      <c r="P91" s="72"/>
      <c r="Q91" s="74"/>
      <c r="S91" s="97"/>
    </row>
    <row r="92" spans="1:19" s="40" customFormat="1" ht="13.5" customHeight="1">
      <c r="A92" s="53"/>
      <c r="B92" s="54"/>
      <c r="C92" s="64"/>
      <c r="D92" s="65"/>
      <c r="E92" s="65"/>
      <c r="F92" s="67"/>
      <c r="G92" s="76"/>
      <c r="H92" s="76"/>
      <c r="I92" s="69"/>
      <c r="J92" s="70"/>
      <c r="K92" s="73"/>
      <c r="L92" s="72"/>
      <c r="M92" s="69"/>
      <c r="N92" s="70"/>
      <c r="O92" s="73"/>
      <c r="P92" s="72"/>
      <c r="Q92" s="74"/>
      <c r="S92" s="97"/>
    </row>
    <row r="93" spans="1:19" s="40" customFormat="1" ht="13.5" customHeight="1" thickBot="1">
      <c r="A93" s="82"/>
      <c r="B93" s="83"/>
      <c r="C93" s="84"/>
      <c r="D93" s="85"/>
      <c r="E93" s="85"/>
      <c r="F93" s="86"/>
      <c r="G93" s="86"/>
      <c r="H93" s="87"/>
      <c r="I93" s="88"/>
      <c r="J93" s="89"/>
      <c r="K93" s="90"/>
      <c r="L93" s="91"/>
      <c r="M93" s="88"/>
      <c r="N93" s="89"/>
      <c r="O93" s="90"/>
      <c r="P93" s="91"/>
      <c r="Q93" s="92"/>
      <c r="S93" s="97"/>
    </row>
    <row r="94" spans="1:19" s="40" customFormat="1" ht="13.5" customHeight="1">
      <c r="A94" s="39"/>
      <c r="B94" s="39"/>
      <c r="C94" s="39"/>
      <c r="D94" s="39"/>
      <c r="E94" s="39"/>
      <c r="F94" s="39"/>
      <c r="G94" s="9"/>
      <c r="H94" s="9"/>
      <c r="I94" s="93"/>
      <c r="J94" s="9"/>
      <c r="K94" s="9"/>
      <c r="L94" s="9"/>
      <c r="M94" s="9"/>
      <c r="N94" s="9"/>
      <c r="O94" s="9"/>
      <c r="P94" s="9"/>
      <c r="Q94" s="94"/>
      <c r="S94" s="97"/>
    </row>
  </sheetData>
  <mergeCells count="10">
    <mergeCell ref="A1:F1"/>
    <mergeCell ref="G1:P1"/>
    <mergeCell ref="Q1:Q2"/>
    <mergeCell ref="A2:P2"/>
    <mergeCell ref="A6:A7"/>
    <mergeCell ref="B6:B7"/>
    <mergeCell ref="C6:H6"/>
    <mergeCell ref="I6:L6"/>
    <mergeCell ref="M6:P6"/>
    <mergeCell ref="Q6:Q7"/>
  </mergeCells>
  <phoneticPr fontId="44"/>
  <dataValidations count="2">
    <dataValidation errorStyle="warning" allowBlank="1" showInputMessage="1" showErrorMessage="1" errorTitle="区分" error="リストから選択してください。" sqref="H57 H78 H51:H53 H10:H35 G10:G50" xr:uid="{89A8C362-38B1-49A9-B2B2-FDAF9685E236}"/>
    <dataValidation type="list" allowBlank="1" sqref="P8:P93 L8:L93" xr:uid="{AF56C630-C931-42BC-AEB8-40521AD3D16F}">
      <formula1>"OK,NG,-"</formula1>
    </dataValidation>
  </dataValidations>
  <printOptions horizontalCentered="1"/>
  <pageMargins left="0.39370078740157483" right="0.39370078740157483" top="0.74803149606299213" bottom="0.74803149606299213" header="0.31496062992125984" footer="0.19685039370078741"/>
  <pageSetup paperSize="9" scale="39" fitToHeight="0" orientation="landscape" r:id="rId1"/>
  <headerFooter alignWithMargins="0">
    <oddFooter xml:space="preserve">&amp;C&amp;18 2 - &amp;P / &amp;Nページ&amp;R&amp;"ＭＳ 明朝,標準"&amp;18ABR6201 : Rev 1 </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4680B99615C54D4E8571936B56578B1F" ma:contentTypeVersion="4" ma:contentTypeDescription="新しいドキュメントを作成します。" ma:contentTypeScope="" ma:versionID="6b985a58b5b346d1451fe33bfc452d85">
  <xsd:schema xmlns:xsd="http://www.w3.org/2001/XMLSchema" xmlns:xs="http://www.w3.org/2001/XMLSchema" xmlns:p="http://schemas.microsoft.com/office/2006/metadata/properties" xmlns:ns2="d60c085f-e300-4344-a306-8c717647d628" targetNamespace="http://schemas.microsoft.com/office/2006/metadata/properties" ma:root="true" ma:fieldsID="ea4872a8155a4a899d62334216be73cf" ns2:_="">
    <xsd:import namespace="d60c085f-e300-4344-a306-8c717647d62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0c085f-e300-4344-a306-8c717647d6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5434E4-910B-456E-B0D0-56F024776DF0}"/>
</file>

<file path=customXml/itemProps2.xml><?xml version="1.0" encoding="utf-8"?>
<ds:datastoreItem xmlns:ds="http://schemas.openxmlformats.org/officeDocument/2006/customXml" ds:itemID="{6ED95F84-BE5A-498C-865B-777A57174A73}"/>
</file>

<file path=customXml/itemProps3.xml><?xml version="1.0" encoding="utf-8"?>
<ds:datastoreItem xmlns:ds="http://schemas.openxmlformats.org/officeDocument/2006/customXml" ds:itemID="{B439F05F-0699-4841-9CA3-DCE5CA1525D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QLW-TPN002004</dc:subject>
  <dc:creator>03909</dc:creator>
  <cp:keywords/>
  <dc:description>TimePro-NX</dc:description>
  <cp:lastModifiedBy>小林　大朗(アプリケーション開発課)</cp:lastModifiedBy>
  <cp:revision/>
  <dcterms:created xsi:type="dcterms:W3CDTF">2015-04-13T06:42:04Z</dcterms:created>
  <dcterms:modified xsi:type="dcterms:W3CDTF">2023-10-03T05:09:58Z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0x0101004680B99615C54D4E8571936B56578B1F</vt:lpwstr>
  </property>
</Properties>
</file>