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13"/>
  <workbookPr filterPrivacy="1"/>
  <xr:revisionPtr revIDLastSave="0" documentId="8_{5C211652-6D5C-2143-B6DC-64F670191E70}" xr6:coauthVersionLast="45" xr6:coauthVersionMax="45" xr10:uidLastSave="{00000000-0000-0000-0000-000000000000}"/>
  <bookViews>
    <workbookView xWindow="19460" yWindow="1720" windowWidth="32760" windowHeight="30840" activeTab="1"/>
  </bookViews>
  <sheets>
    <sheet name="必ずお読みください" sheetId="3" r:id="rId1"/>
    <sheet name="部品リスト入力フォーム" sheetId="1" r:id="rId2"/>
    <sheet name="無償提供部品一覧" sheetId="4" r:id="rId3"/>
  </sheets>
  <definedNames>
    <definedName name="_xlnm._FilterDatabase" localSheetId="1" hidden="1">部品リスト入力フォーム!$A$6:$AF$6</definedName>
    <definedName name="_xlnm._FilterDatabase" localSheetId="2" hidden="1">無償提供部品一覧!$A$2:$G$923</definedName>
    <definedName name="_xlnm.Print_Area" localSheetId="0">必ずお読みください!$A$1:$L$132</definedName>
    <definedName name="_xlnm.Print_Area" localSheetId="1">部品リスト入力フォーム!$A$1:$AI$154</definedName>
    <definedName name="_xlnm.Print_Area" localSheetId="2">無償提供部品一覧!$A$2:$G$923</definedName>
    <definedName name="_xlnm.Print_Titles" localSheetId="1">部品リスト入力フォーム!$1:$5</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8" i="1" l="1"/>
  <c r="O8" i="1"/>
  <c r="N9" i="1"/>
  <c r="N10" i="1"/>
  <c r="O10" i="1"/>
  <c r="N11" i="1"/>
  <c r="O11" i="1"/>
  <c r="N12" i="1"/>
  <c r="O12" i="1"/>
  <c r="N13" i="1"/>
  <c r="O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O9" i="1"/>
  <c r="N7" i="1"/>
  <c r="O7" i="1"/>
  <c r="A2" i="1"/>
  <c r="W8" i="1"/>
  <c r="W7"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31" i="1"/>
  <c r="AF130" i="1"/>
  <c r="AF129" i="1"/>
  <c r="AF128" i="1"/>
  <c r="AF127" i="1"/>
  <c r="AF126" i="1"/>
  <c r="AF125" i="1"/>
  <c r="AF124" i="1"/>
  <c r="AF123" i="1"/>
  <c r="AF122" i="1"/>
  <c r="AF121" i="1"/>
  <c r="AF120" i="1"/>
  <c r="AF119" i="1"/>
  <c r="AF118" i="1"/>
  <c r="AF117" i="1"/>
  <c r="AF116" i="1"/>
  <c r="AF115" i="1"/>
  <c r="AF114" i="1"/>
  <c r="AF113" i="1"/>
  <c r="AF112" i="1"/>
  <c r="AF111"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L4" i="1"/>
  <c r="K4" i="1"/>
  <c r="J4" i="1"/>
  <c r="I4" i="1"/>
  <c r="G4" i="1"/>
  <c r="F4" i="1"/>
  <c r="W12" i="1"/>
  <c r="W154"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2" i="1"/>
  <c r="Z12" i="1"/>
  <c r="Z11" i="1"/>
  <c r="Z10" i="1"/>
  <c r="Z9" i="1"/>
  <c r="Z8" i="1"/>
  <c r="Z7" i="1"/>
  <c r="O154" i="1"/>
  <c r="M154" i="1"/>
  <c r="H154" i="1"/>
  <c r="W153" i="1"/>
  <c r="O153" i="1"/>
  <c r="M153" i="1"/>
  <c r="H153" i="1"/>
  <c r="W152" i="1"/>
  <c r="O152" i="1"/>
  <c r="M152" i="1"/>
  <c r="H152" i="1"/>
  <c r="W151" i="1"/>
  <c r="O151" i="1"/>
  <c r="M151" i="1"/>
  <c r="H151" i="1"/>
  <c r="W150" i="1"/>
  <c r="O150" i="1"/>
  <c r="M150" i="1"/>
  <c r="H150" i="1"/>
  <c r="W149" i="1"/>
  <c r="O149" i="1"/>
  <c r="M149" i="1"/>
  <c r="H149" i="1"/>
  <c r="W148" i="1"/>
  <c r="O148" i="1"/>
  <c r="M148" i="1"/>
  <c r="H148" i="1"/>
  <c r="W147" i="1"/>
  <c r="O147" i="1"/>
  <c r="M147" i="1"/>
  <c r="H147" i="1"/>
  <c r="W146" i="1"/>
  <c r="O146" i="1"/>
  <c r="M146" i="1"/>
  <c r="H146" i="1"/>
  <c r="W145" i="1"/>
  <c r="O145" i="1"/>
  <c r="M145" i="1"/>
  <c r="H145" i="1"/>
  <c r="W144" i="1"/>
  <c r="O144" i="1"/>
  <c r="M144" i="1"/>
  <c r="H144" i="1"/>
  <c r="W143" i="1"/>
  <c r="O143" i="1"/>
  <c r="M143" i="1"/>
  <c r="H143" i="1"/>
  <c r="W142" i="1"/>
  <c r="O142" i="1"/>
  <c r="M142" i="1"/>
  <c r="H142" i="1"/>
  <c r="W141" i="1"/>
  <c r="O141" i="1"/>
  <c r="M141" i="1"/>
  <c r="H141" i="1"/>
  <c r="W140" i="1"/>
  <c r="O140" i="1"/>
  <c r="M140" i="1"/>
  <c r="H140" i="1"/>
  <c r="W139" i="1"/>
  <c r="O139" i="1"/>
  <c r="M139" i="1"/>
  <c r="H139" i="1"/>
  <c r="W138" i="1"/>
  <c r="O138" i="1"/>
  <c r="M138" i="1"/>
  <c r="H138" i="1"/>
  <c r="W137" i="1"/>
  <c r="O137" i="1"/>
  <c r="M137" i="1"/>
  <c r="H137" i="1"/>
  <c r="W136" i="1"/>
  <c r="O136" i="1"/>
  <c r="M136" i="1"/>
  <c r="H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1" i="1"/>
  <c r="W10" i="1"/>
  <c r="W9" i="1"/>
  <c r="H9"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8" i="1"/>
  <c r="H7" i="1"/>
  <c r="H5" i="1"/>
  <c r="H4" i="1"/>
</calcChain>
</file>

<file path=xl/sharedStrings.xml><?xml version="1.0" encoding="utf-8"?>
<sst xmlns="http://schemas.openxmlformats.org/spreadsheetml/2006/main" count="5755" uniqueCount="1572">
  <si>
    <t>入荷数</t>
    <rPh sb="0" eb="2">
      <t>ニュウカ</t>
    </rPh>
    <rPh sb="2" eb="3">
      <t>スウ</t>
    </rPh>
    <phoneticPr fontId="2"/>
  </si>
  <si>
    <t>1個
あたり</t>
  </si>
  <si>
    <t>合計</t>
  </si>
  <si>
    <t>リスト</t>
  </si>
  <si>
    <t>個数</t>
    <phoneticPr fontId="1"/>
  </si>
  <si>
    <t>部品種別</t>
    <rPh sb="2" eb="4">
      <t>シュベツ</t>
    </rPh>
    <phoneticPr fontId="1"/>
  </si>
  <si>
    <t>No</t>
    <phoneticPr fontId="1"/>
  </si>
  <si>
    <t>例</t>
    <rPh sb="0" eb="1">
      <t>レイ</t>
    </rPh>
    <phoneticPr fontId="2"/>
  </si>
  <si>
    <t>KOA</t>
    <phoneticPr fontId="2"/>
  </si>
  <si>
    <t>チップ抵抗</t>
    <rPh sb="3" eb="5">
      <t>テイコウ</t>
    </rPh>
    <phoneticPr fontId="2"/>
  </si>
  <si>
    <t xml:space="preserve">RK73B2ATTD1002F </t>
    <phoneticPr fontId="2"/>
  </si>
  <si>
    <t>実装/
未実装</t>
    <rPh sb="0" eb="2">
      <t>ジッソウ</t>
    </rPh>
    <rPh sb="4" eb="7">
      <t>ミジッソウ</t>
    </rPh>
    <phoneticPr fontId="2"/>
  </si>
  <si>
    <t>R1,R5,R9,R10</t>
    <phoneticPr fontId="1"/>
  </si>
  <si>
    <t>実装個数</t>
    <rPh sb="0" eb="2">
      <t>ジッソウ</t>
    </rPh>
    <rPh sb="2" eb="4">
      <t>コスウ</t>
    </rPh>
    <phoneticPr fontId="1"/>
  </si>
  <si>
    <t>未実装</t>
  </si>
  <si>
    <t>SMD</t>
    <phoneticPr fontId="1"/>
  </si>
  <si>
    <t>DIP</t>
    <phoneticPr fontId="1"/>
  </si>
  <si>
    <t>部品分類</t>
    <rPh sb="2" eb="4">
      <t>ブンルイ</t>
    </rPh>
    <phoneticPr fontId="1"/>
  </si>
  <si>
    <t>特殊
BGA等</t>
    <rPh sb="0" eb="2">
      <t>トクシュ</t>
    </rPh>
    <rPh sb="6" eb="7">
      <t>ナド</t>
    </rPh>
    <phoneticPr fontId="1"/>
  </si>
  <si>
    <t>単位：ｍｍ</t>
  </si>
  <si>
    <t>Ａ寸法</t>
  </si>
  <si>
    <t>Ｂ寸法</t>
  </si>
  <si>
    <t>電子部品型番</t>
  </si>
  <si>
    <t>CT3216</t>
  </si>
  <si>
    <t>CT3528</t>
  </si>
  <si>
    <t>CT4726</t>
  </si>
  <si>
    <t>CT6032</t>
  </si>
  <si>
    <t>CT5846</t>
  </si>
  <si>
    <t>CT7343</t>
  </si>
  <si>
    <t>C寸法</t>
  </si>
  <si>
    <t>CE33</t>
  </si>
  <si>
    <t>CE43</t>
  </si>
  <si>
    <t>CE53</t>
  </si>
  <si>
    <t>CE66</t>
  </si>
  <si>
    <t>CE83</t>
  </si>
  <si>
    <t>CE103</t>
  </si>
  <si>
    <t>1.チップ部品（抵抗、コンデンサ）</t>
    <phoneticPr fontId="1"/>
  </si>
  <si>
    <t>2.チップタンタルコンデンサ</t>
    <phoneticPr fontId="1"/>
  </si>
  <si>
    <t>3.チップアルミ電解コンデンサ</t>
    <phoneticPr fontId="1"/>
  </si>
  <si>
    <t>φ3.0</t>
    <phoneticPr fontId="1"/>
  </si>
  <si>
    <t>φ4.0</t>
    <phoneticPr fontId="1"/>
  </si>
  <si>
    <t>φ5.0</t>
    <phoneticPr fontId="1"/>
  </si>
  <si>
    <t>φ6.3</t>
    <phoneticPr fontId="1"/>
  </si>
  <si>
    <t>φ8.0</t>
    <phoneticPr fontId="1"/>
  </si>
  <si>
    <t>φ10.0</t>
    <phoneticPr fontId="1"/>
  </si>
  <si>
    <t>C/R1608</t>
    <phoneticPr fontId="1"/>
  </si>
  <si>
    <t>C/R2125</t>
    <phoneticPr fontId="1"/>
  </si>
  <si>
    <t>C/R3216</t>
    <phoneticPr fontId="1"/>
  </si>
  <si>
    <t>C/R3225</t>
    <phoneticPr fontId="1"/>
  </si>
  <si>
    <t>C/R4532</t>
    <phoneticPr fontId="1"/>
  </si>
  <si>
    <r>
      <t xml:space="preserve">電子部品型番
</t>
    </r>
    <r>
      <rPr>
        <sz val="8"/>
        <rFont val="ＭＳ Ｐゴシック"/>
        <family val="2"/>
        <charset val="128"/>
      </rPr>
      <t>(C:コンデンサ、R:抵抗）</t>
    </r>
    <rPh sb="18" eb="20">
      <t>テイコウ</t>
    </rPh>
    <phoneticPr fontId="1"/>
  </si>
  <si>
    <t>コネクタの場合</t>
    <rPh sb="5" eb="7">
      <t>バアイ</t>
    </rPh>
    <phoneticPr fontId="1"/>
  </si>
  <si>
    <t>トランスの場合</t>
    <rPh sb="5" eb="7">
      <t>バアイ</t>
    </rPh>
    <phoneticPr fontId="1"/>
  </si>
  <si>
    <t>部品取り付け穴は、ピン数に含めてください。</t>
    <rPh sb="0" eb="2">
      <t>ブヒン</t>
    </rPh>
    <rPh sb="2" eb="3">
      <t>ト</t>
    </rPh>
    <rPh sb="4" eb="5">
      <t>ツ</t>
    </rPh>
    <rPh sb="6" eb="7">
      <t>アナ</t>
    </rPh>
    <rPh sb="11" eb="12">
      <t>スウ</t>
    </rPh>
    <rPh sb="13" eb="14">
      <t>フク</t>
    </rPh>
    <phoneticPr fontId="1"/>
  </si>
  <si>
    <t>配 置 記 号 / リファレンス</t>
    <phoneticPr fontId="1"/>
  </si>
  <si>
    <t>電 子 部 品 型 番</t>
    <phoneticPr fontId="1"/>
  </si>
  <si>
    <t>ピ ン 数</t>
    <phoneticPr fontId="1"/>
  </si>
  <si>
    <t>個 数</t>
    <phoneticPr fontId="1"/>
  </si>
  <si>
    <t>部 品 種 別</t>
    <rPh sb="4" eb="5">
      <t>タネ</t>
    </rPh>
    <rPh sb="6" eb="7">
      <t>ベツ</t>
    </rPh>
    <phoneticPr fontId="1"/>
  </si>
  <si>
    <t>メ ー カ ー</t>
    <phoneticPr fontId="1"/>
  </si>
  <si>
    <t>SMD</t>
    <phoneticPr fontId="1"/>
  </si>
  <si>
    <t>DIP</t>
    <phoneticPr fontId="1"/>
  </si>
  <si>
    <t>特殊 BGA等</t>
    <rPh sb="0" eb="2">
      <t>トクシュ</t>
    </rPh>
    <rPh sb="6" eb="7">
      <t>トウ</t>
    </rPh>
    <phoneticPr fontId="1"/>
  </si>
  <si>
    <t>電子部品のメーカー名をご入力ください。</t>
    <phoneticPr fontId="1"/>
  </si>
  <si>
    <t>パッケージ情報
部品外形/部品仕様</t>
    <phoneticPr fontId="1"/>
  </si>
  <si>
    <r>
      <rPr>
        <b/>
        <sz val="11"/>
        <color indexed="17"/>
        <rFont val="ＭＳ Ｐゴシック"/>
        <family val="2"/>
        <charset val="128"/>
      </rPr>
      <t>P板</t>
    </r>
    <r>
      <rPr>
        <b/>
        <sz val="11"/>
        <color indexed="53"/>
        <rFont val="ＭＳ Ｐゴシック"/>
        <family val="2"/>
        <charset val="128"/>
      </rPr>
      <t>.com</t>
    </r>
    <r>
      <rPr>
        <b/>
        <sz val="11"/>
        <color indexed="12"/>
        <rFont val="ＭＳ Ｐゴシック"/>
        <family val="2"/>
        <charset val="128"/>
      </rPr>
      <t>提供部品 (無料)</t>
    </r>
    <phoneticPr fontId="2"/>
  </si>
  <si>
    <r>
      <t>P板</t>
    </r>
    <r>
      <rPr>
        <b/>
        <sz val="11"/>
        <color indexed="53"/>
        <rFont val="ＭＳ Ｐゴシック"/>
        <family val="2"/>
        <charset val="128"/>
      </rPr>
      <t>.com</t>
    </r>
    <r>
      <rPr>
        <b/>
        <sz val="11"/>
        <color indexed="12"/>
        <rFont val="ＭＳ Ｐゴシック"/>
        <family val="2"/>
        <charset val="128"/>
      </rPr>
      <t>調達部品(有料）</t>
    </r>
    <phoneticPr fontId="2"/>
  </si>
  <si>
    <t>入力項目説明</t>
    <rPh sb="0" eb="2">
      <t>ニュウリョク</t>
    </rPh>
    <rPh sb="2" eb="4">
      <t>コウモク</t>
    </rPh>
    <rPh sb="4" eb="6">
      <t>セツメイ</t>
    </rPh>
    <phoneticPr fontId="1"/>
  </si>
  <si>
    <t>部品名称見取り表</t>
    <rPh sb="0" eb="2">
      <t>ブヒン</t>
    </rPh>
    <rPh sb="2" eb="4">
      <t>メイショウ</t>
    </rPh>
    <rPh sb="4" eb="6">
      <t>ミト</t>
    </rPh>
    <rPh sb="7" eb="8">
      <t>ヒョウ</t>
    </rPh>
    <phoneticPr fontId="1"/>
  </si>
  <si>
    <t>電子部品の個数をご入力ください。</t>
    <rPh sb="0" eb="2">
      <t>デンシ</t>
    </rPh>
    <rPh sb="2" eb="4">
      <t>ブヒン</t>
    </rPh>
    <rPh sb="5" eb="7">
      <t>コスウ</t>
    </rPh>
    <rPh sb="9" eb="11">
      <t>ニュウリョク</t>
    </rPh>
    <phoneticPr fontId="1"/>
  </si>
  <si>
    <t>電子部品の総ピン数をご入力ください。
※基板取付穴、部品取付穴、全てのスルー・ノンスルーホール、面実装部品のパッド、及び次の①～⑤の配線を伴う箇所（①テストピン、②チェックランド、③引き出しランド、④ジャンパピン、⑤入出力ランドの総計。</t>
    <rPh sb="0" eb="2">
      <t>デンシ</t>
    </rPh>
    <rPh sb="2" eb="4">
      <t>ブヒン</t>
    </rPh>
    <rPh sb="58" eb="59">
      <t>オヨ</t>
    </rPh>
    <rPh sb="60" eb="61">
      <t>ツギ</t>
    </rPh>
    <rPh sb="66" eb="68">
      <t>ハイセン</t>
    </rPh>
    <rPh sb="69" eb="70">
      <t>トモナ</t>
    </rPh>
    <rPh sb="71" eb="73">
      <t>カショ</t>
    </rPh>
    <rPh sb="91" eb="92">
      <t>ヒ</t>
    </rPh>
    <rPh sb="93" eb="94">
      <t>ダ</t>
    </rPh>
    <rPh sb="108" eb="111">
      <t>ニュウシュツリョク</t>
    </rPh>
    <rPh sb="115" eb="117">
      <t>ソウケイ</t>
    </rPh>
    <phoneticPr fontId="2"/>
  </si>
  <si>
    <t>挿入部品</t>
    <rPh sb="0" eb="2">
      <t>ソウニュウ</t>
    </rPh>
    <rPh sb="2" eb="4">
      <t>ブヒン</t>
    </rPh>
    <phoneticPr fontId="1"/>
  </si>
  <si>
    <t>実装 / 未実装</t>
    <rPh sb="0" eb="2">
      <t>ジッソウ</t>
    </rPh>
    <rPh sb="5" eb="8">
      <t>ミジッソウ</t>
    </rPh>
    <phoneticPr fontId="2"/>
  </si>
  <si>
    <t>実装サービスでの「実装」/「未実装」をご選択ください。
※同じ電子部品型番の中で実装と未実装が分かれる場合は、それぞれ2行に分けて配置記号をご入力ください。</t>
    <rPh sb="0" eb="2">
      <t>ジッソウ</t>
    </rPh>
    <rPh sb="9" eb="11">
      <t>ジッソウ</t>
    </rPh>
    <rPh sb="14" eb="17">
      <t>ミジッソウ</t>
    </rPh>
    <rPh sb="20" eb="22">
      <t>センタク</t>
    </rPh>
    <rPh sb="29" eb="30">
      <t>オナ</t>
    </rPh>
    <rPh sb="31" eb="33">
      <t>デンシ</t>
    </rPh>
    <rPh sb="33" eb="35">
      <t>ブヒン</t>
    </rPh>
    <rPh sb="35" eb="37">
      <t>カタバン</t>
    </rPh>
    <rPh sb="38" eb="39">
      <t>ナカ</t>
    </rPh>
    <rPh sb="40" eb="42">
      <t>ジッソウ</t>
    </rPh>
    <rPh sb="43" eb="46">
      <t>ミジッソウ</t>
    </rPh>
    <rPh sb="47" eb="48">
      <t>ワ</t>
    </rPh>
    <rPh sb="51" eb="53">
      <t>バアイ</t>
    </rPh>
    <rPh sb="60" eb="61">
      <t>ギョウ</t>
    </rPh>
    <rPh sb="62" eb="63">
      <t>ワ</t>
    </rPh>
    <rPh sb="71" eb="73">
      <t>ニュウリョク</t>
    </rPh>
    <phoneticPr fontId="1"/>
  </si>
  <si>
    <t>表面実装部品</t>
    <phoneticPr fontId="1"/>
  </si>
  <si>
    <r>
      <t>BGA/CSP/LGA/QFNなど部品極性が部品の真下に配置された部品
 -BGA</t>
    </r>
    <r>
      <rPr>
        <sz val="11"/>
        <rFont val="ＭＳ Ｐゴシック"/>
        <family val="2"/>
        <charset val="128"/>
      </rPr>
      <t>：Ball Grid Array/下面に半田ボールの端子を配置したパッケージ。
 -CSP：Chip Size Package/チッププサイズと同じか、もしくは僅かに大きいパッケージ。
 -LGA：Land Grid Array/裏面に外部入出力用のランドを設けたパッケージ。※BGAの半田ボールがない。
 -QFN：Quad Flat Non-Lead Package/QFPに似ていますが、外部入出力用のピンが出ていないパッケージ。</t>
    </r>
    <rPh sb="17" eb="19">
      <t>ブヒン</t>
    </rPh>
    <rPh sb="19" eb="20">
      <t>キョク</t>
    </rPh>
    <rPh sb="20" eb="21">
      <t>セイ</t>
    </rPh>
    <rPh sb="22" eb="24">
      <t>ブヒン</t>
    </rPh>
    <rPh sb="25" eb="27">
      <t>マシタ</t>
    </rPh>
    <rPh sb="28" eb="30">
      <t>ハイチ</t>
    </rPh>
    <rPh sb="33" eb="35">
      <t>ブヒン</t>
    </rPh>
    <rPh sb="121" eb="122">
      <t>ワズ</t>
    </rPh>
    <phoneticPr fontId="1"/>
  </si>
  <si>
    <r>
      <t xml:space="preserve">P板.com実装サービスで部品調達を希望される場合に○をご選択ください。
</t>
    </r>
    <r>
      <rPr>
        <sz val="11"/>
        <rFont val="ＭＳ Ｐゴシック"/>
        <family val="2"/>
        <charset val="128"/>
      </rPr>
      <t>※調達費用のお見積もりは、部品リストの返却と同時にご連絡いたします。
※ご希望の納期や市場在庫状況によっては、調達が不可となる部品もございますので、予めご了承ください。</t>
    </r>
    <rPh sb="0" eb="6">
      <t>ｐ</t>
    </rPh>
    <rPh sb="6" eb="8">
      <t>ジッソウ</t>
    </rPh>
    <rPh sb="13" eb="15">
      <t>ブヒン</t>
    </rPh>
    <rPh sb="29" eb="31">
      <t>センタク</t>
    </rPh>
    <rPh sb="74" eb="76">
      <t>キボウ</t>
    </rPh>
    <rPh sb="80" eb="82">
      <t>シジョウ</t>
    </rPh>
    <rPh sb="82" eb="84">
      <t>ザイコ</t>
    </rPh>
    <rPh sb="84" eb="86">
      <t>ジョウキョウ</t>
    </rPh>
    <rPh sb="95" eb="97">
      <t>フカ</t>
    </rPh>
    <phoneticPr fontId="1"/>
  </si>
  <si>
    <t>コ メ ン ト</t>
    <phoneticPr fontId="1"/>
  </si>
  <si>
    <t>特別なご指示のある電子部品について、自由にご入力ください。
例：未実装挿入穴のマスク処理が必要、など</t>
    <rPh sb="0" eb="2">
      <t>トクベツ</t>
    </rPh>
    <rPh sb="4" eb="6">
      <t>シジ</t>
    </rPh>
    <rPh sb="9" eb="11">
      <t>デンシ</t>
    </rPh>
    <rPh sb="11" eb="13">
      <t>ブヒン</t>
    </rPh>
    <rPh sb="18" eb="20">
      <t>ジユウ</t>
    </rPh>
    <rPh sb="22" eb="24">
      <t>ニュウリョク</t>
    </rPh>
    <rPh sb="30" eb="31">
      <t>レイ</t>
    </rPh>
    <phoneticPr fontId="1"/>
  </si>
  <si>
    <r>
      <t>電子部品のパッケージ情報をご入力ください。</t>
    </r>
    <r>
      <rPr>
        <sz val="11"/>
        <color indexed="10"/>
        <rFont val="ＭＳ Ｐゴシック"/>
        <family val="2"/>
        <charset val="128"/>
      </rPr>
      <t>例：1608 , DIP , 0.5mmピッチQFP , 0.4mmピッチCN</t>
    </r>
    <rPh sb="0" eb="2">
      <t>デンシ</t>
    </rPh>
    <rPh sb="2" eb="4">
      <t>ブヒン</t>
    </rPh>
    <rPh sb="10" eb="12">
      <t>ジョウホウ</t>
    </rPh>
    <rPh sb="14" eb="16">
      <t>ニュウリョク</t>
    </rPh>
    <rPh sb="21" eb="22">
      <t>レイ</t>
    </rPh>
    <phoneticPr fontId="1"/>
  </si>
  <si>
    <t>電子部品の型番をご入力ください。
※誤表記による不具合を回避するためにも正確なご入力をお願い致します。
※表面実装の抵抗やコンデンサ(電解、タンタル以外)は、後述「電子部品見取り表」をご参照のうえ、ご入力ください。</t>
    <rPh sb="0" eb="2">
      <t>デンシ</t>
    </rPh>
    <rPh sb="2" eb="4">
      <t>ブヒン</t>
    </rPh>
    <rPh sb="5" eb="7">
      <t>カタバン</t>
    </rPh>
    <rPh sb="9" eb="11">
      <t>ニュウリョク</t>
    </rPh>
    <rPh sb="18" eb="19">
      <t>ゴ</t>
    </rPh>
    <rPh sb="19" eb="21">
      <t>ヒョウキ</t>
    </rPh>
    <rPh sb="24" eb="27">
      <t>フグアイ</t>
    </rPh>
    <rPh sb="28" eb="30">
      <t>カイヒ</t>
    </rPh>
    <rPh sb="36" eb="38">
      <t>セイカク</t>
    </rPh>
    <rPh sb="40" eb="42">
      <t>ニュウリョク</t>
    </rPh>
    <rPh sb="44" eb="45">
      <t>ネガイ</t>
    </rPh>
    <rPh sb="46" eb="47">
      <t>タ</t>
    </rPh>
    <rPh sb="53" eb="54">
      <t>ヒョウ</t>
    </rPh>
    <rPh sb="58" eb="60">
      <t>テイコウ</t>
    </rPh>
    <rPh sb="82" eb="84">
      <t>デンシ</t>
    </rPh>
    <rPh sb="84" eb="86">
      <t>ブヒン</t>
    </rPh>
    <rPh sb="86" eb="88">
      <t>ミト</t>
    </rPh>
    <rPh sb="89" eb="90">
      <t>ヒョウ</t>
    </rPh>
    <rPh sb="93" eb="95">
      <t>サンショウ</t>
    </rPh>
    <phoneticPr fontId="1"/>
  </si>
  <si>
    <r>
      <t>電子部品の種別をご入力ください。</t>
    </r>
    <r>
      <rPr>
        <sz val="11"/>
        <color indexed="10"/>
        <rFont val="ＭＳ Ｐゴシック"/>
        <family val="2"/>
        <charset val="128"/>
      </rPr>
      <t>例：チップ抵抗、トランジスタ、LED、など</t>
    </r>
    <rPh sb="5" eb="7">
      <t>シュベツ</t>
    </rPh>
    <rPh sb="9" eb="11">
      <t>ニュウリョク</t>
    </rPh>
    <rPh sb="16" eb="17">
      <t>レイ</t>
    </rPh>
    <rPh sb="21" eb="23">
      <t>テイコウ</t>
    </rPh>
    <phoneticPr fontId="1"/>
  </si>
  <si>
    <t>1
□</t>
    <phoneticPr fontId="1"/>
  </si>
  <si>
    <t>2
□</t>
    <phoneticPr fontId="1"/>
  </si>
  <si>
    <t>3
□</t>
    <phoneticPr fontId="1"/>
  </si>
  <si>
    <t>4
□</t>
    <phoneticPr fontId="1"/>
  </si>
  <si>
    <t>5
□</t>
    <phoneticPr fontId="1"/>
  </si>
  <si>
    <t>6
□</t>
  </si>
  <si>
    <t>7
□</t>
  </si>
  <si>
    <t>8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</si>
  <si>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</si>
  <si>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</si>
  <si>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</si>
  <si>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</si>
  <si>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</si>
  <si>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</si>
  <si>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</si>
  <si>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</si>
  <si>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</si>
  <si>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</si>
  <si>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</si>
  <si>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</si>
  <si>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</si>
  <si>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</si>
  <si>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</si>
  <si>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</si>
  <si>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</si>
  <si>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</si>
  <si>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</si>
  <si>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</si>
  <si>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</si>
  <si>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</si>
  <si>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</si>
  <si>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</si>
  <si>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</si>
  <si>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</si>
  <si>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</si>
  <si>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</si>
  <si>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</si>
  <si>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</si>
  <si>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</si>
  <si>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</si>
  <si>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</si>
  <si>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</si>
  <si>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</si>
  <si>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</si>
  <si>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</si>
  <si>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</si>
  <si>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</si>
  <si>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</si>
  <si>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</si>
  <si>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</si>
  <si>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</si>
  <si>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</si>
  <si>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</si>
  <si>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</si>
  <si>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</si>
  <si>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56
□</t>
  </si>
  <si>
    <t>57
□</t>
  </si>
  <si>
    <t>58
□</t>
  </si>
  <si>
    <t>59
□</t>
  </si>
  <si>
    <t>60
□</t>
  </si>
  <si>
    <t>61
□</t>
  </si>
  <si>
    <t>62
□</t>
  </si>
  <si>
    <t>63
□</t>
  </si>
  <si>
    <t>64
□</t>
  </si>
  <si>
    <t>65
□</t>
  </si>
  <si>
    <t>66
□</t>
  </si>
  <si>
    <t>67
□</t>
  </si>
  <si>
    <t>68
□</t>
  </si>
  <si>
    <t>69
□</t>
  </si>
  <si>
    <t>70
□</t>
  </si>
  <si>
    <t>71
□</t>
  </si>
  <si>
    <t>72
□</t>
  </si>
  <si>
    <t>73
□</t>
  </si>
  <si>
    <t>74
□</t>
  </si>
  <si>
    <t>75
□</t>
  </si>
  <si>
    <t>76
□</t>
  </si>
  <si>
    <t>77
□</t>
  </si>
  <si>
    <t>78
□</t>
  </si>
  <si>
    <t>79
□</t>
  </si>
  <si>
    <t>80
□</t>
  </si>
  <si>
    <t>81
□</t>
  </si>
  <si>
    <t>82
□</t>
  </si>
  <si>
    <t>83
□</t>
  </si>
  <si>
    <t>84
□</t>
  </si>
  <si>
    <t>85
□</t>
  </si>
  <si>
    <t>86
□</t>
  </si>
  <si>
    <t>87
□</t>
  </si>
  <si>
    <t>88
□</t>
  </si>
  <si>
    <t>89
□</t>
  </si>
  <si>
    <t>90
□</t>
  </si>
  <si>
    <t>91
□</t>
  </si>
  <si>
    <t>92
□</t>
  </si>
  <si>
    <t>93
□</t>
  </si>
  <si>
    <t>94
□</t>
  </si>
  <si>
    <t>95
□</t>
  </si>
  <si>
    <t>96
□</t>
  </si>
  <si>
    <t>97
□</t>
  </si>
  <si>
    <t>98
□</t>
  </si>
  <si>
    <t>99
□</t>
  </si>
  <si>
    <t>100
□</t>
  </si>
  <si>
    <t>101
□</t>
  </si>
  <si>
    <t>102
□</t>
  </si>
  <si>
    <t>103
□</t>
  </si>
  <si>
    <t>104
□</t>
  </si>
  <si>
    <t>105
□</t>
  </si>
  <si>
    <t>106
□</t>
  </si>
  <si>
    <t>107
□</t>
  </si>
  <si>
    <t>108
□</t>
  </si>
  <si>
    <t>109
□</t>
  </si>
  <si>
    <t>110
□</t>
  </si>
  <si>
    <t>111
□</t>
  </si>
  <si>
    <t>112
□</t>
  </si>
  <si>
    <t>113
□</t>
  </si>
  <si>
    <t>114
□</t>
  </si>
  <si>
    <t>115
□</t>
  </si>
  <si>
    <t>116
□</t>
  </si>
  <si>
    <t>117
□</t>
  </si>
  <si>
    <t>118
□</t>
  </si>
  <si>
    <t>119
□</t>
  </si>
  <si>
    <t>120
□</t>
  </si>
  <si>
    <t>121
□</t>
  </si>
  <si>
    <t>122
□</t>
  </si>
  <si>
    <t>123
□</t>
  </si>
  <si>
    <t>124
□</t>
  </si>
  <si>
    <t>125
□</t>
  </si>
  <si>
    <t>126
□</t>
  </si>
  <si>
    <t>127
□</t>
  </si>
  <si>
    <t>128
□</t>
  </si>
  <si>
    <t>129
□</t>
  </si>
  <si>
    <t>返却</t>
    <rPh sb="0" eb="2">
      <t>ヘンキャク</t>
    </rPh>
    <phoneticPr fontId="2"/>
  </si>
  <si>
    <t>□</t>
    <phoneticPr fontId="1"/>
  </si>
  <si>
    <t>部 品 分 類</t>
    <rPh sb="4" eb="5">
      <t>ブン</t>
    </rPh>
    <rPh sb="6" eb="7">
      <t>タグイ</t>
    </rPh>
    <phoneticPr fontId="1"/>
  </si>
  <si>
    <t>メーカー</t>
    <phoneticPr fontId="1"/>
  </si>
  <si>
    <t>必要数</t>
    <rPh sb="0" eb="3">
      <t>ヒツヨウスウ</t>
    </rPh>
    <phoneticPr fontId="1"/>
  </si>
  <si>
    <t>在庫状況</t>
    <rPh sb="0" eb="2">
      <t>ザイコ</t>
    </rPh>
    <rPh sb="2" eb="4">
      <t>ジョウキョウ</t>
    </rPh>
    <phoneticPr fontId="1"/>
  </si>
  <si>
    <t>単価</t>
    <rPh sb="0" eb="2">
      <t>タンカ</t>
    </rPh>
    <phoneticPr fontId="1"/>
  </si>
  <si>
    <t>計</t>
    <rPh sb="0" eb="1">
      <t>ケイ</t>
    </rPh>
    <phoneticPr fontId="1"/>
  </si>
  <si>
    <t>部品種別の総計を、直接関数に変更</t>
    <rPh sb="0" eb="2">
      <t>ブヒン</t>
    </rPh>
    <rPh sb="2" eb="4">
      <t>シュベツ</t>
    </rPh>
    <rPh sb="5" eb="7">
      <t>ソウケイ</t>
    </rPh>
    <rPh sb="9" eb="11">
      <t>チョクセツ</t>
    </rPh>
    <rPh sb="11" eb="13">
      <t>カンスウ</t>
    </rPh>
    <rPh sb="14" eb="16">
      <t>ヘンコウ</t>
    </rPh>
    <phoneticPr fontId="1"/>
  </si>
  <si>
    <t>松森</t>
    <rPh sb="0" eb="2">
      <t>マツモリ</t>
    </rPh>
    <phoneticPr fontId="1"/>
  </si>
  <si>
    <t>ピン数合計、実装数合計数量を、直接関数に変更</t>
    <rPh sb="2" eb="3">
      <t>スウ</t>
    </rPh>
    <rPh sb="3" eb="5">
      <t>ゴウケイ</t>
    </rPh>
    <rPh sb="6" eb="8">
      <t>ジッソウ</t>
    </rPh>
    <rPh sb="8" eb="9">
      <t>スウ</t>
    </rPh>
    <rPh sb="9" eb="11">
      <t>ゴウケイ</t>
    </rPh>
    <rPh sb="11" eb="13">
      <t>スウリョウ</t>
    </rPh>
    <rPh sb="15" eb="17">
      <t>チョクセツ</t>
    </rPh>
    <rPh sb="17" eb="19">
      <t>カンスウ</t>
    </rPh>
    <rPh sb="20" eb="22">
      <t>ヘンコウ</t>
    </rPh>
    <phoneticPr fontId="1"/>
  </si>
  <si>
    <t>部品調達見積欄を修正</t>
    <rPh sb="0" eb="2">
      <t>ブヒン</t>
    </rPh>
    <rPh sb="2" eb="4">
      <t>チョウタツ</t>
    </rPh>
    <rPh sb="4" eb="6">
      <t>ミツモリ</t>
    </rPh>
    <rPh sb="6" eb="7">
      <t>ラン</t>
    </rPh>
    <rPh sb="8" eb="10">
      <t>シュウセイ</t>
    </rPh>
    <phoneticPr fontId="1"/>
  </si>
  <si>
    <t>□</t>
    <phoneticPr fontId="1"/>
  </si>
  <si>
    <t>v2.0</t>
    <phoneticPr fontId="1"/>
  </si>
  <si>
    <r>
      <rPr>
        <b/>
        <u/>
        <sz val="11"/>
        <color indexed="10"/>
        <rFont val="Meiryo UI"/>
        <family val="2"/>
        <charset val="128"/>
      </rPr>
      <t>電 子 部 品 型 番</t>
    </r>
    <r>
      <rPr>
        <b/>
        <sz val="11"/>
        <color indexed="10"/>
        <rFont val="Meiryo UI"/>
        <family val="2"/>
        <charset val="128"/>
      </rPr>
      <t xml:space="preserve">
※</t>
    </r>
    <r>
      <rPr>
        <b/>
        <sz val="9"/>
        <color indexed="10"/>
        <rFont val="Meiryo UI"/>
        <family val="2"/>
        <charset val="128"/>
      </rPr>
      <t>半角英数字
※サフィックスまで入力必須</t>
    </r>
    <rPh sb="30" eb="32">
      <t>ヒッス</t>
    </rPh>
    <phoneticPr fontId="1"/>
  </si>
  <si>
    <r>
      <rPr>
        <b/>
        <u/>
        <sz val="11"/>
        <color indexed="10"/>
        <rFont val="Meiryo UI"/>
        <family val="2"/>
        <charset val="128"/>
      </rPr>
      <t>ピ ン 数</t>
    </r>
    <r>
      <rPr>
        <b/>
        <sz val="11"/>
        <color indexed="10"/>
        <rFont val="Meiryo UI"/>
        <family val="2"/>
        <charset val="128"/>
      </rPr>
      <t xml:space="preserve">
</t>
    </r>
    <r>
      <rPr>
        <b/>
        <sz val="9"/>
        <color indexed="10"/>
        <rFont val="Meiryo UI"/>
        <family val="2"/>
        <charset val="128"/>
      </rPr>
      <t>(部品取付穴
を含む）</t>
    </r>
    <phoneticPr fontId="1"/>
  </si>
  <si>
    <r>
      <rPr>
        <b/>
        <u/>
        <sz val="11"/>
        <color indexed="10"/>
        <rFont val="Meiryo UI"/>
        <family val="2"/>
        <charset val="128"/>
      </rPr>
      <t>必要数</t>
    </r>
    <r>
      <rPr>
        <b/>
        <sz val="11"/>
        <rFont val="Meiryo UI"/>
        <family val="2"/>
        <charset val="128"/>
      </rPr>
      <t xml:space="preserve">
実装枚数を入れてください。
↓</t>
    </r>
    <rPh sb="0" eb="1">
      <t>ヒツ</t>
    </rPh>
    <rPh sb="1" eb="2">
      <t>ヨウ</t>
    </rPh>
    <rPh sb="2" eb="3">
      <t>スウ</t>
    </rPh>
    <rPh sb="4" eb="6">
      <t>ジッソウ</t>
    </rPh>
    <rPh sb="6" eb="8">
      <t>マイスウ</t>
    </rPh>
    <rPh sb="9" eb="10">
      <t>イ</t>
    </rPh>
    <phoneticPr fontId="2"/>
  </si>
  <si>
    <r>
      <t>P板</t>
    </r>
    <r>
      <rPr>
        <b/>
        <sz val="9"/>
        <color indexed="53"/>
        <rFont val="Meiryo UI"/>
        <family val="2"/>
        <charset val="128"/>
      </rPr>
      <t>.com</t>
    </r>
    <r>
      <rPr>
        <b/>
        <sz val="11"/>
        <color indexed="12"/>
        <rFont val="Meiryo UI"/>
        <family val="2"/>
        <charset val="128"/>
      </rPr>
      <t xml:space="preserve">
調達
部品
(有料）</t>
    </r>
    <phoneticPr fontId="2"/>
  </si>
  <si>
    <r>
      <rPr>
        <b/>
        <u/>
        <sz val="11"/>
        <rFont val="Meiryo UI"/>
        <family val="2"/>
        <charset val="128"/>
      </rPr>
      <t>パッケージ情報</t>
    </r>
    <r>
      <rPr>
        <b/>
        <sz val="11"/>
        <rFont val="Meiryo UI"/>
        <family val="2"/>
        <charset val="128"/>
      </rPr>
      <t xml:space="preserve">
</t>
    </r>
    <r>
      <rPr>
        <b/>
        <sz val="9"/>
        <rFont val="Meiryo UI"/>
        <family val="2"/>
        <charset val="128"/>
      </rPr>
      <t>部品外形/部品仕様</t>
    </r>
    <phoneticPr fontId="1"/>
  </si>
  <si>
    <t>v2.1</t>
    <phoneticPr fontId="1"/>
  </si>
  <si>
    <t>v2.2</t>
    <phoneticPr fontId="1"/>
  </si>
  <si>
    <t>*固定行を変更</t>
    <rPh sb="1" eb="3">
      <t>コテイ</t>
    </rPh>
    <rPh sb="3" eb="4">
      <t>ギョウ</t>
    </rPh>
    <rPh sb="5" eb="7">
      <t>ヘンコウ</t>
    </rPh>
    <phoneticPr fontId="1"/>
  </si>
  <si>
    <t>*在庫状況列に条件付き書式設定</t>
    <rPh sb="1" eb="3">
      <t>ザイコ</t>
    </rPh>
    <rPh sb="3" eb="5">
      <t>ジョウキョウ</t>
    </rPh>
    <rPh sb="5" eb="6">
      <t>レツ</t>
    </rPh>
    <rPh sb="7" eb="10">
      <t>ジョウケンツ</t>
    </rPh>
    <rPh sb="11" eb="13">
      <t>ショシキ</t>
    </rPh>
    <rPh sb="13" eb="15">
      <t>セッテイ</t>
    </rPh>
    <phoneticPr fontId="1"/>
  </si>
  <si>
    <t>*その他各種バグ修正</t>
    <rPh sb="3" eb="4">
      <t>タ</t>
    </rPh>
    <rPh sb="4" eb="6">
      <t>カクシュ</t>
    </rPh>
    <rPh sb="8" eb="10">
      <t>シュウセイ</t>
    </rPh>
    <phoneticPr fontId="1"/>
  </si>
  <si>
    <t>メーカー</t>
  </si>
  <si>
    <t>許容差</t>
  </si>
  <si>
    <t>RK73Z1JTTD</t>
  </si>
  <si>
    <t>KOA</t>
  </si>
  <si>
    <t>1A</t>
  </si>
  <si>
    <t>RK73H1JTTD1R00F</t>
  </si>
  <si>
    <t>0.1W</t>
  </si>
  <si>
    <t>RK73B1JTTD1R0J</t>
  </si>
  <si>
    <t>RK73H1JTTD1R10F</t>
  </si>
  <si>
    <t>RK73B1JTTD1R1J</t>
  </si>
  <si>
    <t>RK73H1JTTD1R20F</t>
  </si>
  <si>
    <t>RK73B1JTTD1R2J</t>
  </si>
  <si>
    <t>RK73H1JTTD1R30F</t>
  </si>
  <si>
    <t>RK73B1JTTD1R3J</t>
  </si>
  <si>
    <t>RK73H1JTTD1R50F</t>
  </si>
  <si>
    <t>RK73B1JTTD1R5J</t>
  </si>
  <si>
    <t>RK73H1JTTD1R60F</t>
  </si>
  <si>
    <t>RK73B1JTTD1R6J</t>
  </si>
  <si>
    <t>RK73H1JTTD1R80F</t>
  </si>
  <si>
    <t>RK73B1JTTD1R8J</t>
  </si>
  <si>
    <t>RK73H1JTTD2R00F</t>
  </si>
  <si>
    <t>RK73B1JTTD2R0J</t>
  </si>
  <si>
    <t>RK73H1JTTD2R20F</t>
  </si>
  <si>
    <t>RK73B1JTTD2R2J</t>
  </si>
  <si>
    <t>RK73H1JTTD2R40F</t>
  </si>
  <si>
    <t>RK73B1JTTD2R4J</t>
  </si>
  <si>
    <t>RK73H1JTTD2R70F</t>
  </si>
  <si>
    <t>RK73B1JTTD2R7J</t>
  </si>
  <si>
    <t>RK73H1JTTD3R00F</t>
  </si>
  <si>
    <t>RK73B1JTTD3R0J</t>
  </si>
  <si>
    <t>RK73H1JTTD3R30F</t>
  </si>
  <si>
    <t>RK73B1JTTD3R3J</t>
  </si>
  <si>
    <t>RK73H1JTTD3R60F</t>
  </si>
  <si>
    <t>RK73B1JTTD3R6J</t>
  </si>
  <si>
    <t>RK73H1JTTD3R90F</t>
  </si>
  <si>
    <t>RK73B1JTTD3R9J</t>
  </si>
  <si>
    <t>RK73H1JTTD4R30F</t>
  </si>
  <si>
    <t>RK73B1JTTD4R3J</t>
  </si>
  <si>
    <t>RK73H1JTTD4R70F</t>
  </si>
  <si>
    <t>RK73B1JTTD4R7J</t>
  </si>
  <si>
    <t>RK73H1JTTD5R10F</t>
  </si>
  <si>
    <t>RK73B1JTTD5R1J</t>
  </si>
  <si>
    <t>RK73H1JTTD5R60F</t>
  </si>
  <si>
    <t>RK73B1JTTD5R6J</t>
  </si>
  <si>
    <t>RK73H1JTTD6R20F</t>
  </si>
  <si>
    <t>RK73B1JTTD6R2J</t>
  </si>
  <si>
    <t>RK73H1JTTD6R80F</t>
  </si>
  <si>
    <t>RK73B1JTTD6R8J</t>
  </si>
  <si>
    <t>RK73H1JTTD7R50F</t>
  </si>
  <si>
    <t>RK73B1JTTD7R5J</t>
  </si>
  <si>
    <t>RK73H1JTTD8R20F</t>
  </si>
  <si>
    <t>RK73B1JTTD8R2J</t>
  </si>
  <si>
    <t>RK73H1JTTD9R10F</t>
  </si>
  <si>
    <t>RK73B1JTTD9R1J</t>
  </si>
  <si>
    <t>RK73B1JTTD100J</t>
  </si>
  <si>
    <t>RK73H1JTTD11R0F</t>
  </si>
  <si>
    <t>RK73B1JTTD110J</t>
  </si>
  <si>
    <t>RK73H1JTTD12R0F</t>
  </si>
  <si>
    <t>RK73B1JTTD120J</t>
  </si>
  <si>
    <t>RK73H1JTTD13R0F</t>
  </si>
  <si>
    <t>RK73B1JTTD130J</t>
  </si>
  <si>
    <t>RK73H1JTTD15R0F</t>
  </si>
  <si>
    <t>RK73B1JTTD150J</t>
  </si>
  <si>
    <t>RK73H1JTTD16R0F</t>
  </si>
  <si>
    <t>RK73B1JTTD160J</t>
  </si>
  <si>
    <t>RK73H1JTTD18R0F</t>
  </si>
  <si>
    <t>RK73B1JTTD180J</t>
  </si>
  <si>
    <t>RK73H1JTTD20R0F</t>
  </si>
  <si>
    <t>RK73B1JTTD200J</t>
  </si>
  <si>
    <t>RK73H1JTTD22R0F</t>
  </si>
  <si>
    <t>RK73B1JTTD220J</t>
  </si>
  <si>
    <t>RK73H1JTTD24R0F</t>
  </si>
  <si>
    <t>RK73B1JTTD240J</t>
  </si>
  <si>
    <t>RK73H1JTTD27R0F</t>
  </si>
  <si>
    <t>RK73B1JTTD270J</t>
  </si>
  <si>
    <t>RK73H1JTTD30R0F</t>
  </si>
  <si>
    <t>RK73B1JTTD300J</t>
  </si>
  <si>
    <t>RK73H1JTTD33R0F</t>
  </si>
  <si>
    <t>RK73B1JTTD330J</t>
  </si>
  <si>
    <t>RK73H1JTTD36R0F</t>
  </si>
  <si>
    <t>RK73B1JTTD360J</t>
  </si>
  <si>
    <t>RK73H1JTTD39R0F</t>
  </si>
  <si>
    <t>RK73B1JTTD390J</t>
  </si>
  <si>
    <t>RK73H1JTTD43R0F</t>
  </si>
  <si>
    <t>RK73B1JTTD430J</t>
  </si>
  <si>
    <t>RK73H1JTTD47R0F</t>
  </si>
  <si>
    <t>RK73B1JTTD470J</t>
  </si>
  <si>
    <t>RK73B1JTTD510J</t>
  </si>
  <si>
    <t>RK73H1JTTD56R0F</t>
  </si>
  <si>
    <t>RK73B1JTTD560J</t>
  </si>
  <si>
    <t>RK73H1JTTD62R0F</t>
  </si>
  <si>
    <t>RK73B1JTTD620J</t>
  </si>
  <si>
    <t>RK73H1JTTD68R0F</t>
  </si>
  <si>
    <t>RK73B1JTTD680J</t>
  </si>
  <si>
    <t>RK73H1JTTD75R0F</t>
  </si>
  <si>
    <t>RK73B1JTTD750J</t>
  </si>
  <si>
    <t>RK73H1JTTD82R0F</t>
  </si>
  <si>
    <t>RK73B1JTTD820J</t>
  </si>
  <si>
    <t>RK73H1JTTD91R0F</t>
  </si>
  <si>
    <t>RK73B1JTTD910J</t>
  </si>
  <si>
    <t>RK73B1JTTD101J</t>
  </si>
  <si>
    <t>RK73H1JTTD1100F</t>
  </si>
  <si>
    <t>RK73B1JTTD111J</t>
  </si>
  <si>
    <t>RK73H1JTTD1200F</t>
  </si>
  <si>
    <t>RK73B1JTTD121J</t>
  </si>
  <si>
    <t>RK73H1JTTD1300F</t>
  </si>
  <si>
    <t>RK73B1JTTD131J</t>
  </si>
  <si>
    <t>RK73B1JTTD151J</t>
  </si>
  <si>
    <t>RK73H1JTTD1600F</t>
  </si>
  <si>
    <t>RK73B1JTTD161J</t>
  </si>
  <si>
    <t>RK73H1JTTD1800F</t>
  </si>
  <si>
    <t>RK73B1JTTD181J</t>
  </si>
  <si>
    <t>RK73H1JTTD2000F</t>
  </si>
  <si>
    <t>RK73B1JTTD201J</t>
  </si>
  <si>
    <t>RK73H1JTTD2200F</t>
  </si>
  <si>
    <t>RK73B1JTTD221J</t>
  </si>
  <si>
    <t>RK73B1JTTD241J</t>
  </si>
  <si>
    <t>RK73H1JTTD2700F</t>
  </si>
  <si>
    <t>RK73B1JTTD271J</t>
  </si>
  <si>
    <t>RK73B1JTTD301J</t>
  </si>
  <si>
    <t>RK73H1JTTD3300F</t>
  </si>
  <si>
    <t>RK73B1JTTD331J</t>
  </si>
  <si>
    <t>RK73H1JTTD3600F</t>
  </si>
  <si>
    <t>RK73B1JTTD361J</t>
  </si>
  <si>
    <t>RK73H1JTTD3900F</t>
  </si>
  <si>
    <t>RK73B1JTTD391J</t>
  </si>
  <si>
    <t>RK73B1JTTD431J</t>
  </si>
  <si>
    <t>RK73H1JTTD4700F</t>
  </si>
  <si>
    <t>RK73B1JTTD471J</t>
  </si>
  <si>
    <t>RK73H1JTTD5100F</t>
  </si>
  <si>
    <t>RK73B1JTTD511J</t>
  </si>
  <si>
    <t>RK73H1JTTD5600F</t>
  </si>
  <si>
    <t>RK73B1JTTD561J</t>
  </si>
  <si>
    <t>RK73B1JTTD621J</t>
  </si>
  <si>
    <t>RK73H1JTTD6800F</t>
  </si>
  <si>
    <t>RK73B1JTTD681J</t>
  </si>
  <si>
    <t>RK73H1JTTD7500F</t>
  </si>
  <si>
    <t>RK73B1JTTD751J</t>
  </si>
  <si>
    <t>RK73H1JTTD8200F</t>
  </si>
  <si>
    <t>RK73B1JTTD821J</t>
  </si>
  <si>
    <t>RK73H1JTTD9100F</t>
  </si>
  <si>
    <t>RK73B1JTTD911J</t>
  </si>
  <si>
    <t>1.00k</t>
  </si>
  <si>
    <t>RK73B1JTTD102J</t>
  </si>
  <si>
    <t>1k</t>
  </si>
  <si>
    <t>RK73H1JTTD1101F</t>
  </si>
  <si>
    <t>1.10k</t>
  </si>
  <si>
    <t>RK73B1JTTD112J</t>
  </si>
  <si>
    <t>1.1k</t>
  </si>
  <si>
    <t>1.20k</t>
  </si>
  <si>
    <t>RK73B1JTTD122J</t>
  </si>
  <si>
    <t>1.2k</t>
  </si>
  <si>
    <t>RK73H1JTTD1301F</t>
  </si>
  <si>
    <t>1.30k</t>
  </si>
  <si>
    <t>RK73B1JTTD132J</t>
  </si>
  <si>
    <t>1.3k</t>
  </si>
  <si>
    <t>1.50k</t>
  </si>
  <si>
    <t>RK73B1JTTD152J</t>
  </si>
  <si>
    <t>1.5k</t>
  </si>
  <si>
    <t>1.60k</t>
  </si>
  <si>
    <t>RK73B1JTTD162J</t>
  </si>
  <si>
    <t>1.6k</t>
  </si>
  <si>
    <t>RK73H1JTTD1801F</t>
  </si>
  <si>
    <t>1.80k</t>
  </si>
  <si>
    <t>RK73B1JTTD182J</t>
  </si>
  <si>
    <t>1.8k</t>
  </si>
  <si>
    <t>2.00k</t>
  </si>
  <si>
    <t>RK73B1JTTD202J</t>
  </si>
  <si>
    <t>2.0k</t>
  </si>
  <si>
    <t>2.20k</t>
  </si>
  <si>
    <t>RK73B1JTTD222J</t>
  </si>
  <si>
    <t>2.2k</t>
  </si>
  <si>
    <t>2.40k</t>
  </si>
  <si>
    <t>RK73B1JTTD242J</t>
  </si>
  <si>
    <t>2.4k</t>
  </si>
  <si>
    <t>RK73H1JTTD2701F</t>
  </si>
  <si>
    <t>2.70k</t>
  </si>
  <si>
    <t>RK73B1JTTD272J</t>
  </si>
  <si>
    <t>2.7k</t>
  </si>
  <si>
    <t>3.00k</t>
  </si>
  <si>
    <t>RK73B1JTTD302J</t>
  </si>
  <si>
    <t>3.0k</t>
  </si>
  <si>
    <t>RK73H1JTTD3301F</t>
  </si>
  <si>
    <t>3.30k</t>
  </si>
  <si>
    <t>RK73B1JTTD332J</t>
  </si>
  <si>
    <t>3.3k</t>
  </si>
  <si>
    <t>RK73H1JTTD3601F</t>
  </si>
  <si>
    <t>3.60k</t>
  </si>
  <si>
    <t>RK73B1JTTD362J</t>
  </si>
  <si>
    <t>3.6k</t>
  </si>
  <si>
    <t>3.90k</t>
  </si>
  <si>
    <t>RK73B1JTTD392J</t>
  </si>
  <si>
    <t>3.9k</t>
  </si>
  <si>
    <t>RK73H1JTTD4301F</t>
  </si>
  <si>
    <t>4.30k</t>
  </si>
  <si>
    <t>RK73B1JTTD432J</t>
  </si>
  <si>
    <t>4.3k</t>
  </si>
  <si>
    <t>4.70k</t>
  </si>
  <si>
    <t>RK73B1JTTD472J</t>
  </si>
  <si>
    <t>4.7k</t>
  </si>
  <si>
    <t>5.10k</t>
  </si>
  <si>
    <t>RK73B1JTTD512J</t>
  </si>
  <si>
    <t>5.1k</t>
  </si>
  <si>
    <t>RK73H1JTTD5601F</t>
  </si>
  <si>
    <t>5.60k</t>
  </si>
  <si>
    <t>RK73B1JTTD562J</t>
  </si>
  <si>
    <t>5.6k</t>
  </si>
  <si>
    <t>6.20k</t>
  </si>
  <si>
    <t>RK73B1JTTD622J</t>
  </si>
  <si>
    <t>6.2k</t>
  </si>
  <si>
    <t>6.80k</t>
  </si>
  <si>
    <t>RK73B1JTTD682J</t>
  </si>
  <si>
    <t>6.8k</t>
  </si>
  <si>
    <t>RK73H1JTTD7501F</t>
  </si>
  <si>
    <t>7.50k</t>
  </si>
  <si>
    <t>RK73B1JTTD752J</t>
  </si>
  <si>
    <t>7.5k</t>
  </si>
  <si>
    <t>8.20k</t>
  </si>
  <si>
    <t>RK73B1JTTD822J</t>
  </si>
  <si>
    <t>8.2k</t>
  </si>
  <si>
    <t>9.10k</t>
  </si>
  <si>
    <t>RK73B1JTTD912J</t>
  </si>
  <si>
    <t>9.1k</t>
  </si>
  <si>
    <t>10.0k</t>
  </si>
  <si>
    <t>RK73B1JTTD103J</t>
  </si>
  <si>
    <t>10k</t>
  </si>
  <si>
    <t>RK73H1JTTD1102F</t>
  </si>
  <si>
    <t>11.0k</t>
  </si>
  <si>
    <t>RK73B1JTTD113J</t>
  </si>
  <si>
    <t>11k</t>
  </si>
  <si>
    <t>12.0k</t>
  </si>
  <si>
    <t>RK73B1JTTD123J</t>
  </si>
  <si>
    <t>12k</t>
  </si>
  <si>
    <t>RK73H1JTTD1302F</t>
  </si>
  <si>
    <t>13.0k</t>
  </si>
  <si>
    <t>RK73B1JTTD133J</t>
  </si>
  <si>
    <t>13k</t>
  </si>
  <si>
    <t>RK73H1JTTD1502F</t>
  </si>
  <si>
    <t>15.0k</t>
  </si>
  <si>
    <t>RK73B1JTTD153J</t>
  </si>
  <si>
    <t>15k</t>
  </si>
  <si>
    <t>RK73H1JTTD1602F</t>
  </si>
  <si>
    <t>16.0k</t>
  </si>
  <si>
    <t>RK73B1JTTD163J</t>
  </si>
  <si>
    <t>16k</t>
  </si>
  <si>
    <t>RK73H1JTTD1802F</t>
  </si>
  <si>
    <t>18.0k</t>
  </si>
  <si>
    <t>RK73B1JTTD183J</t>
  </si>
  <si>
    <t>18k</t>
  </si>
  <si>
    <t>RK73H1JTTD2002F</t>
  </si>
  <si>
    <t>20.0k</t>
  </si>
  <si>
    <t>RK73B1JTTD203J</t>
  </si>
  <si>
    <t>20k</t>
  </si>
  <si>
    <t>22.0k</t>
  </si>
  <si>
    <t>RK73B1JTTD223J</t>
  </si>
  <si>
    <t>22k</t>
  </si>
  <si>
    <t>24.0k</t>
  </si>
  <si>
    <t>RK73B1JTTD243J</t>
  </si>
  <si>
    <t>24k</t>
  </si>
  <si>
    <t>RK73H1JTTD2702F</t>
  </si>
  <si>
    <t>27.0k</t>
  </si>
  <si>
    <t>RK73B1JTTD273J</t>
  </si>
  <si>
    <t>27k</t>
  </si>
  <si>
    <t>RK73H1JTTD3002F</t>
  </si>
  <si>
    <t>30.0k</t>
  </si>
  <si>
    <t>RK73B1JTTD303J</t>
  </si>
  <si>
    <t>30k</t>
  </si>
  <si>
    <t>RK73H1JTTD3302F</t>
  </si>
  <si>
    <t>33.0k</t>
  </si>
  <si>
    <t>RK73B1JTTD333J</t>
  </si>
  <si>
    <t>33k</t>
  </si>
  <si>
    <t>36.0k</t>
  </si>
  <si>
    <t>RK73B1JTTD363J</t>
  </si>
  <si>
    <t>36k</t>
  </si>
  <si>
    <t>39.0k</t>
  </si>
  <si>
    <t>RK73B1JTTD393J</t>
  </si>
  <si>
    <t>39k</t>
  </si>
  <si>
    <t>RK73H1JTTD4302F</t>
  </si>
  <si>
    <t>43.0k</t>
  </si>
  <si>
    <t>RK73B1JTTD433J</t>
  </si>
  <si>
    <t>43k</t>
  </si>
  <si>
    <t>RK73H1JTTD4702F</t>
  </si>
  <si>
    <t>47.0k</t>
  </si>
  <si>
    <t>RK73B1JTTD473J</t>
  </si>
  <si>
    <t>47k</t>
  </si>
  <si>
    <t>RK73H1JTTD5102F</t>
  </si>
  <si>
    <t>51.0k</t>
  </si>
  <si>
    <t>RK73B1JTTD513J</t>
  </si>
  <si>
    <t>51k</t>
  </si>
  <si>
    <t>56.0k</t>
  </si>
  <si>
    <t>RK73B1JTTD563J</t>
  </si>
  <si>
    <t>56k</t>
  </si>
  <si>
    <t>RK73H1JTTD6202F</t>
  </si>
  <si>
    <t>62.0k</t>
  </si>
  <si>
    <t>RK73B1JTTD623J</t>
  </si>
  <si>
    <t>62k</t>
  </si>
  <si>
    <t>RK73H1JTTD6802F</t>
  </si>
  <si>
    <t>68.0k</t>
  </si>
  <si>
    <t>RK73B1JTTD683J</t>
  </si>
  <si>
    <t>68k</t>
  </si>
  <si>
    <t>RK73H1JTTD7502F</t>
  </si>
  <si>
    <t>75.0k</t>
  </si>
  <si>
    <t>RK73B1JTTD753J</t>
  </si>
  <si>
    <t>75k</t>
  </si>
  <si>
    <t>RK73H1JTTD8202F</t>
  </si>
  <si>
    <t>82.0k</t>
  </si>
  <si>
    <t>RK73B1JTTD823J</t>
  </si>
  <si>
    <t>82k</t>
  </si>
  <si>
    <t>RK73H1JTTD9102F</t>
  </si>
  <si>
    <t>91.0k</t>
  </si>
  <si>
    <t>RK73B1JTTD913J</t>
  </si>
  <si>
    <t>91k</t>
  </si>
  <si>
    <t>100k</t>
  </si>
  <si>
    <t>RK73B1JTTD104J</t>
  </si>
  <si>
    <t>RK73H1JTTD1103F</t>
  </si>
  <si>
    <t>110k</t>
  </si>
  <si>
    <t>RK73B1JTTD114J</t>
  </si>
  <si>
    <t>RK73H1JTTD1203F</t>
  </si>
  <si>
    <t>120k</t>
  </si>
  <si>
    <t>RK73B1JTTD124J</t>
  </si>
  <si>
    <t>RK73H1JTTD1303F</t>
  </si>
  <si>
    <t>130k</t>
  </si>
  <si>
    <t>RK73B1JTTD134J</t>
  </si>
  <si>
    <t>RK73H1JTTD1503F</t>
  </si>
  <si>
    <t>150k</t>
  </si>
  <si>
    <t>RK73B1JTTD154J</t>
  </si>
  <si>
    <t>RK73H1JTTD1603F</t>
  </si>
  <si>
    <t>160k</t>
  </si>
  <si>
    <t>RK73B1JTTD164J</t>
  </si>
  <si>
    <t>RK73H1JTTD1803F</t>
  </si>
  <si>
    <t>180k</t>
  </si>
  <si>
    <t>RK73B1JTTD184J</t>
  </si>
  <si>
    <t>200k</t>
  </si>
  <si>
    <t>RK73B1JTTD204J</t>
  </si>
  <si>
    <t>RK73H1JTTD2203F</t>
  </si>
  <si>
    <t>220k</t>
  </si>
  <si>
    <t>RK73B1JTTD224J</t>
  </si>
  <si>
    <t>RK73H1JTTD2403F</t>
  </si>
  <si>
    <t>240k</t>
  </si>
  <si>
    <t>RK73B1JTTD244J</t>
  </si>
  <si>
    <t>RK73H1JTTD2703F</t>
  </si>
  <si>
    <t>270k</t>
  </si>
  <si>
    <t>RK73B1JTTD274J</t>
  </si>
  <si>
    <t>300k</t>
  </si>
  <si>
    <t>RK73B1JTTD304J</t>
  </si>
  <si>
    <t>RK73H1JTTD3303F</t>
  </si>
  <si>
    <t>330k</t>
  </si>
  <si>
    <t>RK73B1JTTD334J</t>
  </si>
  <si>
    <t>RK73H1JTTD3603F</t>
  </si>
  <si>
    <t>360k</t>
  </si>
  <si>
    <t>RK73B1JTTD364J</t>
  </si>
  <si>
    <t>RK73H1JTTD3903F</t>
  </si>
  <si>
    <t>390k</t>
  </si>
  <si>
    <t>RK73B1JTTD394J</t>
  </si>
  <si>
    <t>RK73H1JTTD4303F</t>
  </si>
  <si>
    <t>430k</t>
  </si>
  <si>
    <t>RK73B1JTTD434J</t>
  </si>
  <si>
    <t>RK73H1JTTD4703F</t>
  </si>
  <si>
    <t>470k</t>
  </si>
  <si>
    <t>RK73B1JTTD474J</t>
  </si>
  <si>
    <t>RK73H1JTTD5103F</t>
  </si>
  <si>
    <t>510k</t>
  </si>
  <si>
    <t>RK73B1JTTD514J</t>
  </si>
  <si>
    <t>RK73H1JTTD5603F</t>
  </si>
  <si>
    <t>560k</t>
  </si>
  <si>
    <t>RK73B1JTTD564J</t>
  </si>
  <si>
    <t>RK73H1JTTD6203F</t>
  </si>
  <si>
    <t>620k</t>
  </si>
  <si>
    <t>RK73B1JTTD624J</t>
  </si>
  <si>
    <t>RK73H1JTTD6803F</t>
  </si>
  <si>
    <t>680k</t>
  </si>
  <si>
    <t>RK73B1JTTD684J</t>
  </si>
  <si>
    <t>RK73H1JTTD7503F</t>
  </si>
  <si>
    <t>750k</t>
  </si>
  <si>
    <t>RK73B1JTTD754J</t>
  </si>
  <si>
    <t>RK73H1JTTD8203F</t>
  </si>
  <si>
    <t>820k</t>
  </si>
  <si>
    <t>RK73B1JTTD824J</t>
  </si>
  <si>
    <t>RK73H1JTTD9103F</t>
  </si>
  <si>
    <t>910k</t>
  </si>
  <si>
    <t>RK73B1JTTD914J</t>
  </si>
  <si>
    <t>1.00M</t>
  </si>
  <si>
    <t>RK73B1JTTD105J</t>
  </si>
  <si>
    <t>1M</t>
  </si>
  <si>
    <t>RK73H1JTTD1104F</t>
  </si>
  <si>
    <t>1.10M</t>
  </si>
  <si>
    <t>RK73B1JTTD115J</t>
  </si>
  <si>
    <t>1.1M</t>
  </si>
  <si>
    <t>RK73H1JTTD1204F</t>
  </si>
  <si>
    <t>1.20M</t>
  </si>
  <si>
    <t>RK73B1JTTD125J</t>
  </si>
  <si>
    <t>1.2M</t>
  </si>
  <si>
    <t>RK73H1JTTD1304F</t>
  </si>
  <si>
    <t>1.30M</t>
  </si>
  <si>
    <t>RK73B1JTTD135J</t>
  </si>
  <si>
    <t>1.3M</t>
  </si>
  <si>
    <t>RK73H1JTTD1504F</t>
  </si>
  <si>
    <t>1.50M</t>
  </si>
  <si>
    <t>RK73B1JTTD155J</t>
  </si>
  <si>
    <t>1.5M</t>
  </si>
  <si>
    <t>RK73H1JTTD1604F</t>
  </si>
  <si>
    <t>1.60M</t>
  </si>
  <si>
    <t>RK73B1JTTD165J</t>
  </si>
  <si>
    <t>1.6M</t>
  </si>
  <si>
    <t>RK73H1JTTD1804F</t>
  </si>
  <si>
    <t>1.80M</t>
  </si>
  <si>
    <t>RK73B1JTTD185J</t>
  </si>
  <si>
    <t>1.8M</t>
  </si>
  <si>
    <t>RK73H1JTTD2004F</t>
  </si>
  <si>
    <t>2.00M</t>
  </si>
  <si>
    <t>RK73B1JTTD205J</t>
  </si>
  <si>
    <t>2.0M</t>
  </si>
  <si>
    <t>RK73H1JTTD2204F</t>
  </si>
  <si>
    <t>2.2M</t>
  </si>
  <si>
    <t>RK73B1JTTD225J</t>
  </si>
  <si>
    <t>RK73H1JTTD2404F</t>
  </si>
  <si>
    <t>2.4M</t>
  </si>
  <si>
    <t>RK73B1JTTD245J</t>
  </si>
  <si>
    <t>RK73H1JTTD2704F</t>
  </si>
  <si>
    <t>2.70M</t>
  </si>
  <si>
    <t>RK73B1JTTD275J</t>
  </si>
  <si>
    <t>2.7M</t>
  </si>
  <si>
    <t>RK73H1JTTD3004F</t>
  </si>
  <si>
    <t>3.00M</t>
  </si>
  <si>
    <t>RK73B1JTTD305J</t>
  </si>
  <si>
    <t>3.0M</t>
  </si>
  <si>
    <t>RK73H1JTTD3304F</t>
  </si>
  <si>
    <t>3.30M</t>
  </si>
  <si>
    <t>RK73B1JTTD335J</t>
  </si>
  <si>
    <t>3.3M</t>
  </si>
  <si>
    <t>RK73H1JTTD3604F</t>
  </si>
  <si>
    <t>3.60M</t>
  </si>
  <si>
    <t>RK73B1JTTD365J</t>
  </si>
  <si>
    <t>3.6M</t>
  </si>
  <si>
    <t>RK73H1JTTD3904F</t>
  </si>
  <si>
    <t>3.90M</t>
  </si>
  <si>
    <t>RK73B1JTTD395J</t>
  </si>
  <si>
    <t>3.9M</t>
  </si>
  <si>
    <t>RK73H1JTTD4304F</t>
  </si>
  <si>
    <t>4.30M</t>
  </si>
  <si>
    <t>RK73B1JTTD435J</t>
  </si>
  <si>
    <t>4.3M</t>
  </si>
  <si>
    <t>RK73H1JTTD4704F</t>
  </si>
  <si>
    <t>4.70M</t>
  </si>
  <si>
    <t>RK73B1JTTD475J</t>
  </si>
  <si>
    <t>4.7M</t>
  </si>
  <si>
    <t>RK73H1JTTD5104F</t>
  </si>
  <si>
    <t>5.10M</t>
  </si>
  <si>
    <t>RK73B1JTTD515J</t>
  </si>
  <si>
    <t>5.1M</t>
  </si>
  <si>
    <t>RK73H1JTTD5604F</t>
  </si>
  <si>
    <t>5.60M</t>
  </si>
  <si>
    <t>RK73B1JTTD565J</t>
  </si>
  <si>
    <t>5.6M</t>
  </si>
  <si>
    <t>RK73H1JTTD6204F</t>
  </si>
  <si>
    <t>6.20M</t>
  </si>
  <si>
    <t>RK73B1JTTD625J</t>
  </si>
  <si>
    <t>6.2M</t>
  </si>
  <si>
    <t>RK73H1JTTD6804F</t>
  </si>
  <si>
    <t>6.80M</t>
  </si>
  <si>
    <t>RK73B1JTTD685J</t>
  </si>
  <si>
    <t>6.8M</t>
  </si>
  <si>
    <t>RK73H1JTTD7504F</t>
  </si>
  <si>
    <t>7.50M</t>
  </si>
  <si>
    <t>RK73B1JTTD755J</t>
  </si>
  <si>
    <t>7.5M</t>
  </si>
  <si>
    <t>RK73H1JTTD8204F</t>
  </si>
  <si>
    <t>8.20M</t>
  </si>
  <si>
    <t>RK73B1JTTD825J</t>
  </si>
  <si>
    <t>8.2M</t>
  </si>
  <si>
    <t>RK73H1JTTD9104F</t>
  </si>
  <si>
    <t>9.10M</t>
  </si>
  <si>
    <t>RK73B1JTTD915J</t>
  </si>
  <si>
    <t>9.1M</t>
  </si>
  <si>
    <t>10.0M</t>
  </si>
  <si>
    <t>RK73B1JTTD106J</t>
  </si>
  <si>
    <t>10M</t>
  </si>
  <si>
    <t>RK73B1JTTD116J</t>
  </si>
  <si>
    <t>12M</t>
  </si>
  <si>
    <t>RK73B1JTTD126J</t>
  </si>
  <si>
    <t>RK73B1JTTD136J</t>
  </si>
  <si>
    <t>13M</t>
  </si>
  <si>
    <t>RK73B1JTTD156J</t>
  </si>
  <si>
    <t>15M</t>
  </si>
  <si>
    <t>RK73B1JTTD166J</t>
  </si>
  <si>
    <t>16M</t>
  </si>
  <si>
    <t>RK73B1JTTD186J</t>
  </si>
  <si>
    <t>18M</t>
  </si>
  <si>
    <t>RK73B1JTTD206J</t>
  </si>
  <si>
    <t>20M</t>
  </si>
  <si>
    <t>RK73B1JTTD226J</t>
  </si>
  <si>
    <t>22M</t>
  </si>
  <si>
    <t>定数</t>
    <rPh sb="0" eb="2">
      <t>ジョウスウ</t>
    </rPh>
    <phoneticPr fontId="29"/>
  </si>
  <si>
    <t>RK73B1ETTP1R0J</t>
  </si>
  <si>
    <t>RK73H1ETTP1R10F</t>
  </si>
  <si>
    <t>RK73B1ETTP1R1J</t>
  </si>
  <si>
    <t>RK73H1ETTP1R20F</t>
  </si>
  <si>
    <t>RK73B1ETTP1R2J</t>
  </si>
  <si>
    <t>RK73H1ETTP1R30F</t>
  </si>
  <si>
    <t>RK73B1ETTP1R3J</t>
  </si>
  <si>
    <t>RK73B1ETTP1R5J</t>
  </si>
  <si>
    <t>RK73H1ETTP1R60F</t>
  </si>
  <si>
    <t>RK73B1ETTP1R6J</t>
  </si>
  <si>
    <t>RK73H1ETTP1R80F</t>
  </si>
  <si>
    <t>RK73B1ETTP1R8J</t>
  </si>
  <si>
    <t>RK73B1ETTP2R0J</t>
  </si>
  <si>
    <t>RK73H1ETTP2R20F</t>
  </si>
  <si>
    <t>RK73B1ETTP2R2J</t>
  </si>
  <si>
    <t>RK73H1ETTP2R40F</t>
  </si>
  <si>
    <t>RK73B1ETTP2R4J</t>
  </si>
  <si>
    <t>RK73H1ETTP2R70F</t>
  </si>
  <si>
    <t>RK73B1ETTP2R7J</t>
  </si>
  <si>
    <t>RK73H1ETTP3R00F</t>
  </si>
  <si>
    <t>RK73B1ETTP3R0J</t>
  </si>
  <si>
    <t>RK73H1ETTP3R30F</t>
  </si>
  <si>
    <t>RK73B1ETTP3R3J</t>
  </si>
  <si>
    <t>RK73H1ETTP3R60F</t>
  </si>
  <si>
    <t>RK73B1ETTP3R6J</t>
  </si>
  <si>
    <t>RK73H1ETTP3R90F</t>
  </si>
  <si>
    <t>RK73B1ETTP3R9J</t>
  </si>
  <si>
    <t>RK73H1ETTP4R30F</t>
  </si>
  <si>
    <t>RK73B1ETTP4R3J</t>
  </si>
  <si>
    <t>RK73H1ETTP4R70F</t>
  </si>
  <si>
    <t>RK73B1ETTP4R7J</t>
  </si>
  <si>
    <t>RK73H1ETTP5R10F</t>
  </si>
  <si>
    <t>RK73B1ETTP5R1J</t>
  </si>
  <si>
    <t>RK73H1ETTP5R60F</t>
  </si>
  <si>
    <t>RK73B1ETTP5R6J</t>
  </si>
  <si>
    <t>RK73H1ETTP6R20F</t>
  </si>
  <si>
    <t>RK73B1ETTP6R2J</t>
  </si>
  <si>
    <t>RK73H1ETTP6R80F</t>
  </si>
  <si>
    <t>RK73B1ETTP6R8J</t>
  </si>
  <si>
    <t>RK73H1ETTP7R50F</t>
  </si>
  <si>
    <t>RK73B1ETTP7R5J</t>
  </si>
  <si>
    <t>RK73H1ETTP8R20F</t>
  </si>
  <si>
    <t>RK73B1ETTP8R2J</t>
  </si>
  <si>
    <t>RK73H1ETTP9R10F</t>
  </si>
  <si>
    <t>RK73B1ETTP9R1J</t>
  </si>
  <si>
    <t>RK73H1ETTP10R0F</t>
  </si>
  <si>
    <t>RK73B1ETTP100J</t>
  </si>
  <si>
    <t>RK73H1ETTP11R0F</t>
  </si>
  <si>
    <t>RK73B1ETTP110J</t>
  </si>
  <si>
    <t>RK73H1ETTP12R0F</t>
  </si>
  <si>
    <t>RK73B1ETTP120J</t>
  </si>
  <si>
    <t>RK73H1ETTP13R0F</t>
  </si>
  <si>
    <t>RK73B1ETTP130J</t>
  </si>
  <si>
    <t>RK73H1ETTP15R0F</t>
  </si>
  <si>
    <t>RK73H1ETTP16R0F</t>
  </si>
  <si>
    <t>RK73B1ETTP160J</t>
  </si>
  <si>
    <t>RK73H1ETTP18R0F</t>
  </si>
  <si>
    <t>RK73B1ETTP180J</t>
  </si>
  <si>
    <t>RK73H1ETTP20R0F</t>
  </si>
  <si>
    <t>RK73B1ETTP200J</t>
  </si>
  <si>
    <t>RK73H1ETTP22R0F</t>
  </si>
  <si>
    <t>RK73B1ETTP220J</t>
  </si>
  <si>
    <t>RK73H1ETTP24R0F</t>
  </si>
  <si>
    <t>RK73B1ETTP240J</t>
  </si>
  <si>
    <t>RK73H1ETTP27R0F</t>
  </si>
  <si>
    <t>RK73B1ETTP270J</t>
  </si>
  <si>
    <t>RK73H1ETTP30R0F</t>
  </si>
  <si>
    <t>RK73B1ETTP300J</t>
  </si>
  <si>
    <t>RK73H1ETTP33R0F</t>
  </si>
  <si>
    <t>RK73B1ETTP330J</t>
  </si>
  <si>
    <t>RK73H1ETTP36R0F</t>
  </si>
  <si>
    <t>RK73B1ETTP360J</t>
  </si>
  <si>
    <t>RK73H1ETTP39R0F</t>
  </si>
  <si>
    <t>RK73B1ETTP390J</t>
  </si>
  <si>
    <t>RK73H1ETTP43R0F</t>
  </si>
  <si>
    <t>RK73B1ETTP430J</t>
  </si>
  <si>
    <t>RK73H1ETTP47R0F</t>
  </si>
  <si>
    <t>RK73B1ETTP470J</t>
  </si>
  <si>
    <t>RK73H1ETTP51R0F</t>
  </si>
  <si>
    <t>RK73B1ETTP510J</t>
  </si>
  <si>
    <t>RK73H1ETTP56R0F</t>
  </si>
  <si>
    <t>RK73B1ETTP560J</t>
  </si>
  <si>
    <t>RK73H1ETTP62R0F</t>
  </si>
  <si>
    <t>RK73B1ETTP620J</t>
  </si>
  <si>
    <t>RK73H1ETTP68R0F</t>
  </si>
  <si>
    <t>RK73B1ETTP680J</t>
  </si>
  <si>
    <t>RK73H1ETTP75R0F</t>
  </si>
  <si>
    <t>RK73B1ETTP750J</t>
  </si>
  <si>
    <t>RK73H1ETTP82R0F</t>
  </si>
  <si>
    <t>RK73B1ETTP820J</t>
  </si>
  <si>
    <t>RK73H1ETTP91R0F</t>
  </si>
  <si>
    <t>RK73B1ETTP910J</t>
  </si>
  <si>
    <t>RK73H1ETTP1000F</t>
  </si>
  <si>
    <t>RK73B1ETTP101J</t>
  </si>
  <si>
    <t>RK73H1ETTP1100F</t>
  </si>
  <si>
    <t>RK73B1ETTP111J</t>
  </si>
  <si>
    <t>RK73H1ETTP1200F</t>
  </si>
  <si>
    <t>RK73B1ETTP121J</t>
  </si>
  <si>
    <t>RK73H1ETTP1300F</t>
  </si>
  <si>
    <t>RK73B1ETTP131J</t>
  </si>
  <si>
    <t>RK73H1ETTP1500F</t>
  </si>
  <si>
    <t>RK73B1ETTP151J</t>
  </si>
  <si>
    <t>RK73H1ETTP1600F</t>
  </si>
  <si>
    <t>RK73B1ETTP161J</t>
  </si>
  <si>
    <t>RK73H1ETTP1800F</t>
  </si>
  <si>
    <t>RK73B1ETTP181J</t>
  </si>
  <si>
    <t>RK73H1ETTP2000F</t>
  </si>
  <si>
    <t>RK73B1ETTP201J</t>
  </si>
  <si>
    <t>RK73H1ETTP2200F</t>
  </si>
  <si>
    <t>RK73B1ETTP221J</t>
  </si>
  <si>
    <t>RK73H1ETTP2400F</t>
  </si>
  <si>
    <t>RK73B1ETTP241J</t>
  </si>
  <si>
    <t>RK73H1ETTP2700F</t>
  </si>
  <si>
    <t>RK73B1ETTP271J</t>
  </si>
  <si>
    <t>RK73H1ETTP3000F</t>
  </si>
  <si>
    <t>RK73B1ETTP301J</t>
  </si>
  <si>
    <t>RK73H1ETTP3300F</t>
  </si>
  <si>
    <t>RK73B1ETTP331J</t>
  </si>
  <si>
    <t>RK73H1ETTP3600F</t>
  </si>
  <si>
    <t>RK73B1ETTP361J</t>
  </si>
  <si>
    <t>RK73H1ETTP3900F</t>
  </si>
  <si>
    <t>RK73B1ETTP391J</t>
  </si>
  <si>
    <t>RK73H1ETTP4300F</t>
  </si>
  <si>
    <t>RK73B1ETTP431J</t>
  </si>
  <si>
    <t>RK73H1ETTP4700F</t>
  </si>
  <si>
    <t>RK73B1ETTP471J</t>
  </si>
  <si>
    <t>RK73H1ETTP5100F</t>
  </si>
  <si>
    <t>RK73B1ETTP511J</t>
  </si>
  <si>
    <t>RK73H1ETTP5600F</t>
  </si>
  <si>
    <t>RK73B1ETTP561J</t>
  </si>
  <si>
    <t>RK73H1ETTP6200F</t>
  </si>
  <si>
    <t>RK73B1ETTP621J</t>
  </si>
  <si>
    <t>RK73H1ETTP6800F</t>
  </si>
  <si>
    <t>RK73B1ETTP681J</t>
  </si>
  <si>
    <t>RK73H1ETTP7500F</t>
  </si>
  <si>
    <t>RK73B1ETTP751J</t>
  </si>
  <si>
    <t>RK73H1ETTP8200F</t>
  </si>
  <si>
    <t>RK73B1ETTP821J</t>
  </si>
  <si>
    <t>RK73H1ETTP9100F</t>
  </si>
  <si>
    <t>RK73B1ETTP911J</t>
  </si>
  <si>
    <t>RK73H1ETTP1001F</t>
  </si>
  <si>
    <t>RK73B1ETTP102J</t>
  </si>
  <si>
    <t>RK73H1ETTP1101F</t>
  </si>
  <si>
    <t>RK73B1ETTP112J</t>
  </si>
  <si>
    <t>RK73H1ETTP1201F</t>
  </si>
  <si>
    <t>RK73B1ETTP122J</t>
  </si>
  <si>
    <t>RK73H1ETTP1301F</t>
  </si>
  <si>
    <t>RK73B1ETTP132J</t>
  </si>
  <si>
    <t>RK73H1ETTP1501F</t>
  </si>
  <si>
    <t>RK73B1ETTP152J</t>
  </si>
  <si>
    <t>RK73H1ETTP1601F</t>
  </si>
  <si>
    <t>RK73B1ETTP162J</t>
  </si>
  <si>
    <t>RK73H1ETTP1801F</t>
  </si>
  <si>
    <t>RK73B1ETTP182J</t>
  </si>
  <si>
    <t>RK73H1ETTP2001F</t>
  </si>
  <si>
    <t>RK73B1ETTP202J</t>
  </si>
  <si>
    <t>RK73H1ETTP2201F</t>
  </si>
  <si>
    <t>RK73B1ETTP222J</t>
  </si>
  <si>
    <t>RK73H1ETTP2401F</t>
  </si>
  <si>
    <t>RK73B1ETTP242J</t>
  </si>
  <si>
    <t>RK73H1ETTP2701F</t>
  </si>
  <si>
    <t>RK73B1ETTP272J</t>
  </si>
  <si>
    <t>RK73H1ETTP3001F</t>
  </si>
  <si>
    <t>RK73B1ETTP302J</t>
  </si>
  <si>
    <t>RK73H1ETTP3301F</t>
  </si>
  <si>
    <t>RK73B1ETTP332J</t>
  </si>
  <si>
    <t>RK73H1ETTP3601F</t>
  </si>
  <si>
    <t>RK73B1ETTP362J</t>
  </si>
  <si>
    <t>RK73H1ETTP3901F</t>
  </si>
  <si>
    <t>RK73B1ETTP392J</t>
  </si>
  <si>
    <t>RK73H1ETTP4301F</t>
  </si>
  <si>
    <t>RK73B1ETTP432J</t>
  </si>
  <si>
    <t>RK73H1ETTP4701F</t>
  </si>
  <si>
    <t>RK73B1ETTP472J</t>
  </si>
  <si>
    <t>RK73H1ETTP5101F</t>
  </si>
  <si>
    <t>RK73B1ETTP512J</t>
  </si>
  <si>
    <t>RK73H1ETTP5601F</t>
  </si>
  <si>
    <t>RK73B1ETTP562J</t>
  </si>
  <si>
    <t>RK73H1ETTP6201F</t>
  </si>
  <si>
    <t>RK73B1ETTP622J</t>
  </si>
  <si>
    <t>RK73H1ETTP6801F</t>
  </si>
  <si>
    <t>RK73B1ETTP682J</t>
  </si>
  <si>
    <t>RK73H1ETTP7501F</t>
  </si>
  <si>
    <t>RK73B1ETTP752J</t>
  </si>
  <si>
    <t>RK73H1ETTP8201F</t>
  </si>
  <si>
    <t>RK73B1ETTP822J</t>
  </si>
  <si>
    <t>RK73H1ETTP9101F</t>
  </si>
  <si>
    <t>RK73B1ETTP912J</t>
  </si>
  <si>
    <t>RK73H1ETTP1002F</t>
  </si>
  <si>
    <t>RK73B1ETTP103J</t>
  </si>
  <si>
    <t>RK73H1ETTP1102F</t>
  </si>
  <si>
    <t>RK73B1ETTP113J</t>
  </si>
  <si>
    <t>RK73H1ETTP1202F</t>
  </si>
  <si>
    <t>RK73B1ETTP123J</t>
  </si>
  <si>
    <t>RK73H1ETTP1302F</t>
  </si>
  <si>
    <t>RK73B1ETTP133J</t>
  </si>
  <si>
    <t>RK73H1ETTP1502F</t>
  </si>
  <si>
    <t>RK73B1ETTP153J</t>
  </si>
  <si>
    <t>RK73H1ETTP1602F</t>
  </si>
  <si>
    <t>RK73B1ETTP163J</t>
  </si>
  <si>
    <t>RK73H1ETTP1802F</t>
  </si>
  <si>
    <t>RK73B1ETTP183J</t>
  </si>
  <si>
    <t>RK73H1ETTP2002F</t>
  </si>
  <si>
    <t>RK73B1ETTP203J</t>
  </si>
  <si>
    <t>RK73H1ETTP2202F</t>
  </si>
  <si>
    <t>RK73B1ETTP223J</t>
  </si>
  <si>
    <t>RK73H1ETTP2402F</t>
  </si>
  <si>
    <t>RK73B1ETTP243J</t>
  </si>
  <si>
    <t>RK73H1ETTP2702F</t>
  </si>
  <si>
    <t>RK73B1ETTP273J</t>
  </si>
  <si>
    <t>RK73H1ETTP3002F</t>
  </si>
  <si>
    <t>RK73B1ETTP303J</t>
  </si>
  <si>
    <t>RK73H1ETTP3302F</t>
  </si>
  <si>
    <t>RK73B1ETTP333J</t>
  </si>
  <si>
    <t>RK73H1ETTP3602F</t>
  </si>
  <si>
    <t>RK73B1ETTP363J</t>
  </si>
  <si>
    <t>RK73H1ETTP3902F</t>
  </si>
  <si>
    <t>RK73B1ETTP393J</t>
  </si>
  <si>
    <t>RK73H1ETTP4302F</t>
  </si>
  <si>
    <t>RK73B1ETTP433J</t>
  </si>
  <si>
    <t>RK73H1ETTP4702F</t>
  </si>
  <si>
    <t>RK73B1ETTP473J</t>
  </si>
  <si>
    <t>RK73H1ETTP5102F</t>
  </si>
  <si>
    <t>RK73B1ETTP513J</t>
  </si>
  <si>
    <t>RK73H1ETTP5602F</t>
  </si>
  <si>
    <t>RK73B1ETTP563J</t>
  </si>
  <si>
    <t>RK73H1ETTP6202F</t>
  </si>
  <si>
    <t>RK73B1ETTP623J</t>
  </si>
  <si>
    <t>RK73H1ETTP6802F</t>
  </si>
  <si>
    <t>RK73B1ETTP683J</t>
  </si>
  <si>
    <t>RK73H1ETTP7502F</t>
  </si>
  <si>
    <t>RK73B1ETTP753J</t>
  </si>
  <si>
    <t>RK73H1ETTP8202F</t>
  </si>
  <si>
    <t>RK73B1ETTP823J</t>
  </si>
  <si>
    <t>RK73H1ETTP9102F</t>
  </si>
  <si>
    <t>RK73B1ETTP913J</t>
  </si>
  <si>
    <t>RK73H1ETTP1003F</t>
  </si>
  <si>
    <t>RK73B1ETTP104J</t>
  </si>
  <si>
    <t>RK73H1ETTP1103F</t>
  </si>
  <si>
    <t>RK73B1ETTP114J</t>
  </si>
  <si>
    <t>RK73H1ETTP1203F</t>
  </si>
  <si>
    <t>RK73B1ETTP124J</t>
  </si>
  <si>
    <t>RK73H1ETTP1303F</t>
  </si>
  <si>
    <t>RK73B1ETTP134J</t>
  </si>
  <si>
    <t>RK73H1ETTP1503F</t>
  </si>
  <si>
    <t>RK73B1ETTP154J</t>
  </si>
  <si>
    <t>RK73H1ETTP1603F</t>
  </si>
  <si>
    <t>RK73B1ETTP164J</t>
  </si>
  <si>
    <t>RK73H1ETTP1803F</t>
  </si>
  <si>
    <t>RK73B1ETTP184J</t>
  </si>
  <si>
    <t>RK73H1ETTP2003F</t>
  </si>
  <si>
    <t>RK73B1ETTP204J</t>
  </si>
  <si>
    <t>RK73H1ETTP2203F</t>
  </si>
  <si>
    <t>RK73B1ETTP224J</t>
  </si>
  <si>
    <t>RK73H1ETTP2403F</t>
  </si>
  <si>
    <t>RK73B1ETTP244J</t>
  </si>
  <si>
    <t>RK73H1ETTP2703F</t>
  </si>
  <si>
    <t>RK73B1ETTP274J</t>
  </si>
  <si>
    <t>RK73H1ETTP3003F</t>
  </si>
  <si>
    <t>RK73B1ETTP304J</t>
  </si>
  <si>
    <t>RK73H1ETTP3303F</t>
  </si>
  <si>
    <t>RK73B1ETTP334J</t>
  </si>
  <si>
    <t>RK73H1ETTP3603F</t>
  </si>
  <si>
    <t>RK73B1ETTP364J</t>
  </si>
  <si>
    <t>RK73H1ETTP3903F</t>
  </si>
  <si>
    <t>RK73B1ETTP394J</t>
  </si>
  <si>
    <t>RK73H1ETTP4303F</t>
  </si>
  <si>
    <t>RK73B1ETTP434J</t>
  </si>
  <si>
    <t>RK73H1ETTP4703F</t>
  </si>
  <si>
    <t>RK73B1ETTP474J</t>
  </si>
  <si>
    <t>RK73H1ETTP5103F</t>
  </si>
  <si>
    <t>RK73B1ETTP514J</t>
  </si>
  <si>
    <t>RK73H1ETTP5603F</t>
  </si>
  <si>
    <t>RK73B1ETTP564J</t>
  </si>
  <si>
    <t>RK73H1ETTP6203F</t>
  </si>
  <si>
    <t>RK73B1ETTP624J</t>
  </si>
  <si>
    <t>RK73H1ETTP6803F</t>
  </si>
  <si>
    <t>RK73B1ETTP684J</t>
  </si>
  <si>
    <t>RK73H1ETTP7503F</t>
  </si>
  <si>
    <t>RK73B1ETTP754J</t>
  </si>
  <si>
    <t>RK73H1ETTP8203F</t>
  </si>
  <si>
    <t>RK73B1ETTP824J</t>
  </si>
  <si>
    <t>RK73H1ETTP9103F</t>
  </si>
  <si>
    <t>RK73B1ETTP914J</t>
  </si>
  <si>
    <t>RK73H1ETTP1004F</t>
  </si>
  <si>
    <t>RK73B1ETTP105J</t>
  </si>
  <si>
    <t>RK73H1ETTP1104F</t>
  </si>
  <si>
    <t>RK73B1ETTP115J</t>
  </si>
  <si>
    <t>RK73H1ETTP1204F</t>
  </si>
  <si>
    <t>RK73B1ETTP125J</t>
  </si>
  <si>
    <t>RK73H1ETTP1304F</t>
  </si>
  <si>
    <t>RK73B1ETTP135J</t>
  </si>
  <si>
    <t>RK73H1ETTP1504F</t>
  </si>
  <si>
    <t>RK73B1ETTP155J</t>
  </si>
  <si>
    <t>RK73H1ETTP1604F</t>
  </si>
  <si>
    <t>RK73B1ETTP165J</t>
  </si>
  <si>
    <t>RK73H1ETTP1804F</t>
  </si>
  <si>
    <t>RK73B1ETTP185J</t>
  </si>
  <si>
    <t>RK73H1ETTP2004F</t>
  </si>
  <si>
    <t>RK73B1ETTP205J</t>
  </si>
  <si>
    <t>RK73H1ETTP2204F</t>
  </si>
  <si>
    <t>RK73B1ETTP225J</t>
  </si>
  <si>
    <t>RK73H1ETTP2404F</t>
  </si>
  <si>
    <t>RK73B1ETTP245J</t>
  </si>
  <si>
    <t>RK73H1ETTP2704F</t>
  </si>
  <si>
    <t>RK73B1ETTP275J</t>
  </si>
  <si>
    <t>RK73H1ETTP3004F</t>
  </si>
  <si>
    <t>RK73B1ETTP305J</t>
  </si>
  <si>
    <t>RK73H1ETTP3304F</t>
  </si>
  <si>
    <t>RK73B1ETTP335J</t>
  </si>
  <si>
    <t>RK73H1ETTP3604F</t>
  </si>
  <si>
    <t>RK73B1ETTP365J</t>
  </si>
  <si>
    <t>RK73H1ETTP3904F</t>
  </si>
  <si>
    <t>RK73B1ETTP395J</t>
  </si>
  <si>
    <t>RK73H1ETTP4304F</t>
  </si>
  <si>
    <t>RK73B1ETTP435J</t>
  </si>
  <si>
    <t>RK73H1ETTP4704F</t>
  </si>
  <si>
    <t>RK73B1ETTP475J</t>
  </si>
  <si>
    <t>RK73H1ETTP5104F</t>
  </si>
  <si>
    <t>RK73B1ETTP515J</t>
  </si>
  <si>
    <t>RK73H1ETTP5604F</t>
  </si>
  <si>
    <t>RK73B1ETTP565J</t>
  </si>
  <si>
    <t>RK73H1ETTP6204F</t>
  </si>
  <si>
    <t>RK73B1ETTP625J</t>
  </si>
  <si>
    <t>RK73H1ETTP6804F</t>
  </si>
  <si>
    <t>RK73B1ETTP685J</t>
  </si>
  <si>
    <t>RK73H1ETTP7504F</t>
  </si>
  <si>
    <t>RK73B1ETTP755J</t>
  </si>
  <si>
    <t>RK73H1ETTP8204F</t>
  </si>
  <si>
    <t>RK73B1ETTP825J</t>
  </si>
  <si>
    <t>RK73H1ETTP9104F</t>
  </si>
  <si>
    <t>RK73B1ETTP915J</t>
  </si>
  <si>
    <t>RK73H1ETTP1005F</t>
  </si>
  <si>
    <t>RK73B1ETTP106J</t>
  </si>
  <si>
    <t>RK73H1JTTD10R0F</t>
    <phoneticPr fontId="29"/>
  </si>
  <si>
    <t>RK73H1JTTD51R0F</t>
    <phoneticPr fontId="29"/>
  </si>
  <si>
    <t>RK73H1JTTD1000F</t>
    <phoneticPr fontId="29"/>
  </si>
  <si>
    <t>RK73H1JTTD1500F</t>
    <phoneticPr fontId="29"/>
  </si>
  <si>
    <t>RK73H1JTTD2400F</t>
    <phoneticPr fontId="29"/>
  </si>
  <si>
    <t>RK73H1JTTD3000F</t>
    <phoneticPr fontId="29"/>
  </si>
  <si>
    <t>RK73H1JTTD4300F</t>
    <phoneticPr fontId="29"/>
  </si>
  <si>
    <t>RK73H1JTTD6200F</t>
    <phoneticPr fontId="29"/>
  </si>
  <si>
    <t>RK73H1JTTD1001F</t>
    <phoneticPr fontId="29"/>
  </si>
  <si>
    <t>RK73H1JTTD1201F</t>
    <phoneticPr fontId="29"/>
  </si>
  <si>
    <t>RK73H1JTTD1501F</t>
    <phoneticPr fontId="29"/>
  </si>
  <si>
    <t>RK73H1JTTD1601F</t>
    <phoneticPr fontId="29"/>
  </si>
  <si>
    <t>RK73H1JTTD2001F</t>
    <phoneticPr fontId="29"/>
  </si>
  <si>
    <t>RK73H1JTTD2201F</t>
    <phoneticPr fontId="29"/>
  </si>
  <si>
    <t>RK73H1JTTD2401F</t>
    <phoneticPr fontId="29"/>
  </si>
  <si>
    <t>RK73H1JTTD3001F</t>
    <phoneticPr fontId="29"/>
  </si>
  <si>
    <t>RK73H1JTTD3901F</t>
    <phoneticPr fontId="29"/>
  </si>
  <si>
    <t>RK73H1JTTD4701F</t>
    <phoneticPr fontId="29"/>
  </si>
  <si>
    <t>RK73H1JTTD5101F</t>
    <phoneticPr fontId="29"/>
  </si>
  <si>
    <t>RK73H1JTTD6201F</t>
    <phoneticPr fontId="29"/>
  </si>
  <si>
    <t>RK73H1JTTD8201F</t>
    <phoneticPr fontId="29"/>
  </si>
  <si>
    <t>RK73H1JTTD9101F</t>
    <phoneticPr fontId="29"/>
  </si>
  <si>
    <t>RK73H1JTTD1002F</t>
    <phoneticPr fontId="29"/>
  </si>
  <si>
    <t>RK73H1JTTD1202F</t>
    <phoneticPr fontId="29"/>
  </si>
  <si>
    <t>RK73H1JTTD2202F</t>
    <phoneticPr fontId="29"/>
  </si>
  <si>
    <t>RK73H1JTTD2402F</t>
    <phoneticPr fontId="29"/>
  </si>
  <si>
    <t>RK73H1JTTD3602F</t>
    <phoneticPr fontId="29"/>
  </si>
  <si>
    <t>RK73H1JTTD3902F</t>
    <phoneticPr fontId="29"/>
  </si>
  <si>
    <t>RK73H1JTTD5602F</t>
    <phoneticPr fontId="29"/>
  </si>
  <si>
    <t>RK73H1JTTD1003F</t>
    <phoneticPr fontId="29"/>
  </si>
  <si>
    <t>RK73H1JTTD2003F</t>
    <phoneticPr fontId="29"/>
  </si>
  <si>
    <t>RK73H1JTTD3003F</t>
    <phoneticPr fontId="29"/>
  </si>
  <si>
    <t>RK73H1JTTD1004F</t>
    <phoneticPr fontId="29"/>
  </si>
  <si>
    <t>RK73H1JTTD1005F</t>
    <phoneticPr fontId="29"/>
  </si>
  <si>
    <t>RK73Z2ATTD</t>
  </si>
  <si>
    <t>2A</t>
  </si>
  <si>
    <t>RK73B2ATTD1R0J</t>
  </si>
  <si>
    <t>RK73B2ATTD3R3J</t>
  </si>
  <si>
    <t>RK73B2ATTD4R3J</t>
  </si>
  <si>
    <t>RK73B2ATTD4R7J</t>
  </si>
  <si>
    <t>RK73B2ATTD5R6J</t>
  </si>
  <si>
    <t>RK73H2ATTD10R0F</t>
  </si>
  <si>
    <t>RK73B2ATTD100J</t>
  </si>
  <si>
    <t>RK73B2ATTD120J</t>
  </si>
  <si>
    <t>RK73H2ATTD15R0F</t>
  </si>
  <si>
    <t>RK73H2ATTD1500F</t>
  </si>
  <si>
    <t>RK73B2ATTD180J</t>
  </si>
  <si>
    <t>RK73B2ATTD200J</t>
  </si>
  <si>
    <t>RK73H2ATTD22R0F</t>
  </si>
  <si>
    <t>RK73B2ATTD220J</t>
  </si>
  <si>
    <t>RK73B2ATTD240J</t>
  </si>
  <si>
    <t>RK73B2ATTD270J</t>
  </si>
  <si>
    <t>RK73B2ATTD300J</t>
  </si>
  <si>
    <t>RK73H2ATTD33R0F</t>
  </si>
  <si>
    <t>RK73B2ATTD330J</t>
  </si>
  <si>
    <t>RK73B2ATTD390J</t>
  </si>
  <si>
    <t>RK73B2ATTD430J</t>
  </si>
  <si>
    <t>RK73B2ATTD470J</t>
  </si>
  <si>
    <t>RK73H2ATTD51R0F</t>
  </si>
  <si>
    <t>RK73B2ATTD510J</t>
  </si>
  <si>
    <t>RK73H2ATTD56R0F</t>
  </si>
  <si>
    <t>RK73B2ATTD560J</t>
  </si>
  <si>
    <t>RK73B2ATTD620J</t>
  </si>
  <si>
    <t>RK73B2ATTD750J</t>
  </si>
  <si>
    <t>RK73H2ATTD82R0F</t>
  </si>
  <si>
    <t>RK73B2ATTD820J</t>
  </si>
  <si>
    <t>RK73H2ATTD1000F</t>
  </si>
  <si>
    <t>RK73B2ATTD101J</t>
  </si>
  <si>
    <t>RK73H2ATTD1200F</t>
  </si>
  <si>
    <t>RK73B2ATTD121J</t>
  </si>
  <si>
    <t>RK73B2ATTD131J</t>
  </si>
  <si>
    <t>RK73H2ATTD1501F</t>
  </si>
  <si>
    <t>RK73B2ATTD151J</t>
  </si>
  <si>
    <t>RK73H2ATTD1601F</t>
  </si>
  <si>
    <t>RK73B2ATTD161J</t>
  </si>
  <si>
    <t>RK73B2ATTD181J</t>
  </si>
  <si>
    <t>RK73H2ATTD2000F</t>
  </si>
  <si>
    <t>RK73B2ATTD201J</t>
  </si>
  <si>
    <t>RK73B2ATTD221J</t>
  </si>
  <si>
    <t>RK73H2ATTD2400F</t>
  </si>
  <si>
    <t>RK73B2ATTD241J</t>
  </si>
  <si>
    <t>RK73H2ATTD2700F</t>
  </si>
  <si>
    <t>RK73B2ATTD271J</t>
  </si>
  <si>
    <t>RK73B2ATTD301J</t>
  </si>
  <si>
    <t>RK73H2ATTD3300F</t>
  </si>
  <si>
    <t>RK73B2ATTD331J</t>
  </si>
  <si>
    <t>RK73H2ATTD3600F</t>
  </si>
  <si>
    <t>RK73B2ATTD361J</t>
  </si>
  <si>
    <t>RK73B2ATTD391J</t>
  </si>
  <si>
    <t>RK73B2ATTD431J</t>
  </si>
  <si>
    <t>RK73H2ATTD4700F</t>
  </si>
  <si>
    <t>RK73B2ATTD471J</t>
  </si>
  <si>
    <t>RK73H2ATTD5100F</t>
  </si>
  <si>
    <t>RK73B2ATTD561J</t>
  </si>
  <si>
    <t>RK73H2ATTD6800F</t>
  </si>
  <si>
    <t>RK73B2ATTD621J</t>
  </si>
  <si>
    <t>RK73B2ATTD681J</t>
  </si>
  <si>
    <t>RK73H2ATTD7500F</t>
  </si>
  <si>
    <t>RK73B2ATTD821J</t>
  </si>
  <si>
    <t>RK73B2ATTD911J</t>
  </si>
  <si>
    <t>RK73H2ATTD1001F</t>
  </si>
  <si>
    <t>RK73B2ATTD102J</t>
  </si>
  <si>
    <t>1.0k</t>
  </si>
  <si>
    <t>RK73B2ATTD112J</t>
  </si>
  <si>
    <t>RK73H2ATTD1201F</t>
  </si>
  <si>
    <t>RK73B2ATTD122J</t>
  </si>
  <si>
    <t>RK73B2ATTD152J</t>
  </si>
  <si>
    <t>RK73B2ATTD182J</t>
  </si>
  <si>
    <t>RK73B2ATTD202J</t>
  </si>
  <si>
    <t>RK73H2ATTD2201F</t>
  </si>
  <si>
    <t>RK73B2ATTD222J</t>
  </si>
  <si>
    <t>RK73B2ATTD242J</t>
  </si>
  <si>
    <t>RK73H2ATTD2701F</t>
  </si>
  <si>
    <t>RK73B2ATTD272J</t>
  </si>
  <si>
    <t>RK73B2ATTD302J</t>
  </si>
  <si>
    <t>RK73H2ATTD3301F</t>
  </si>
  <si>
    <t>RK73B2ATTD332J</t>
  </si>
  <si>
    <t>RK73B2ATTD362J</t>
  </si>
  <si>
    <t>RK73H2ATTD3901F</t>
  </si>
  <si>
    <t>RK73B2ATTD392J</t>
  </si>
  <si>
    <t>RK73B2ATTD432J</t>
  </si>
  <si>
    <t>RK73H2ATTD4701F</t>
  </si>
  <si>
    <t>RK73B2ATTD472J</t>
  </si>
  <si>
    <t>RK73H2ATTD5101F</t>
  </si>
  <si>
    <t>RK73B2ATTD512J</t>
  </si>
  <si>
    <t>RK73H2ATTD5601F</t>
  </si>
  <si>
    <t>RK73B2ATTD562J</t>
  </si>
  <si>
    <t>RK73H2ATTD6201F</t>
  </si>
  <si>
    <t>RK73B2ATTD682J</t>
  </si>
  <si>
    <t>RK73H2ATTD7501F</t>
  </si>
  <si>
    <t>RK73B2ATTD752J</t>
  </si>
  <si>
    <t>RK73H2ATTD8201F</t>
  </si>
  <si>
    <t>RK73B2ATTD822J</t>
  </si>
  <si>
    <t>RK73B2ATTD912J</t>
  </si>
  <si>
    <t>RK73H2ATTD1002F</t>
  </si>
  <si>
    <t>RK73B2ATTD103J</t>
  </si>
  <si>
    <t>RK73B2ATTD113J</t>
  </si>
  <si>
    <t>RK73H2ATTD1202F</t>
  </si>
  <si>
    <t>RK73B2ATTD123J</t>
  </si>
  <si>
    <t>RK73B2ATTD133J</t>
  </si>
  <si>
    <t>RK73H2ATTD1502F</t>
  </si>
  <si>
    <t>RK73B2ATTD153J</t>
  </si>
  <si>
    <t>RK73B2ATTD183J</t>
  </si>
  <si>
    <t>RK73B2ATTD203J</t>
  </si>
  <si>
    <t>RK73H2ATTD2202F</t>
  </si>
  <si>
    <t>RK73B2ATTD223J</t>
  </si>
  <si>
    <t>RK73B2ATTD273J</t>
  </si>
  <si>
    <t>RK73B2ATTD303J</t>
  </si>
  <si>
    <t>RK73H2ATTD3302F</t>
  </si>
  <si>
    <t>RK73B2ATTD333J</t>
  </si>
  <si>
    <t>RK73B2ATTD363J</t>
  </si>
  <si>
    <t>RK73B2ATTD393J</t>
  </si>
  <si>
    <t>RK73B2ATTD473J</t>
  </si>
  <si>
    <t>RK73B2ATTD513J</t>
  </si>
  <si>
    <t>RK73B2ATTD563J</t>
  </si>
  <si>
    <t>RK73B2ATTD683J</t>
  </si>
  <si>
    <t>RK73B2ATTD753J</t>
  </si>
  <si>
    <t>RK73B2ATTD823J</t>
  </si>
  <si>
    <t>RK73H2ATTD1003F</t>
  </si>
  <si>
    <t>RK73B2ATTD104J</t>
  </si>
  <si>
    <t>RK73H2ATTD1203F</t>
  </si>
  <si>
    <t>RK73B2ATTD124J</t>
  </si>
  <si>
    <t>RK73H2ATTD1303F</t>
  </si>
  <si>
    <t>RK73H2ATTD1503F</t>
  </si>
  <si>
    <t>RK73B2ATTD184J</t>
  </si>
  <si>
    <t>RK73B2ATTD204J</t>
  </si>
  <si>
    <t>RK73B2ATTD224J</t>
  </si>
  <si>
    <t>RK73H2ATTD2703F</t>
  </si>
  <si>
    <t>RK73B2ATTD304J</t>
  </si>
  <si>
    <t>RK73B2ATTD334J</t>
  </si>
  <si>
    <t>RK73B2ATTD474J</t>
  </si>
  <si>
    <t>RK73B2ATTD624J</t>
  </si>
  <si>
    <t>RK73H2ATTD1004F</t>
  </si>
  <si>
    <t>RK73B2ATTD105J</t>
  </si>
  <si>
    <t>1.0M</t>
  </si>
  <si>
    <t>RK73B2ATTD135J</t>
  </si>
  <si>
    <t>RK73B2ATTD155J</t>
  </si>
  <si>
    <t>RK73B2ATTD185J</t>
  </si>
  <si>
    <t>RK73B2ATTD435J</t>
  </si>
  <si>
    <t>RK73Z2BTTD</t>
  </si>
  <si>
    <t>RK73B2BTTD100J</t>
  </si>
  <si>
    <t>0.25W</t>
  </si>
  <si>
    <t>RK73B2BTTD220J</t>
  </si>
  <si>
    <t>RK73B2BTTD560J</t>
  </si>
  <si>
    <t>RK73B2BTTD101J</t>
  </si>
  <si>
    <t>RK73B2BTTD151J</t>
  </si>
  <si>
    <t>RK73B2BTTD221J</t>
  </si>
  <si>
    <t>RK73B2BTTD271J</t>
  </si>
  <si>
    <t>RK73B2BTTD471J</t>
  </si>
  <si>
    <t>RK73B2BTTD102J</t>
  </si>
  <si>
    <t>RK73B2BTTD182J</t>
  </si>
  <si>
    <t>RK73B2BTTD222J</t>
  </si>
  <si>
    <t>RK73B2BTTD242J</t>
  </si>
  <si>
    <t>RK73B2BTTD472J</t>
  </si>
  <si>
    <t>RK73B2BTTD752J</t>
  </si>
  <si>
    <t>RK73B2BTTD822J</t>
  </si>
  <si>
    <t>RK73B2BTTD333J</t>
  </si>
  <si>
    <t>RK73B2BTTD473J</t>
  </si>
  <si>
    <t>RK73B2BTTD104J</t>
  </si>
  <si>
    <t>RK73B2BTTD334J</t>
  </si>
  <si>
    <t>RK73B2BTTD225J</t>
  </si>
  <si>
    <t>MURATA</t>
  </si>
  <si>
    <t>0.5pF</t>
  </si>
  <si>
    <t>±0.25pF</t>
  </si>
  <si>
    <t>DC50V</t>
  </si>
  <si>
    <t>GRM1554C1H1R0C</t>
  </si>
  <si>
    <t>1pF</t>
  </si>
  <si>
    <t>GRM1554C1H2R0C</t>
  </si>
  <si>
    <t>2pF</t>
  </si>
  <si>
    <t>3pF</t>
  </si>
  <si>
    <t>4pF</t>
  </si>
  <si>
    <t>5pF</t>
  </si>
  <si>
    <t>6pF</t>
  </si>
  <si>
    <t>±0.5pF</t>
  </si>
  <si>
    <t>7pF</t>
  </si>
  <si>
    <t>8pF</t>
  </si>
  <si>
    <t>9pF</t>
  </si>
  <si>
    <t>GRM1552C1H100J</t>
  </si>
  <si>
    <t>10pF</t>
  </si>
  <si>
    <t>±5%</t>
  </si>
  <si>
    <t>12pF</t>
  </si>
  <si>
    <t>GRM1552C1H150J</t>
  </si>
  <si>
    <t>15pF</t>
  </si>
  <si>
    <t>GRM1552C1H180J</t>
  </si>
  <si>
    <t>18pF</t>
  </si>
  <si>
    <t>GRM1552C1H200J</t>
  </si>
  <si>
    <t>20pF</t>
  </si>
  <si>
    <t>GRM1552C1H220J</t>
  </si>
  <si>
    <t>22pF</t>
  </si>
  <si>
    <t>GRM1552C1H270J</t>
  </si>
  <si>
    <t>27pF</t>
  </si>
  <si>
    <t>GRM1552C1H330J</t>
  </si>
  <si>
    <t>33pF</t>
  </si>
  <si>
    <t>GRM1552C1H390J</t>
  </si>
  <si>
    <t>39pF</t>
  </si>
  <si>
    <t>GRM1552C1H470J</t>
  </si>
  <si>
    <t>47pF</t>
  </si>
  <si>
    <t>GRM1552C1H560J</t>
  </si>
  <si>
    <t>56pF</t>
  </si>
  <si>
    <t>GRM1552C1H680J</t>
  </si>
  <si>
    <t>68pF</t>
  </si>
  <si>
    <t>GRM1552C1H820J</t>
  </si>
  <si>
    <t>82pF</t>
  </si>
  <si>
    <t>GRM1552C1H101J</t>
  </si>
  <si>
    <t>100pF</t>
  </si>
  <si>
    <t>GRM1552C1H121J</t>
  </si>
  <si>
    <t>120pF</t>
  </si>
  <si>
    <t>GRM1552C1H151J</t>
  </si>
  <si>
    <t>150pF</t>
  </si>
  <si>
    <t>GRM1552C1H181J</t>
  </si>
  <si>
    <t>180pF</t>
  </si>
  <si>
    <t>220pF</t>
  </si>
  <si>
    <t>GRM155B11H221K</t>
  </si>
  <si>
    <t>±10%</t>
  </si>
  <si>
    <t>270pF</t>
  </si>
  <si>
    <t>GRM155B11H271K</t>
  </si>
  <si>
    <t>GRM1552C1H331J</t>
  </si>
  <si>
    <t>330pF</t>
  </si>
  <si>
    <t>GRM155B11H331K</t>
  </si>
  <si>
    <t>GRM155B11H391K</t>
  </si>
  <si>
    <t>390pF</t>
  </si>
  <si>
    <t>GRM1552C1H471J</t>
  </si>
  <si>
    <t>470pF</t>
  </si>
  <si>
    <t>GRM155B11H471K</t>
  </si>
  <si>
    <t>GRM1552C1H561J</t>
  </si>
  <si>
    <t>560pF</t>
  </si>
  <si>
    <t>GRM155B11H561K</t>
  </si>
  <si>
    <t>GRM1552C1H681J</t>
  </si>
  <si>
    <t>680pF</t>
  </si>
  <si>
    <t>GRM155B11H681K</t>
  </si>
  <si>
    <t>GRM1552C1H821J</t>
  </si>
  <si>
    <t>820pF</t>
  </si>
  <si>
    <t>GRM155B11H821K</t>
  </si>
  <si>
    <t>GRM1552C1H102J</t>
  </si>
  <si>
    <t>1000pF</t>
  </si>
  <si>
    <t>GRM155B11H102K</t>
  </si>
  <si>
    <t>GRM155B11H122K</t>
  </si>
  <si>
    <t>1200pF</t>
  </si>
  <si>
    <t>GRM155B11H152K</t>
  </si>
  <si>
    <t>1500pF</t>
  </si>
  <si>
    <t>GRM155B11H182K</t>
  </si>
  <si>
    <t>1800pF</t>
  </si>
  <si>
    <t>GRM155B11H222K</t>
  </si>
  <si>
    <t>2200pF</t>
  </si>
  <si>
    <t>GRM155B11H272K</t>
  </si>
  <si>
    <t>2700pF</t>
  </si>
  <si>
    <t>GRM155B11H332K</t>
  </si>
  <si>
    <t>3300pF</t>
  </si>
  <si>
    <t>GRM155B11H392K</t>
  </si>
  <si>
    <t>3900pF</t>
  </si>
  <si>
    <t>GRM155B11H472K</t>
  </si>
  <si>
    <t>4700pF</t>
  </si>
  <si>
    <t>GRM155B11E682K</t>
  </si>
  <si>
    <t>6800pF</t>
  </si>
  <si>
    <t>DC25V</t>
  </si>
  <si>
    <t>GRM155B11E822K</t>
  </si>
  <si>
    <t>8200pF</t>
  </si>
  <si>
    <t>GRM155B11E103K</t>
  </si>
  <si>
    <t>0.01uF</t>
  </si>
  <si>
    <t>GRM155B11C153K</t>
  </si>
  <si>
    <t>0.015uF</t>
  </si>
  <si>
    <t>DC16V</t>
  </si>
  <si>
    <t>GRM155B11C183K</t>
  </si>
  <si>
    <t>0.018uF</t>
  </si>
  <si>
    <t>0.022uF</t>
  </si>
  <si>
    <t>GRM155B11C223K</t>
  </si>
  <si>
    <t>GRM155B11A333K</t>
  </si>
  <si>
    <t>0.033uF</t>
  </si>
  <si>
    <t>DC10V</t>
  </si>
  <si>
    <t>GRM155B11A473K</t>
  </si>
  <si>
    <t>0.047uF</t>
  </si>
  <si>
    <t>GRM155B11A563K</t>
  </si>
  <si>
    <t>0.056uF</t>
  </si>
  <si>
    <t>GRM155B11A683K</t>
  </si>
  <si>
    <t>0.068uF</t>
  </si>
  <si>
    <t>GRM155B11A823K</t>
  </si>
  <si>
    <t>0.082uF</t>
  </si>
  <si>
    <t>GRM155B11A104K</t>
  </si>
  <si>
    <t>0.1uF</t>
  </si>
  <si>
    <t>0.47uF</t>
  </si>
  <si>
    <t>GRM155B30J105K</t>
  </si>
  <si>
    <t>1uF</t>
  </si>
  <si>
    <t>DC6.3V</t>
  </si>
  <si>
    <t>○</t>
    <phoneticPr fontId="28"/>
  </si>
  <si>
    <t>メーカー型番</t>
    <phoneticPr fontId="28"/>
  </si>
  <si>
    <t>サイズ</t>
    <phoneticPr fontId="28"/>
  </si>
  <si>
    <t>定格</t>
    <phoneticPr fontId="29"/>
  </si>
  <si>
    <t>□</t>
    <phoneticPr fontId="1"/>
  </si>
  <si>
    <t>○</t>
    <phoneticPr fontId="28"/>
  </si>
  <si>
    <t>V2.3</t>
    <phoneticPr fontId="1"/>
  </si>
  <si>
    <t>P板.com
管理用</t>
    <rPh sb="1" eb="2">
      <t>バン</t>
    </rPh>
    <rPh sb="7" eb="10">
      <t>カンリヨウ</t>
    </rPh>
    <phoneticPr fontId="1"/>
  </si>
  <si>
    <t>SMD</t>
    <phoneticPr fontId="1"/>
  </si>
  <si>
    <t>*無償提供部品を記載すると、無償提供部品欄に自動で"○"が表示されるよう条件式を挿入</t>
    <rPh sb="1" eb="3">
      <t>ムショウ</t>
    </rPh>
    <rPh sb="3" eb="5">
      <t>テイキョウ</t>
    </rPh>
    <rPh sb="5" eb="7">
      <t>ブヒン</t>
    </rPh>
    <rPh sb="8" eb="10">
      <t>キサイ</t>
    </rPh>
    <rPh sb="14" eb="16">
      <t>ムショウ</t>
    </rPh>
    <rPh sb="16" eb="18">
      <t>テイキョウ</t>
    </rPh>
    <rPh sb="18" eb="20">
      <t>ブヒン</t>
    </rPh>
    <rPh sb="20" eb="21">
      <t>ラン</t>
    </rPh>
    <rPh sb="22" eb="24">
      <t>ジドウ</t>
    </rPh>
    <rPh sb="29" eb="31">
      <t>ヒョウジ</t>
    </rPh>
    <rPh sb="36" eb="38">
      <t>ジョウケン</t>
    </rPh>
    <rPh sb="38" eb="39">
      <t>シキ</t>
    </rPh>
    <rPh sb="40" eb="42">
      <t>ソウニュウ</t>
    </rPh>
    <phoneticPr fontId="1"/>
  </si>
  <si>
    <t>*最小購入数が必要数量を下回る場合、セルを赤色にハッチングする</t>
    <rPh sb="1" eb="3">
      <t>サイショウ</t>
    </rPh>
    <rPh sb="3" eb="5">
      <t>コウニュウ</t>
    </rPh>
    <rPh sb="5" eb="6">
      <t>スウ</t>
    </rPh>
    <rPh sb="7" eb="9">
      <t>ヒツヨウ</t>
    </rPh>
    <rPh sb="9" eb="11">
      <t>スウリョウ</t>
    </rPh>
    <rPh sb="12" eb="14">
      <t>シタマワ</t>
    </rPh>
    <rPh sb="15" eb="17">
      <t>バアイ</t>
    </rPh>
    <rPh sb="21" eb="23">
      <t>アカイロ</t>
    </rPh>
    <phoneticPr fontId="1"/>
  </si>
  <si>
    <t>GRM1552C1H120J</t>
    <phoneticPr fontId="28"/>
  </si>
  <si>
    <t>*シート1の名称変更</t>
    <rPh sb="6" eb="8">
      <t>メイショウ</t>
    </rPh>
    <rPh sb="8" eb="10">
      <t>ヘンコウ</t>
    </rPh>
    <phoneticPr fontId="1"/>
  </si>
  <si>
    <t>RK73H1ETTP2R00F</t>
    <phoneticPr fontId="28"/>
  </si>
  <si>
    <t>このシートの内容は変更しないでください。</t>
    <rPh sb="6" eb="8">
      <t>ナイヨウ</t>
    </rPh>
    <rPh sb="9" eb="11">
      <t>ヘンコウ</t>
    </rPh>
    <phoneticPr fontId="1"/>
  </si>
  <si>
    <t>RK73H1ETTP1R00F</t>
    <phoneticPr fontId="28"/>
  </si>
  <si>
    <t>*併せて、無償提供部品参照用一覧シートの作成・追加</t>
    <rPh sb="1" eb="2">
      <t>アワ</t>
    </rPh>
    <rPh sb="5" eb="7">
      <t>ムショウ</t>
    </rPh>
    <rPh sb="7" eb="9">
      <t>テイキョウ</t>
    </rPh>
    <rPh sb="9" eb="11">
      <t>ブヒン</t>
    </rPh>
    <rPh sb="11" eb="14">
      <t>サンショウヨウ</t>
    </rPh>
    <rPh sb="14" eb="16">
      <t>イチラン</t>
    </rPh>
    <rPh sb="20" eb="22">
      <t>サクセイ</t>
    </rPh>
    <rPh sb="23" eb="25">
      <t>ツイカ</t>
    </rPh>
    <phoneticPr fontId="1"/>
  </si>
  <si>
    <t>部品リストフォーマット変更履歴</t>
    <rPh sb="0" eb="2">
      <t>ブヒン</t>
    </rPh>
    <rPh sb="11" eb="13">
      <t>ヘンコウ</t>
    </rPh>
    <rPh sb="13" eb="15">
      <t>リレキ</t>
    </rPh>
    <phoneticPr fontId="1"/>
  </si>
  <si>
    <t>RK73B1ETTP150J</t>
    <phoneticPr fontId="28"/>
  </si>
  <si>
    <t>*変更履歴シートの追加</t>
    <rPh sb="1" eb="3">
      <t>ヘンコウ</t>
    </rPh>
    <rPh sb="3" eb="5">
      <t>リレキ</t>
    </rPh>
    <rPh sb="9" eb="11">
      <t>ツイカ</t>
    </rPh>
    <phoneticPr fontId="1"/>
  </si>
  <si>
    <t>KOA</t>
    <phoneticPr fontId="28"/>
  </si>
  <si>
    <t>RK73Z1ETTP</t>
    <phoneticPr fontId="28"/>
  </si>
  <si>
    <t>・ゼロΩ抵抗を無償対象に追加</t>
    <rPh sb="4" eb="6">
      <t>テイコウ</t>
    </rPh>
    <rPh sb="7" eb="9">
      <t>ムショウ</t>
    </rPh>
    <rPh sb="9" eb="11">
      <t>タイショウ</t>
    </rPh>
    <rPh sb="12" eb="14">
      <t>ツイカ</t>
    </rPh>
    <phoneticPr fontId="1"/>
  </si>
  <si>
    <t>調達数</t>
    <rPh sb="0" eb="2">
      <t>チョウタツ</t>
    </rPh>
    <rPh sb="2" eb="3">
      <t>スウ</t>
    </rPh>
    <phoneticPr fontId="1"/>
  </si>
  <si>
    <t>130
□</t>
  </si>
  <si>
    <t>131
□</t>
  </si>
  <si>
    <t>132
□</t>
  </si>
  <si>
    <t>133
□</t>
  </si>
  <si>
    <t>134
□</t>
  </si>
  <si>
    <t>135
□</t>
  </si>
  <si>
    <t>136
□</t>
  </si>
  <si>
    <t>137
□</t>
  </si>
  <si>
    <t>138
□</t>
  </si>
  <si>
    <t>139
□</t>
  </si>
  <si>
    <t>140
□</t>
  </si>
  <si>
    <t>141
□</t>
  </si>
  <si>
    <t>142
□</t>
  </si>
  <si>
    <t>143
□</t>
  </si>
  <si>
    <t>144
□</t>
  </si>
  <si>
    <t>145
□</t>
  </si>
  <si>
    <t>146
□</t>
  </si>
  <si>
    <t>147
□</t>
  </si>
  <si>
    <t>148
□</t>
  </si>
  <si>
    <t>版、変更履歴</t>
    <rPh sb="0" eb="1">
      <t>ハン</t>
    </rPh>
    <rPh sb="2" eb="4">
      <t>ヘンコウ</t>
    </rPh>
    <rPh sb="4" eb="6">
      <t>リレキ</t>
    </rPh>
    <phoneticPr fontId="1"/>
  </si>
  <si>
    <t>・その他書式、印刷機能の変更</t>
    <rPh sb="3" eb="4">
      <t>タ</t>
    </rPh>
    <rPh sb="4" eb="6">
      <t>ショシキ</t>
    </rPh>
    <rPh sb="7" eb="9">
      <t>インサツ</t>
    </rPh>
    <rPh sb="9" eb="11">
      <t>キノウ</t>
    </rPh>
    <rPh sb="12" eb="14">
      <t>ヘンコウ</t>
    </rPh>
    <phoneticPr fontId="1"/>
  </si>
  <si>
    <t>v2.4</t>
    <phoneticPr fontId="1"/>
  </si>
  <si>
    <t>部品種毎に、変更履歴を記載してください。
版は、アカウント登録の版に合わせて記載ください。</t>
    <rPh sb="0" eb="2">
      <t>ブヒン</t>
    </rPh>
    <rPh sb="2" eb="3">
      <t>シュ</t>
    </rPh>
    <rPh sb="3" eb="4">
      <t>ゴト</t>
    </rPh>
    <rPh sb="6" eb="8">
      <t>ヘンコウ</t>
    </rPh>
    <rPh sb="8" eb="10">
      <t>リレキ</t>
    </rPh>
    <rPh sb="11" eb="13">
      <t>キサイ</t>
    </rPh>
    <rPh sb="21" eb="22">
      <t>ハン</t>
    </rPh>
    <rPh sb="29" eb="31">
      <t>トウロク</t>
    </rPh>
    <rPh sb="32" eb="33">
      <t>ハン</t>
    </rPh>
    <rPh sb="34" eb="35">
      <t>ア</t>
    </rPh>
    <rPh sb="38" eb="40">
      <t>キサイ</t>
    </rPh>
    <phoneticPr fontId="1"/>
  </si>
  <si>
    <r>
      <t xml:space="preserve">
</t>
    </r>
    <r>
      <rPr>
        <b/>
        <sz val="10"/>
        <color indexed="17"/>
        <rFont val="Meiryo UI"/>
        <family val="2"/>
        <charset val="128"/>
      </rPr>
      <t>P板</t>
    </r>
    <r>
      <rPr>
        <b/>
        <sz val="10"/>
        <color indexed="53"/>
        <rFont val="Meiryo UI"/>
        <family val="2"/>
        <charset val="128"/>
      </rPr>
      <t>.com</t>
    </r>
    <r>
      <rPr>
        <b/>
        <sz val="11"/>
        <color indexed="12"/>
        <rFont val="Meiryo UI"/>
        <family val="2"/>
        <charset val="128"/>
      </rPr>
      <t xml:space="preserve">
提供
部品
(無料)</t>
    </r>
    <phoneticPr fontId="2"/>
  </si>
  <si>
    <t>版
変更履歴</t>
    <rPh sb="0" eb="1">
      <t>ハン</t>
    </rPh>
    <rPh sb="2" eb="4">
      <t>ヘンコウ</t>
    </rPh>
    <rPh sb="4" eb="6">
      <t>リレキ</t>
    </rPh>
    <phoneticPr fontId="1"/>
  </si>
  <si>
    <t>調達型式、代替型式</t>
    <rPh sb="0" eb="2">
      <t>チョウタツ</t>
    </rPh>
    <rPh sb="2" eb="4">
      <t>カタシキ</t>
    </rPh>
    <rPh sb="5" eb="7">
      <t>ダイタイ</t>
    </rPh>
    <rPh sb="7" eb="9">
      <t>カタシキ</t>
    </rPh>
    <phoneticPr fontId="1"/>
  </si>
  <si>
    <t>無料提供部品の在庫切れや、正確な調達型式を記載いたします。</t>
    <rPh sb="13" eb="15">
      <t>セイカク</t>
    </rPh>
    <rPh sb="16" eb="18">
      <t>チョウタツ</t>
    </rPh>
    <rPh sb="18" eb="20">
      <t>カタシキ</t>
    </rPh>
    <rPh sb="21" eb="23">
      <t>キサイ</t>
    </rPh>
    <phoneticPr fontId="1"/>
  </si>
  <si>
    <t>・変更履歴の列を追加し、変更履歴シートを削除</t>
    <rPh sb="1" eb="3">
      <t>ヘンコウ</t>
    </rPh>
    <rPh sb="3" eb="5">
      <t>リレキ</t>
    </rPh>
    <rPh sb="6" eb="7">
      <t>レツ</t>
    </rPh>
    <rPh sb="8" eb="10">
      <t>ツイカ</t>
    </rPh>
    <rPh sb="12" eb="14">
      <t>ヘンコウ</t>
    </rPh>
    <rPh sb="14" eb="16">
      <t>リレキ</t>
    </rPh>
    <rPh sb="20" eb="22">
      <t>サクジョ</t>
    </rPh>
    <phoneticPr fontId="1"/>
  </si>
  <si>
    <t>・無償提供部品の入れ替え</t>
    <rPh sb="1" eb="3">
      <t>ムショウ</t>
    </rPh>
    <rPh sb="3" eb="5">
      <t>テイキョウ</t>
    </rPh>
    <rPh sb="5" eb="7">
      <t>ブヒン</t>
    </rPh>
    <rPh sb="8" eb="9">
      <t>イ</t>
    </rPh>
    <rPh sb="10" eb="11">
      <t>カ</t>
    </rPh>
    <phoneticPr fontId="1"/>
  </si>
  <si>
    <t>・フォームへバージョン情報を埋め込み</t>
    <rPh sb="11" eb="13">
      <t>ジョウホウ</t>
    </rPh>
    <rPh sb="14" eb="15">
      <t>ウ</t>
    </rPh>
    <rPh sb="16" eb="17">
      <t>コ</t>
    </rPh>
    <phoneticPr fontId="1"/>
  </si>
  <si>
    <t>・ゼロΩ抵抗の無償対象品が正しく反映されていなかったバグ修正</t>
    <rPh sb="4" eb="6">
      <t>テイコウ</t>
    </rPh>
    <rPh sb="7" eb="9">
      <t>ムショウ</t>
    </rPh>
    <rPh sb="9" eb="11">
      <t>タイショウ</t>
    </rPh>
    <rPh sb="11" eb="12">
      <t>ヒン</t>
    </rPh>
    <rPh sb="13" eb="14">
      <t>タダ</t>
    </rPh>
    <rPh sb="16" eb="18">
      <t>ハンエイ</t>
    </rPh>
    <rPh sb="28" eb="30">
      <t>シュウセイ</t>
    </rPh>
    <phoneticPr fontId="1"/>
  </si>
  <si>
    <t>*N列、O列が下の方、"○"選択リスト消えていたのを追加</t>
    <phoneticPr fontId="1"/>
  </si>
  <si>
    <t>*縮小しても解像度崩れず文字表示するため、フォントを"Meiryo UI"(Windows 標準添付)に変更</t>
    <phoneticPr fontId="1"/>
  </si>
  <si>
    <t>*136行目以降を非表示</t>
    <phoneticPr fontId="1"/>
  </si>
  <si>
    <t>*"X"列にリストを埋め込み</t>
    <phoneticPr fontId="1"/>
  </si>
  <si>
    <t>v2.5</t>
    <phoneticPr fontId="1"/>
  </si>
  <si>
    <t>1.6k</t>
    <phoneticPr fontId="28"/>
  </si>
  <si>
    <t>v2.6</t>
    <phoneticPr fontId="1"/>
  </si>
  <si>
    <t>上田</t>
    <rPh sb="0" eb="2">
      <t>ウエダ</t>
    </rPh>
    <phoneticPr fontId="1"/>
  </si>
  <si>
    <t>・無償提供部品(RK73H2ATTD1601F)の抵抗値を正しい値に修正</t>
    <rPh sb="1" eb="7">
      <t>ムショウテイキョウブヒン</t>
    </rPh>
    <rPh sb="25" eb="28">
      <t>テイコウチ</t>
    </rPh>
    <rPh sb="29" eb="30">
      <t>タダシイ</t>
    </rPh>
    <rPh sb="32" eb="33">
      <t>アタイニ</t>
    </rPh>
    <rPh sb="34" eb="36">
      <t>シュウセイ</t>
    </rPh>
    <phoneticPr fontId="1"/>
  </si>
  <si>
    <t>v2.7</t>
    <phoneticPr fontId="1"/>
  </si>
  <si>
    <t>・P板.com調達部品(無料)欄のフォントを変更</t>
    <rPh sb="2" eb="3">
      <t>イタ</t>
    </rPh>
    <rPh sb="7" eb="9">
      <t>チョウタツ</t>
    </rPh>
    <rPh sb="9" eb="11">
      <t>ブヒン</t>
    </rPh>
    <rPh sb="12" eb="14">
      <t>ムリョウ</t>
    </rPh>
    <rPh sb="15" eb="16">
      <t>ラン</t>
    </rPh>
    <rPh sb="22" eb="24">
      <t>ヘンコウ</t>
    </rPh>
    <phoneticPr fontId="1"/>
  </si>
  <si>
    <t>v2.8</t>
    <phoneticPr fontId="1"/>
  </si>
  <si>
    <t>箕浦</t>
    <rPh sb="0" eb="2">
      <t>ミノウラ</t>
    </rPh>
    <phoneticPr fontId="1"/>
  </si>
  <si>
    <t>・無償提供部品一覧の「GRM32NF11E106Z」を削除</t>
    <rPh sb="1" eb="3">
      <t>ムショウ</t>
    </rPh>
    <rPh sb="3" eb="5">
      <t>テイキョウ</t>
    </rPh>
    <rPh sb="5" eb="7">
      <t>ブヒン</t>
    </rPh>
    <rPh sb="7" eb="9">
      <t>イチラン</t>
    </rPh>
    <rPh sb="27" eb="29">
      <t>サクジョ</t>
    </rPh>
    <phoneticPr fontId="1"/>
  </si>
  <si>
    <t>・部品リスト入力フォームの4行目F列～L列の計算式が136行目以降を対象としていなかった不具合を修正</t>
    <rPh sb="1" eb="3">
      <t>ブヒン</t>
    </rPh>
    <rPh sb="6" eb="8">
      <t>ニュウリョク</t>
    </rPh>
    <rPh sb="14" eb="16">
      <t>ギョウメ</t>
    </rPh>
    <rPh sb="17" eb="18">
      <t>レツ</t>
    </rPh>
    <rPh sb="20" eb="21">
      <t>レツ</t>
    </rPh>
    <rPh sb="22" eb="24">
      <t>ケイサン</t>
    </rPh>
    <rPh sb="24" eb="25">
      <t>シキ</t>
    </rPh>
    <rPh sb="29" eb="31">
      <t>ギョウメ</t>
    </rPh>
    <rPh sb="31" eb="33">
      <t>イコウ</t>
    </rPh>
    <rPh sb="34" eb="36">
      <t>タイショウ</t>
    </rPh>
    <rPh sb="44" eb="47">
      <t>フグアイ</t>
    </rPh>
    <rPh sb="48" eb="50">
      <t>シュウセイ</t>
    </rPh>
    <phoneticPr fontId="1"/>
  </si>
  <si>
    <t>1A</t>
    <phoneticPr fontId="28"/>
  </si>
  <si>
    <t>±1%</t>
  </si>
  <si>
    <t>v2.9</t>
    <phoneticPr fontId="1"/>
  </si>
  <si>
    <t>・「無償提供部品一覧」シートの表記修正</t>
    <rPh sb="15" eb="17">
      <t>ヒョウキ</t>
    </rPh>
    <rPh sb="17" eb="19">
      <t>シュウセイ</t>
    </rPh>
    <phoneticPr fontId="1"/>
  </si>
  <si>
    <t>RK73H1JTTD6801F</t>
    <phoneticPr fontId="28"/>
  </si>
  <si>
    <t>http://www.p-ban.com/implementation/chip.html</t>
    <phoneticPr fontId="1"/>
  </si>
  <si>
    <r>
      <t xml:space="preserve">【無償提供部品一覧】シートに記載されている「メーカー型番」を【部品リスト入力フォーム】シートのD列（電子部品型番）に入力し、I列（実装／未実装）を「実装」に設定いただくと、自動的に「○」が表示されます。
</t>
    </r>
    <r>
      <rPr>
        <sz val="10"/>
        <color indexed="8"/>
        <rFont val="Yu Gothic"/>
        <family val="3"/>
        <charset val="128"/>
      </rPr>
      <t>※</t>
    </r>
    <r>
      <rPr>
        <sz val="10"/>
        <rFont val="ＭＳ Ｐゴシック"/>
        <family val="2"/>
        <charset val="128"/>
      </rPr>
      <t>無料提供部品：チップコンデンサ/チップ抵抗を約1000種、実装サービスをご利用のお客様に無料提供いたします。
※「○」が付かない場合は全半角の不一致などにより誤判定されている可能性があります。【無償提供部品一覧】シートより型番をコピー＆ペーストにて【部品リスト入力フォーム】にご入力ください。</t>
    </r>
    <rPh sb="14" eb="16">
      <t>キサイ</t>
    </rPh>
    <rPh sb="26" eb="28">
      <t>カタバン</t>
    </rPh>
    <rPh sb="48" eb="49">
      <t>レツ</t>
    </rPh>
    <rPh sb="50" eb="52">
      <t>デンシ</t>
    </rPh>
    <rPh sb="52" eb="54">
      <t>ブヒン</t>
    </rPh>
    <rPh sb="54" eb="56">
      <t>カタバン</t>
    </rPh>
    <rPh sb="58" eb="60">
      <t>ニュウリョク</t>
    </rPh>
    <rPh sb="63" eb="64">
      <t>レツ</t>
    </rPh>
    <rPh sb="65" eb="67">
      <t>ジッソウ</t>
    </rPh>
    <rPh sb="68" eb="71">
      <t>ミジッソウ</t>
    </rPh>
    <rPh sb="74" eb="76">
      <t>ジッソウ</t>
    </rPh>
    <rPh sb="78" eb="80">
      <t>セッテイ</t>
    </rPh>
    <rPh sb="86" eb="89">
      <t>ジドウテキ</t>
    </rPh>
    <rPh sb="94" eb="96">
      <t>ヒョウジ</t>
    </rPh>
    <rPh sb="130" eb="131">
      <t>シュ</t>
    </rPh>
    <rPh sb="163" eb="164">
      <t>ツ</t>
    </rPh>
    <rPh sb="167" eb="169">
      <t>バアイ</t>
    </rPh>
    <rPh sb="170" eb="171">
      <t>ゼン</t>
    </rPh>
    <rPh sb="171" eb="173">
      <t>ハンカク</t>
    </rPh>
    <rPh sb="174" eb="177">
      <t>フイッチ</t>
    </rPh>
    <rPh sb="182" eb="185">
      <t>ゴハンテイ</t>
    </rPh>
    <rPh sb="190" eb="193">
      <t>カノウセイ</t>
    </rPh>
    <rPh sb="214" eb="216">
      <t>カタバン</t>
    </rPh>
    <rPh sb="242" eb="244">
      <t>ニュウリョク</t>
    </rPh>
    <phoneticPr fontId="2"/>
  </si>
  <si>
    <t>・「GRM31CF11E106Z」の許容差値修正</t>
    <rPh sb="18" eb="21">
      <t>キョヨウサ</t>
    </rPh>
    <rPh sb="21" eb="22">
      <t>チ</t>
    </rPh>
    <rPh sb="22" eb="24">
      <t>シュウセイ</t>
    </rPh>
    <phoneticPr fontId="1"/>
  </si>
  <si>
    <t>v2.10</t>
    <phoneticPr fontId="1"/>
  </si>
  <si>
    <t>v2.11</t>
    <phoneticPr fontId="1"/>
  </si>
  <si>
    <t>・部品調達欄表示順序変更</t>
    <rPh sb="1" eb="3">
      <t>ブヒン</t>
    </rPh>
    <rPh sb="3" eb="5">
      <t>チョウタツ</t>
    </rPh>
    <rPh sb="5" eb="6">
      <t>ラン</t>
    </rPh>
    <rPh sb="6" eb="8">
      <t>ヒョウジ</t>
    </rPh>
    <rPh sb="8" eb="10">
      <t>ジュンジョ</t>
    </rPh>
    <rPh sb="10" eb="12">
      <t>ヘンコウ</t>
    </rPh>
    <phoneticPr fontId="1"/>
  </si>
  <si>
    <t>荷姿</t>
    <rPh sb="0" eb="2">
      <t>ニスガタ</t>
    </rPh>
    <phoneticPr fontId="1"/>
  </si>
  <si>
    <t>納期</t>
    <rPh sb="0" eb="2">
      <t>ノウキ</t>
    </rPh>
    <phoneticPr fontId="1"/>
  </si>
  <si>
    <t>備考</t>
    <rPh sb="0" eb="2">
      <t>ビコウ</t>
    </rPh>
    <phoneticPr fontId="1"/>
  </si>
  <si>
    <t>・備考欄、荷姿欄追加</t>
    <rPh sb="1" eb="3">
      <t>ビコウ</t>
    </rPh>
    <rPh sb="3" eb="4">
      <t>ラン</t>
    </rPh>
    <rPh sb="5" eb="7">
      <t>ニスガタ</t>
    </rPh>
    <rPh sb="7" eb="8">
      <t>ラン</t>
    </rPh>
    <rPh sb="8" eb="10">
      <t>ツイカ</t>
    </rPh>
    <phoneticPr fontId="1"/>
  </si>
  <si>
    <t>・在庫状況のリスト微修正</t>
    <rPh sb="1" eb="3">
      <t>ザイコ</t>
    </rPh>
    <rPh sb="3" eb="5">
      <t>ジョウキョウ</t>
    </rPh>
    <rPh sb="9" eb="10">
      <t>ビ</t>
    </rPh>
    <rPh sb="10" eb="12">
      <t>シュウセイ</t>
    </rPh>
    <phoneticPr fontId="1"/>
  </si>
  <si>
    <t>P板.com部品調達使用欄</t>
    <rPh sb="1" eb="2">
      <t>バン</t>
    </rPh>
    <rPh sb="6" eb="8">
      <t>ブヒン</t>
    </rPh>
    <rPh sb="8" eb="10">
      <t>チョウタツ</t>
    </rPh>
    <rPh sb="10" eb="12">
      <t>シヨウ</t>
    </rPh>
    <rPh sb="12" eb="13">
      <t>ラン</t>
    </rPh>
    <phoneticPr fontId="1"/>
  </si>
  <si>
    <t>合計</t>
    <rPh sb="0" eb="2">
      <t>ゴウケイ</t>
    </rPh>
    <phoneticPr fontId="1"/>
  </si>
  <si>
    <t>v2.12</t>
    <phoneticPr fontId="1"/>
  </si>
  <si>
    <t>・調達金額合計欄作成</t>
    <rPh sb="1" eb="3">
      <t>チョウタツ</t>
    </rPh>
    <rPh sb="3" eb="5">
      <t>キンガク</t>
    </rPh>
    <rPh sb="5" eb="7">
      <t>ゴウケイ</t>
    </rPh>
    <rPh sb="7" eb="8">
      <t>ラン</t>
    </rPh>
    <rPh sb="8" eb="10">
      <t>サクセイ</t>
    </rPh>
    <phoneticPr fontId="1"/>
  </si>
  <si>
    <t>・在庫状況「長納期」を追加</t>
    <rPh sb="1" eb="3">
      <t>ザイコ</t>
    </rPh>
    <rPh sb="3" eb="5">
      <t>ジョウキョウ</t>
    </rPh>
    <rPh sb="6" eb="7">
      <t>チョウ</t>
    </rPh>
    <rPh sb="7" eb="9">
      <t>ノウキ</t>
    </rPh>
    <rPh sb="11" eb="13">
      <t>ツイカ</t>
    </rPh>
    <phoneticPr fontId="1"/>
  </si>
  <si>
    <t>・その他微修正</t>
    <rPh sb="3" eb="4">
      <t>タ</t>
    </rPh>
    <rPh sb="4" eb="5">
      <t>ビ</t>
    </rPh>
    <rPh sb="5" eb="7">
      <t>シュウセイ</t>
    </rPh>
    <phoneticPr fontId="1"/>
  </si>
  <si>
    <t>v2.13</t>
    <phoneticPr fontId="1"/>
  </si>
  <si>
    <t>・村田製3216サイズ以上のチップコンの取扱い中止</t>
    <rPh sb="1" eb="3">
      <t>ムラタ</t>
    </rPh>
    <rPh sb="3" eb="4">
      <t>セイ</t>
    </rPh>
    <rPh sb="11" eb="13">
      <t>イジョウ</t>
    </rPh>
    <rPh sb="20" eb="22">
      <t>トリアツカ</t>
    </rPh>
    <rPh sb="23" eb="25">
      <t>チュウシ</t>
    </rPh>
    <phoneticPr fontId="1"/>
  </si>
  <si>
    <t>V2.14</t>
    <phoneticPr fontId="1"/>
  </si>
  <si>
    <t>・KOA製1005サイズの定格電力を0.1Wに変更</t>
    <rPh sb="4" eb="5">
      <t>セイ</t>
    </rPh>
    <rPh sb="13" eb="15">
      <t>テイカク</t>
    </rPh>
    <rPh sb="15" eb="17">
      <t>デンリョク</t>
    </rPh>
    <rPh sb="23" eb="25">
      <t>ヘンコウ</t>
    </rPh>
    <phoneticPr fontId="1"/>
  </si>
  <si>
    <t>(2015年10月のKOA仕様変更に伴う)</t>
    <rPh sb="5" eb="6">
      <t>ネン</t>
    </rPh>
    <rPh sb="8" eb="9">
      <t>ガツ</t>
    </rPh>
    <rPh sb="13" eb="15">
      <t>シヨウ</t>
    </rPh>
    <rPh sb="15" eb="17">
      <t>ヘンコウ</t>
    </rPh>
    <rPh sb="18" eb="19">
      <t>トモナ</t>
    </rPh>
    <phoneticPr fontId="1"/>
  </si>
  <si>
    <t>v2.15</t>
    <phoneticPr fontId="1"/>
  </si>
  <si>
    <t>・KOA製2012サイズの定格電力を0.25Wへ変更</t>
    <rPh sb="4" eb="5">
      <t>セイ</t>
    </rPh>
    <rPh sb="13" eb="15">
      <t>テイカク</t>
    </rPh>
    <rPh sb="15" eb="17">
      <t>デンリョク</t>
    </rPh>
    <rPh sb="24" eb="26">
      <t>ヘンコウ</t>
    </rPh>
    <phoneticPr fontId="1"/>
  </si>
  <si>
    <t>－</t>
    <phoneticPr fontId="28"/>
  </si>
  <si>
    <t>0.125W</t>
    <phoneticPr fontId="28"/>
  </si>
  <si>
    <t>・KOA製1608サイズ、1K以下の定格電力を0.125Wへ変更</t>
    <rPh sb="4" eb="5">
      <t>セイ</t>
    </rPh>
    <rPh sb="15" eb="17">
      <t>イカ</t>
    </rPh>
    <rPh sb="18" eb="20">
      <t>テイカク</t>
    </rPh>
    <rPh sb="20" eb="22">
      <t>デンリョク</t>
    </rPh>
    <rPh sb="30" eb="32">
      <t>ヘンコウ</t>
    </rPh>
    <phoneticPr fontId="1"/>
  </si>
  <si>
    <t>GRM1554C1HR50B</t>
    <phoneticPr fontId="28"/>
  </si>
  <si>
    <t>±0.1pF</t>
    <phoneticPr fontId="28"/>
  </si>
  <si>
    <t>GRM1553C1H3R0C</t>
  </si>
  <si>
    <t>GRM1552C1H4R0C</t>
  </si>
  <si>
    <t>GRM1552C1H5R0C</t>
  </si>
  <si>
    <t>GRM1552C1H6R0D</t>
  </si>
  <si>
    <t>GRM1552C1H7R0D</t>
  </si>
  <si>
    <t>GRM1552C1H8R0D</t>
  </si>
  <si>
    <t>GRM1552C1H9R0D</t>
  </si>
  <si>
    <t>GRM1555C1H221J</t>
    <phoneticPr fontId="28"/>
  </si>
  <si>
    <t>GRM1555C1H271J</t>
    <phoneticPr fontId="28"/>
  </si>
  <si>
    <t>GRM155B31H103K</t>
    <phoneticPr fontId="28"/>
  </si>
  <si>
    <t>GRM155B31H153K</t>
    <phoneticPr fontId="28"/>
  </si>
  <si>
    <t>GRM155B11E223K</t>
    <phoneticPr fontId="28"/>
  </si>
  <si>
    <t>GRM155B31E333K</t>
    <phoneticPr fontId="28"/>
  </si>
  <si>
    <t>GRM155B11C473K</t>
    <phoneticPr fontId="28"/>
  </si>
  <si>
    <t>GRM155B31C104K</t>
  </si>
  <si>
    <t>GRM155B31A474K</t>
  </si>
  <si>
    <t>・MURATA製一部部品削除</t>
    <rPh sb="7" eb="8">
      <t>セイ</t>
    </rPh>
    <rPh sb="8" eb="10">
      <t>イチブ</t>
    </rPh>
    <rPh sb="10" eb="12">
      <t>ブヒン</t>
    </rPh>
    <rPh sb="12" eb="14">
      <t>サクジョ</t>
    </rPh>
    <phoneticPr fontId="1"/>
  </si>
  <si>
    <t>・MURATA製一部型式、許容差および定格修正</t>
    <rPh sb="7" eb="8">
      <t>セイ</t>
    </rPh>
    <rPh sb="8" eb="10">
      <t>イチブ</t>
    </rPh>
    <rPh sb="10" eb="12">
      <t>カタシキ</t>
    </rPh>
    <rPh sb="13" eb="16">
      <t>キョヨウサ</t>
    </rPh>
    <rPh sb="19" eb="21">
      <t>テイカク</t>
    </rPh>
    <rPh sb="21" eb="23">
      <t>シュウセイ</t>
    </rPh>
    <phoneticPr fontId="1"/>
  </si>
  <si>
    <t>・その他書式設定等微修正</t>
    <rPh sb="3" eb="4">
      <t>タ</t>
    </rPh>
    <rPh sb="4" eb="6">
      <t>ショシキ</t>
    </rPh>
    <rPh sb="6" eb="8">
      <t>セッテイ</t>
    </rPh>
    <rPh sb="8" eb="9">
      <t>トウ</t>
    </rPh>
    <rPh sb="9" eb="10">
      <t>ビ</t>
    </rPh>
    <rPh sb="10" eb="12">
      <t>シュウセイ</t>
    </rPh>
    <phoneticPr fontId="1"/>
  </si>
  <si>
    <r>
      <rPr>
        <b/>
        <u/>
        <sz val="11"/>
        <rFont val="Meiryo UI"/>
        <family val="2"/>
        <charset val="128"/>
      </rPr>
      <t>コ メ ン ト</t>
    </r>
    <r>
      <rPr>
        <b/>
        <sz val="11"/>
        <rFont val="Meiryo UI"/>
        <family val="2"/>
        <charset val="128"/>
      </rPr>
      <t xml:space="preserve">
※</t>
    </r>
    <r>
      <rPr>
        <b/>
        <sz val="9"/>
        <rFont val="Meiryo UI"/>
        <family val="2"/>
        <charset val="128"/>
      </rPr>
      <t>未実装挿入穴のマスク
処理が必要、など</t>
    </r>
    <rPh sb="9" eb="12">
      <t>ミジッソウ</t>
    </rPh>
    <rPh sb="12" eb="14">
      <t>ソウニュウ</t>
    </rPh>
    <rPh sb="14" eb="15">
      <t>アナ</t>
    </rPh>
    <rPh sb="20" eb="22">
      <t>ショリ</t>
    </rPh>
    <rPh sb="23" eb="25">
      <t>ヒツヨウ</t>
    </rPh>
    <phoneticPr fontId="1"/>
  </si>
  <si>
    <t>メーカ</t>
    <phoneticPr fontId="1"/>
  </si>
  <si>
    <t>調達品番</t>
    <rPh sb="0" eb="2">
      <t>チョウタツ</t>
    </rPh>
    <rPh sb="2" eb="4">
      <t>ヒンバン</t>
    </rPh>
    <phoneticPr fontId="1"/>
  </si>
  <si>
    <t>v2.20</t>
    <phoneticPr fontId="1"/>
  </si>
  <si>
    <t>RK73H1ETTP1R50F</t>
    <phoneticPr fontId="28"/>
  </si>
  <si>
    <t>4版
型式訂正、個数変更、
実装→未実装へ</t>
    <rPh sb="1" eb="2">
      <t>ハン</t>
    </rPh>
    <rPh sb="3" eb="5">
      <t>カタシキ</t>
    </rPh>
    <rPh sb="5" eb="7">
      <t>テイセイ</t>
    </rPh>
    <rPh sb="8" eb="10">
      <t>コスウ</t>
    </rPh>
    <rPh sb="10" eb="12">
      <t>ヘンコウ</t>
    </rPh>
    <rPh sb="14" eb="16">
      <t>ジッソウ</t>
    </rPh>
    <rPh sb="17" eb="20">
      <t>ミジッソウ</t>
    </rPh>
    <phoneticPr fontId="1"/>
  </si>
  <si>
    <t>・部品調達関連項目の移動</t>
    <rPh sb="1" eb="3">
      <t>ブヒン</t>
    </rPh>
    <rPh sb="3" eb="5">
      <t>チョウタツ</t>
    </rPh>
    <rPh sb="5" eb="7">
      <t>カンレン</t>
    </rPh>
    <rPh sb="7" eb="9">
      <t>コウモク</t>
    </rPh>
    <rPh sb="10" eb="12">
      <t>イドウ</t>
    </rPh>
    <phoneticPr fontId="1"/>
  </si>
  <si>
    <t>・条件付き書式追加</t>
    <rPh sb="1" eb="4">
      <t>ジョウケンツ</t>
    </rPh>
    <rPh sb="5" eb="7">
      <t>ショシキ</t>
    </rPh>
    <rPh sb="7" eb="9">
      <t>ツイカ</t>
    </rPh>
    <phoneticPr fontId="1"/>
  </si>
  <si>
    <t>v2.31</t>
    <phoneticPr fontId="1"/>
  </si>
  <si>
    <t>・「1608」サイズと「2012」サイズのチップコンデンサを無償対象品から除外</t>
    <rPh sb="30" eb="32">
      <t>ムショウ</t>
    </rPh>
    <rPh sb="32" eb="34">
      <t>タイショウ</t>
    </rPh>
    <rPh sb="34" eb="35">
      <t>ヒン</t>
    </rPh>
    <rPh sb="37" eb="39">
      <t>ジョガイ</t>
    </rPh>
    <phoneticPr fontId="1"/>
  </si>
  <si>
    <t>V2.32</t>
    <phoneticPr fontId="1"/>
  </si>
  <si>
    <t>山田</t>
    <rPh sb="0" eb="2">
      <t>ヤマダ</t>
    </rPh>
    <phoneticPr fontId="1"/>
  </si>
  <si>
    <t>・「必ずお読みください」シートの「配置記号 / リファレンス」の項目修正（配置記号の省略について）</t>
    <rPh sb="32" eb="36">
      <t>コウモクシュウセイ</t>
    </rPh>
    <phoneticPr fontId="1"/>
  </si>
  <si>
    <r>
      <t>シルク図/配置図に表記された配置記号/リファレンス番号をご入力ください。
※複数入力する場合は、カンマ「,」区切りでのご入力をお願い致します。
(入力例)R1～R5、R1-5と略さず、</t>
    </r>
    <r>
      <rPr>
        <sz val="11"/>
        <color indexed="10"/>
        <rFont val="Yu Gothic"/>
        <family val="3"/>
        <charset val="128"/>
      </rPr>
      <t>R1,R2,R3,R4,R5</t>
    </r>
    <r>
      <rPr>
        <sz val="11"/>
        <rFont val="Yu Gothic"/>
        <family val="3"/>
        <charset val="128"/>
      </rPr>
      <t>とご入力ください。
※電子部品型番ベースでのご記入をお願い致します。（</t>
    </r>
    <r>
      <rPr>
        <sz val="11"/>
        <color indexed="10"/>
        <rFont val="ＭＳ Ｐゴシック"/>
        <family val="2"/>
        <charset val="128"/>
      </rPr>
      <t>１つの電子部品型番に対して、配置番号を複数記入</t>
    </r>
    <r>
      <rPr>
        <sz val="11"/>
        <rFont val="ＭＳ Ｐゴシック"/>
        <family val="2"/>
        <charset val="128"/>
      </rPr>
      <t>）</t>
    </r>
    <rPh sb="14" eb="16">
      <t>ハイチ</t>
    </rPh>
    <rPh sb="64" eb="65">
      <t>ネガイ</t>
    </rPh>
    <rPh sb="66" eb="67">
      <t>タ</t>
    </rPh>
    <rPh sb="73" eb="75">
      <t>ニュウリョク</t>
    </rPh>
    <rPh sb="75" eb="76">
      <t>レイ</t>
    </rPh>
    <rPh sb="88" eb="89">
      <t>リャク</t>
    </rPh>
    <rPh sb="117" eb="119">
      <t>デンシ</t>
    </rPh>
    <rPh sb="119" eb="121">
      <t>ブヒン</t>
    </rPh>
    <rPh sb="133" eb="134">
      <t>ネガイ</t>
    </rPh>
    <rPh sb="135" eb="136">
      <t>タ</t>
    </rPh>
    <phoneticPr fontId="1"/>
  </si>
  <si>
    <t>・部品調達関連項目追加（条件付き書式追加/在庫状況：在庫少追加）</t>
    <rPh sb="9" eb="11">
      <t>ツイカ</t>
    </rPh>
    <rPh sb="12" eb="15">
      <t>ジョウケンツ</t>
    </rPh>
    <rPh sb="16" eb="18">
      <t>ショシキ</t>
    </rPh>
    <rPh sb="18" eb="20">
      <t>ツイカ</t>
    </rPh>
    <rPh sb="21" eb="25">
      <t>ザイコジョウキョウ</t>
    </rPh>
    <rPh sb="26" eb="28">
      <t>ザイコ</t>
    </rPh>
    <rPh sb="28" eb="29">
      <t>ショウ</t>
    </rPh>
    <rPh sb="29" eb="31">
      <t>ツイカ</t>
    </rPh>
    <phoneticPr fontId="1"/>
  </si>
  <si>
    <r>
      <rPr>
        <b/>
        <u/>
        <sz val="11"/>
        <color indexed="10"/>
        <rFont val="Meiryo UI"/>
        <family val="2"/>
        <charset val="128"/>
      </rPr>
      <t>配 置 記 号
リ フ ァ レ ン ス</t>
    </r>
    <r>
      <rPr>
        <b/>
        <sz val="11"/>
        <color indexed="10"/>
        <rFont val="Meiryo UI"/>
        <family val="2"/>
        <charset val="128"/>
      </rPr>
      <t xml:space="preserve">
※</t>
    </r>
    <r>
      <rPr>
        <b/>
        <sz val="9"/>
        <color indexed="10"/>
        <rFont val="Meiryo UI"/>
        <family val="2"/>
        <charset val="128"/>
      </rPr>
      <t>半角英数字）</t>
    </r>
    <phoneticPr fontId="1"/>
  </si>
  <si>
    <t>V2.4</t>
    <phoneticPr fontId="1"/>
  </si>
  <si>
    <t>岡田</t>
    <rPh sb="0" eb="2">
      <t>オカダ</t>
    </rPh>
    <phoneticPr fontId="1"/>
  </si>
  <si>
    <t>Excelファイル名を部品表内に表記する関数追加</t>
    <rPh sb="9" eb="10">
      <t>メイ</t>
    </rPh>
    <rPh sb="11" eb="13">
      <t>ブヒン</t>
    </rPh>
    <rPh sb="13" eb="14">
      <t>ヒョウ</t>
    </rPh>
    <rPh sb="14" eb="15">
      <t>ナイ</t>
    </rPh>
    <rPh sb="16" eb="18">
      <t>ヒョウキ</t>
    </rPh>
    <rPh sb="20" eb="22">
      <t>カンスウ</t>
    </rPh>
    <rPh sb="22" eb="24">
      <t>ツイカ</t>
    </rPh>
    <phoneticPr fontId="1"/>
  </si>
  <si>
    <t>無償提供部品型番入力後にスペースが入るとO列に丸がされない問題を修正</t>
    <rPh sb="0" eb="2">
      <t>ムショウ</t>
    </rPh>
    <rPh sb="2" eb="4">
      <t>テイキョウ</t>
    </rPh>
    <rPh sb="4" eb="6">
      <t>ブヒン</t>
    </rPh>
    <rPh sb="6" eb="8">
      <t>カタバン</t>
    </rPh>
    <rPh sb="8" eb="10">
      <t>ニュウリョク</t>
    </rPh>
    <rPh sb="10" eb="11">
      <t>ゴ</t>
    </rPh>
    <rPh sb="17" eb="18">
      <t>ハイ</t>
    </rPh>
    <rPh sb="21" eb="22">
      <t>レツ</t>
    </rPh>
    <rPh sb="23" eb="24">
      <t>マル</t>
    </rPh>
    <rPh sb="29" eb="31">
      <t>モンダイ</t>
    </rPh>
    <rPh sb="32" eb="34">
      <t>シュウセイ</t>
    </rPh>
    <phoneticPr fontId="1"/>
  </si>
  <si>
    <t>partslist(Rev,2.41)</t>
    <phoneticPr fontId="1"/>
  </si>
  <si>
    <t>V2.41</t>
    <phoneticPr fontId="1"/>
  </si>
  <si>
    <t>"AD"列にトレイ追加</t>
    <rPh sb="4" eb="5">
      <t>レツ</t>
    </rPh>
    <rPh sb="9" eb="11">
      <t>ツイカ</t>
    </rPh>
    <phoneticPr fontId="1"/>
  </si>
  <si>
    <t>AKIZUKI</t>
  </si>
  <si>
    <t>2列ピンヘッダ</t>
  </si>
  <si>
    <t>PH-2x04SG</t>
  </si>
  <si>
    <t>CN8</t>
  </si>
  <si>
    <t>HIROSE</t>
  </si>
  <si>
    <t>DF11コネクタ(PLUG)</t>
  </si>
  <si>
    <t>DF11-14DP-2DSA(24)</t>
  </si>
  <si>
    <t>CN7</t>
  </si>
  <si>
    <t>DF11-4DP-2DSA(24)</t>
  </si>
  <si>
    <t>CN5,CN6,CN9,CN15</t>
  </si>
  <si>
    <t>HIROSUGI</t>
  </si>
  <si>
    <t>取り付けスペーサ</t>
  </si>
  <si>
    <t>VAB-3-10</t>
  </si>
  <si>
    <t>M2,M3</t>
  </si>
  <si>
    <t>kingbright</t>
  </si>
  <si>
    <t>インジケータ3mm</t>
  </si>
  <si>
    <t>L-93A8CB/1GD</t>
  </si>
  <si>
    <t>D4,D6</t>
  </si>
  <si>
    <t>L-93A8CB/1ID</t>
  </si>
  <si>
    <t>D5</t>
  </si>
  <si>
    <t>金属皮膜抵抗</t>
  </si>
  <si>
    <t>MF1/4CC1601F</t>
  </si>
  <si>
    <t>R60</t>
  </si>
  <si>
    <t>MF1/4CC6800F</t>
  </si>
  <si>
    <t>R59,R61</t>
  </si>
  <si>
    <t>NKK</t>
  </si>
  <si>
    <t>トグルスイッチ</t>
  </si>
  <si>
    <t>A-12AV</t>
  </si>
  <si>
    <t>SW1,SW2,SW3,SW4</t>
  </si>
  <si>
    <t>TE</t>
  </si>
  <si>
    <t>１列ピンヘッダ</t>
  </si>
  <si>
    <t>826646-4</t>
  </si>
  <si>
    <t>CN10,CN11</t>
  </si>
  <si>
    <t>ポリスイッチ</t>
  </si>
  <si>
    <t>RXEF050</t>
  </si>
  <si>
    <t>F2</t>
  </si>
  <si>
    <t>基板実装BNCコネクタ</t>
  </si>
  <si>
    <t>5227161-3</t>
  </si>
  <si>
    <t>CN12,CN13,CN14</t>
  </si>
  <si>
    <t>実装</t>
  </si>
  <si>
    <t>DIP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</si>
</sst>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quot;¥&quot;#,##0_);[Red]\(&quot;¥&quot;#,##0\)"/>
  </numFmts>
  <fonts count="57">
    <font>
      <sz val="11"/>
      <color theme="1"/>
      <name val="Yu Gothic"/>
      <family val="3"/>
      <charset val="128"/>
      <scheme val="minor"/>
    </font>
    <font>
      <sz val="6"/>
      <name val="ＭＳ Ｐゴシック"/>
      <family val="2"/>
      <charset val="128"/>
    </font>
    <font>
      <sz val="6"/>
      <name val="ＭＳ Ｐゴシック"/>
      <family val="2"/>
      <charset val="128"/>
    </font>
    <font>
      <b/>
      <sz val="11"/>
      <name val="ＭＳ Ｐゴシック"/>
      <family val="2"/>
      <charset val="128"/>
    </font>
    <font>
      <b/>
      <sz val="11"/>
      <color indexed="12"/>
      <name val="ＭＳ Ｐゴシック"/>
      <family val="2"/>
      <charset val="128"/>
    </font>
    <font>
      <b/>
      <sz val="11"/>
      <color indexed="10"/>
      <name val="ＭＳ Ｐゴシック"/>
      <family val="2"/>
      <charset val="128"/>
    </font>
    <font>
      <u/>
      <sz val="11"/>
      <color indexed="12"/>
      <name val="ＭＳ Ｐゴシック"/>
      <family val="2"/>
      <charset val="128"/>
    </font>
    <font>
      <sz val="11"/>
      <name val="ＭＳ Ｐゴシック"/>
      <family val="2"/>
      <charset val="128"/>
    </font>
    <font>
      <sz val="11"/>
      <name val="ＭＳ Ｐゴシック"/>
      <family val="2"/>
      <charset val="128"/>
    </font>
    <font>
      <sz val="8"/>
      <name val="ＭＳ Ｐゴシック"/>
      <family val="2"/>
      <charset val="128"/>
    </font>
    <font>
      <b/>
      <sz val="11"/>
      <color indexed="17"/>
      <name val="ＭＳ Ｐゴシック"/>
      <family val="2"/>
      <charset val="128"/>
    </font>
    <font>
      <b/>
      <sz val="11"/>
      <color indexed="53"/>
      <name val="ＭＳ Ｐゴシック"/>
      <family val="2"/>
      <charset val="128"/>
    </font>
    <font>
      <sz val="11"/>
      <color indexed="10"/>
      <name val="ＭＳ Ｐゴシック"/>
      <family val="2"/>
      <charset val="128"/>
    </font>
    <font>
      <b/>
      <sz val="8"/>
      <name val="Meiryo UI"/>
      <family val="2"/>
      <charset val="128"/>
    </font>
    <font>
      <b/>
      <u/>
      <sz val="11"/>
      <name val="Meiryo UI"/>
      <family val="2"/>
      <charset val="128"/>
    </font>
    <font>
      <b/>
      <sz val="11"/>
      <color indexed="10"/>
      <name val="Meiryo UI"/>
      <family val="2"/>
      <charset val="128"/>
    </font>
    <font>
      <b/>
      <u/>
      <sz val="11"/>
      <color indexed="10"/>
      <name val="Meiryo UI"/>
      <family val="2"/>
      <charset val="128"/>
    </font>
    <font>
      <b/>
      <sz val="9"/>
      <color indexed="10"/>
      <name val="Meiryo UI"/>
      <family val="2"/>
      <charset val="128"/>
    </font>
    <font>
      <b/>
      <sz val="11"/>
      <name val="Meiryo UI"/>
      <family val="2"/>
      <charset val="128"/>
    </font>
    <font>
      <b/>
      <sz val="11"/>
      <color indexed="12"/>
      <name val="Meiryo UI"/>
      <family val="2"/>
      <charset val="128"/>
    </font>
    <font>
      <b/>
      <sz val="10"/>
      <color indexed="17"/>
      <name val="Meiryo UI"/>
      <family val="2"/>
      <charset val="128"/>
    </font>
    <font>
      <b/>
      <sz val="10"/>
      <color indexed="53"/>
      <name val="Meiryo UI"/>
      <family val="2"/>
      <charset val="128"/>
    </font>
    <font>
      <b/>
      <sz val="9"/>
      <color indexed="17"/>
      <name val="Meiryo UI"/>
      <family val="2"/>
      <charset val="128"/>
    </font>
    <font>
      <b/>
      <sz val="9"/>
      <color indexed="53"/>
      <name val="Meiryo UI"/>
      <family val="2"/>
      <charset val="128"/>
    </font>
    <font>
      <b/>
      <sz val="9"/>
      <name val="Meiryo UI"/>
      <family val="2"/>
      <charset val="128"/>
    </font>
    <font>
      <b/>
      <sz val="14"/>
      <name val="Meiryo UI"/>
      <family val="2"/>
      <charset val="128"/>
    </font>
    <font>
      <b/>
      <u/>
      <sz val="11"/>
      <color indexed="12"/>
      <name val="Meiryo UI"/>
      <family val="2"/>
      <charset val="128"/>
    </font>
    <font>
      <sz val="11"/>
      <name val="Meiryo UI"/>
      <family val="2"/>
      <charset val="128"/>
    </font>
    <font>
      <sz val="6"/>
      <name val="ＭＳ Ｐゴシック"/>
      <family val="2"/>
      <charset val="128"/>
    </font>
    <font>
      <sz val="6"/>
      <name val="ＭＳ Ｐゴシック"/>
      <family val="2"/>
      <charset val="128"/>
    </font>
    <font>
      <sz val="9"/>
      <name val="ＭＳ Ｐゴシック"/>
      <family val="2"/>
      <charset val="128"/>
    </font>
    <font>
      <sz val="10"/>
      <color indexed="8"/>
      <name val="Yu Gothic"/>
      <family val="3"/>
      <charset val="128"/>
    </font>
    <font>
      <sz val="10"/>
      <name val="ＭＳ Ｐゴシック"/>
      <family val="2"/>
      <charset val="128"/>
    </font>
    <font>
      <sz val="11"/>
      <color indexed="10"/>
      <name val="Yu Gothic"/>
      <family val="3"/>
      <charset val="128"/>
    </font>
    <font>
      <sz val="11"/>
      <name val="Yu Gothic"/>
      <family val="3"/>
      <charset val="128"/>
    </font>
    <font>
      <b/>
      <sz val="16"/>
      <name val="Meiryo UI"/>
      <family val="2"/>
      <charset val="128"/>
    </font>
    <font>
      <sz val="11"/>
      <color theme="1"/>
      <name val="Yu Gothic"/>
      <family val="3"/>
      <charset val="128"/>
      <scheme val="minor"/>
    </font>
    <font>
      <u/>
      <sz val="9"/>
      <color theme="10"/>
      <name val="ＭＳ Ｐゴシック"/>
      <family val="2"/>
      <charset val="128"/>
    </font>
    <font>
      <sz val="10"/>
      <color theme="1"/>
      <name val="Meiryo UI"/>
      <family val="2"/>
      <charset val="128"/>
    </font>
    <font>
      <sz val="11"/>
      <name val="Yu Gothic"/>
      <family val="3"/>
      <charset val="128"/>
      <scheme val="minor"/>
    </font>
    <font>
      <b/>
      <u/>
      <sz val="14"/>
      <name val="Yu Gothic"/>
      <family val="3"/>
      <charset val="128"/>
      <scheme val="minor"/>
    </font>
    <font>
      <sz val="10.5"/>
      <name val="Yu Gothic"/>
      <family val="3"/>
      <charset val="128"/>
      <scheme val="minor"/>
    </font>
    <font>
      <sz val="11"/>
      <color theme="1"/>
      <name val="Meiryo UI"/>
      <family val="2"/>
      <charset val="128"/>
    </font>
    <font>
      <b/>
      <sz val="11"/>
      <color rgb="FFFF0000"/>
      <name val="Meiryo UI"/>
      <family val="2"/>
      <charset val="128"/>
    </font>
    <font>
      <b/>
      <sz val="11"/>
      <color theme="1"/>
      <name val="Meiryo UI"/>
      <family val="2"/>
      <charset val="128"/>
    </font>
    <font>
      <sz val="9"/>
      <color theme="1"/>
      <name val="Meiryo UI"/>
      <family val="2"/>
      <charset val="128"/>
    </font>
    <font>
      <b/>
      <sz val="11"/>
      <color rgb="FFFF0000"/>
      <name val="Yu Gothic Light"/>
      <family val="3"/>
      <charset val="128"/>
      <scheme val="major"/>
    </font>
    <font>
      <b/>
      <sz val="20"/>
      <color rgb="FFFF0000"/>
      <name val="メイリオ"/>
      <family val="2"/>
      <charset val="128"/>
    </font>
    <font>
      <sz val="11"/>
      <color rgb="FF0033CC"/>
      <name val="Meiryo UI"/>
      <family val="2"/>
      <charset val="128"/>
    </font>
    <font>
      <b/>
      <u/>
      <sz val="10"/>
      <color theme="1"/>
      <name val="Meiryo UI"/>
      <family val="2"/>
      <charset val="128"/>
    </font>
    <font>
      <b/>
      <sz val="18"/>
      <color rgb="FFFF0000"/>
      <name val="ＭＳ Ｐゴシック"/>
      <family val="2"/>
      <charset val="128"/>
    </font>
    <font>
      <b/>
      <sz val="11"/>
      <color rgb="FFFF0000"/>
      <name val="ＭＳ Ｐゴシック"/>
      <family val="2"/>
      <charset val="128"/>
    </font>
    <font>
      <b/>
      <sz val="11"/>
      <color rgb="FFFF0000"/>
      <name val="Yu Gothic"/>
      <family val="3"/>
      <charset val="128"/>
      <scheme val="minor"/>
    </font>
    <font>
      <b/>
      <sz val="11"/>
      <name val="Yu Gothic"/>
      <family val="3"/>
      <charset val="128"/>
      <scheme val="minor"/>
    </font>
    <font>
      <u/>
      <sz val="11"/>
      <color theme="1"/>
      <name val="Meiryo UI"/>
      <family val="2"/>
      <charset val="128"/>
    </font>
    <font>
      <b/>
      <sz val="12"/>
      <color theme="1"/>
      <name val="Meiryo UI"/>
      <family val="2"/>
      <charset val="128"/>
    </font>
    <font>
      <b/>
      <u/>
      <sz val="11"/>
      <color rgb="FFFF0000"/>
      <name val="Meiryo UI"/>
      <family val="2"/>
      <charset val="128"/>
    </font>
  </fonts>
  <fills count="12">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rgb="FFCCFFCC"/>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62">
    <border>
      <left/>
      <right/>
      <top/>
      <bottom/>
      <diagonal/>
    </border>
    <border>
      <left/>
      <right style="thin">
        <color indexed="64"/>
      </right>
      <top/>
      <bottom style="thin">
        <color indexed="64"/>
      </bottom>
      <diagonal/>
    </border>
    <border>
      <left/>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double">
        <color indexed="64"/>
      </right>
      <top style="double">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style="double">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right style="thin">
        <color indexed="64"/>
      </right>
      <top style="hair">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ck">
        <color rgb="FFFF0000"/>
      </left>
      <right style="thick">
        <color rgb="FFFF0000"/>
      </right>
      <top style="thick">
        <color rgb="FFFF0000"/>
      </top>
      <bottom/>
      <diagonal/>
    </border>
  </borders>
  <cellStyleXfs count="10">
    <xf numFmtId="0" fontId="0" fillId="0" borderId="0"/>
    <xf numFmtId="0" fontId="6" fillId="0" borderId="0" applyNumberFormat="0" applyFill="0" applyBorder="0" applyAlignment="0" applyProtection="0">
      <alignment vertical="top"/>
      <protection locked="0"/>
    </xf>
    <xf numFmtId="0" fontId="37" fillId="0" borderId="0" applyNumberFormat="0" applyFill="0" applyBorder="0" applyAlignment="0" applyProtection="0">
      <alignment vertical="center"/>
    </xf>
    <xf numFmtId="38" fontId="36" fillId="0" borderId="0" applyFont="0" applyFill="0" applyBorder="0" applyAlignment="0" applyProtection="0">
      <alignment vertical="center"/>
    </xf>
    <xf numFmtId="38" fontId="36" fillId="0" borderId="0" applyFont="0" applyFill="0" applyBorder="0" applyAlignment="0" applyProtection="0">
      <alignment vertical="center"/>
    </xf>
    <xf numFmtId="0" fontId="30" fillId="0" borderId="0">
      <alignment vertical="center"/>
    </xf>
    <xf numFmtId="0" fontId="7" fillId="0" borderId="0">
      <alignment vertical="center"/>
    </xf>
    <xf numFmtId="0" fontId="36" fillId="0" borderId="0"/>
    <xf numFmtId="0" fontId="38" fillId="0" borderId="0">
      <alignment vertical="center"/>
    </xf>
    <xf numFmtId="0" fontId="7" fillId="0" borderId="0"/>
  </cellStyleXfs>
  <cellXfs count="248">
    <xf numFmtId="0" fontId="0" fillId="0" borderId="0" xfId="0"/>
    <xf numFmtId="0" fontId="39" fillId="0" borderId="0" xfId="9" applyFont="1" applyAlignment="1">
      <alignment horizontal="right"/>
    </xf>
    <xf numFmtId="0" fontId="39" fillId="0" borderId="0" xfId="9" applyFont="1"/>
    <xf numFmtId="0" fontId="40" fillId="0" borderId="0" xfId="9" applyFont="1" applyAlignment="1">
      <alignment horizontal="left"/>
    </xf>
    <xf numFmtId="0" fontId="41" fillId="0" borderId="1" xfId="9" applyFont="1" applyBorder="1" applyAlignment="1">
      <alignment horizontal="center" vertical="top" wrapText="1"/>
    </xf>
    <xf numFmtId="0" fontId="41" fillId="0" borderId="2" xfId="9" applyFont="1" applyBorder="1" applyAlignment="1">
      <alignment horizontal="center" vertical="top" wrapText="1"/>
    </xf>
    <xf numFmtId="0" fontId="39" fillId="0" borderId="0" xfId="9" applyFont="1" applyAlignment="1">
      <alignment horizontal="left"/>
    </xf>
    <xf numFmtId="0" fontId="41" fillId="2" borderId="3" xfId="9" applyFont="1" applyFill="1" applyBorder="1" applyAlignment="1">
      <alignment horizontal="center" vertical="center" wrapText="1"/>
    </xf>
    <xf numFmtId="0" fontId="41" fillId="2" borderId="4" xfId="9" applyFont="1" applyFill="1" applyBorder="1" applyAlignment="1">
      <alignment horizontal="center" vertical="center" wrapText="1"/>
    </xf>
    <xf numFmtId="0" fontId="41" fillId="2" borderId="5" xfId="9" applyFont="1" applyFill="1" applyBorder="1" applyAlignment="1">
      <alignment horizontal="center" vertical="center" wrapText="1"/>
    </xf>
    <xf numFmtId="0" fontId="41" fillId="3" borderId="6" xfId="9" applyFont="1" applyFill="1" applyBorder="1" applyAlignment="1">
      <alignment horizontal="center" vertical="top" wrapText="1"/>
    </xf>
    <xf numFmtId="0" fontId="41" fillId="0" borderId="7" xfId="9" applyFont="1" applyBorder="1" applyAlignment="1">
      <alignment horizontal="center" vertical="top" wrapText="1"/>
    </xf>
    <xf numFmtId="0" fontId="41" fillId="3" borderId="8" xfId="9" applyFont="1" applyFill="1" applyBorder="1" applyAlignment="1">
      <alignment horizontal="center" vertical="top" wrapText="1"/>
    </xf>
    <xf numFmtId="0" fontId="41" fillId="0" borderId="9" xfId="9" applyFont="1" applyBorder="1" applyAlignment="1">
      <alignment horizontal="center" vertical="top" wrapText="1"/>
    </xf>
    <xf numFmtId="0" fontId="41" fillId="0" borderId="10" xfId="9" applyFont="1" applyBorder="1" applyAlignment="1">
      <alignment horizontal="center" vertical="top" wrapText="1"/>
    </xf>
    <xf numFmtId="0" fontId="41" fillId="2" borderId="11" xfId="9" applyFont="1" applyFill="1" applyBorder="1" applyAlignment="1">
      <alignment horizontal="center" vertical="center" wrapText="1"/>
    </xf>
    <xf numFmtId="0" fontId="39" fillId="2" borderId="12" xfId="9" applyFont="1" applyFill="1" applyBorder="1" applyAlignment="1">
      <alignment horizontal="center" vertical="center"/>
    </xf>
    <xf numFmtId="0" fontId="39" fillId="0" borderId="13" xfId="9" applyFont="1" applyBorder="1" applyAlignment="1">
      <alignment horizontal="center"/>
    </xf>
    <xf numFmtId="0" fontId="41" fillId="0" borderId="14" xfId="9" applyFont="1" applyBorder="1" applyAlignment="1">
      <alignment horizontal="center" vertical="top" wrapText="1"/>
    </xf>
    <xf numFmtId="0" fontId="39" fillId="0" borderId="15" xfId="9" applyFont="1" applyBorder="1" applyAlignment="1">
      <alignment horizontal="center"/>
    </xf>
    <xf numFmtId="0" fontId="42" fillId="0" borderId="0" xfId="0" applyFont="1" applyAlignment="1">
      <alignment vertical="center"/>
    </xf>
    <xf numFmtId="0" fontId="42" fillId="0" borderId="0" xfId="0" applyFont="1" applyAlignment="1" applyProtection="1">
      <alignment vertical="center"/>
      <protection hidden="1"/>
    </xf>
    <xf numFmtId="0" fontId="17" fillId="5" borderId="16" xfId="0" applyFont="1" applyFill="1" applyBorder="1" applyAlignment="1" applyProtection="1">
      <alignment horizontal="center" vertical="center" wrapText="1"/>
    </xf>
    <xf numFmtId="0" fontId="15" fillId="5" borderId="17" xfId="0" applyFont="1" applyFill="1" applyBorder="1" applyAlignment="1" applyProtection="1">
      <alignment vertical="center" wrapText="1"/>
    </xf>
    <xf numFmtId="49" fontId="43" fillId="2" borderId="16" xfId="0" applyNumberFormat="1" applyFont="1" applyFill="1" applyBorder="1" applyAlignment="1" applyProtection="1">
      <alignment horizontal="center" vertical="center" wrapText="1"/>
    </xf>
    <xf numFmtId="0" fontId="26" fillId="2" borderId="18" xfId="1" applyFont="1" applyFill="1" applyBorder="1" applyAlignment="1" applyProtection="1">
      <alignment horizontal="center" vertical="top" wrapText="1"/>
    </xf>
    <xf numFmtId="0" fontId="18" fillId="6" borderId="19" xfId="0" applyFont="1" applyFill="1" applyBorder="1" applyAlignment="1" applyProtection="1">
      <alignment horizontal="center" vertical="center" wrapText="1"/>
      <protection locked="0"/>
    </xf>
    <xf numFmtId="0" fontId="18" fillId="6" borderId="20" xfId="0" applyFont="1" applyFill="1" applyBorder="1" applyAlignment="1" applyProtection="1">
      <alignment horizontal="center" vertical="center" wrapText="1"/>
      <protection locked="0"/>
    </xf>
    <xf numFmtId="49" fontId="43" fillId="6" borderId="20" xfId="0" applyNumberFormat="1" applyFont="1" applyFill="1" applyBorder="1" applyAlignment="1" applyProtection="1">
      <alignment horizontal="center" vertical="center" wrapText="1"/>
      <protection locked="0"/>
    </xf>
    <xf numFmtId="0" fontId="43" fillId="6" borderId="20" xfId="0" applyFont="1" applyFill="1" applyBorder="1" applyAlignment="1" applyProtection="1">
      <alignment horizontal="center" vertical="center" wrapText="1"/>
      <protection locked="0"/>
    </xf>
    <xf numFmtId="0" fontId="15" fillId="6" borderId="20" xfId="0" applyFont="1" applyFill="1" applyBorder="1" applyAlignment="1" applyProtection="1">
      <alignment horizontal="center" vertical="center" wrapText="1"/>
      <protection locked="0"/>
    </xf>
    <xf numFmtId="0" fontId="43" fillId="6" borderId="20" xfId="0" applyFont="1" applyFill="1" applyBorder="1" applyAlignment="1" applyProtection="1">
      <alignment horizontal="center" vertical="center"/>
      <protection locked="0"/>
    </xf>
    <xf numFmtId="0" fontId="18" fillId="6" borderId="20" xfId="0" applyFont="1" applyFill="1" applyBorder="1" applyAlignment="1" applyProtection="1">
      <alignment horizontal="center" vertical="center"/>
      <protection locked="0"/>
    </xf>
    <xf numFmtId="0" fontId="44" fillId="6" borderId="20" xfId="0" applyFont="1" applyFill="1" applyBorder="1" applyAlignment="1" applyProtection="1">
      <alignment horizontal="center" vertical="center" wrapText="1"/>
      <protection locked="0"/>
    </xf>
    <xf numFmtId="0" fontId="42" fillId="6" borderId="21" xfId="0" applyFont="1" applyFill="1" applyBorder="1" applyAlignment="1" applyProtection="1">
      <alignment horizontal="center" vertical="center" wrapText="1"/>
      <protection locked="0"/>
    </xf>
    <xf numFmtId="0" fontId="42" fillId="0" borderId="22" xfId="0" applyFont="1" applyBorder="1" applyAlignment="1">
      <alignment vertical="center"/>
    </xf>
    <xf numFmtId="0" fontId="42" fillId="0" borderId="22" xfId="0" applyFont="1" applyBorder="1" applyAlignment="1" applyProtection="1">
      <alignment vertical="center"/>
      <protection locked="0" hidden="1"/>
    </xf>
    <xf numFmtId="0" fontId="42" fillId="0" borderId="23" xfId="0" applyFont="1" applyBorder="1" applyAlignment="1" applyProtection="1">
      <alignment horizontal="center" vertical="center" wrapText="1"/>
      <protection locked="0"/>
    </xf>
    <xf numFmtId="0" fontId="42" fillId="0" borderId="24" xfId="0" applyFont="1" applyBorder="1" applyAlignment="1" applyProtection="1">
      <alignment horizontal="center" vertical="center" wrapText="1"/>
      <protection locked="0"/>
    </xf>
    <xf numFmtId="0" fontId="43" fillId="0" borderId="24" xfId="0" applyFont="1" applyFill="1" applyBorder="1" applyAlignment="1" applyProtection="1">
      <alignment horizontal="center" vertical="center" wrapText="1"/>
      <protection locked="0"/>
    </xf>
    <xf numFmtId="0" fontId="43" fillId="0" borderId="24" xfId="0" applyFont="1" applyFill="1" applyBorder="1" applyAlignment="1" applyProtection="1">
      <alignment horizontal="center" vertical="center"/>
      <protection locked="0"/>
    </xf>
    <xf numFmtId="0" fontId="42" fillId="6" borderId="24" xfId="0" applyFont="1" applyFill="1" applyBorder="1" applyAlignment="1" applyProtection="1">
      <alignment horizontal="center" vertical="center"/>
    </xf>
    <xf numFmtId="0" fontId="42" fillId="0" borderId="24" xfId="0" applyFont="1" applyFill="1" applyBorder="1" applyAlignment="1" applyProtection="1">
      <alignment horizontal="center" vertical="center" wrapText="1"/>
      <protection locked="0"/>
    </xf>
    <xf numFmtId="0" fontId="42" fillId="0" borderId="22" xfId="0" applyFont="1" applyBorder="1" applyAlignment="1" applyProtection="1">
      <alignment vertical="center"/>
    </xf>
    <xf numFmtId="0" fontId="42" fillId="0" borderId="22" xfId="0" applyFont="1" applyBorder="1" applyAlignment="1" applyProtection="1">
      <alignment horizontal="center" vertical="center"/>
      <protection hidden="1"/>
    </xf>
    <xf numFmtId="0" fontId="42" fillId="0" borderId="0" xfId="0" applyFont="1" applyProtection="1">
      <protection locked="0"/>
    </xf>
    <xf numFmtId="0" fontId="42" fillId="0" borderId="25" xfId="0" applyFont="1" applyBorder="1" applyAlignment="1" applyProtection="1">
      <alignment horizontal="center" vertical="center" wrapText="1"/>
      <protection locked="0"/>
    </xf>
    <xf numFmtId="0" fontId="42" fillId="0" borderId="22" xfId="0" applyFont="1" applyBorder="1" applyAlignment="1" applyProtection="1">
      <alignment horizontal="center" vertical="center" wrapText="1"/>
      <protection locked="0"/>
    </xf>
    <xf numFmtId="0" fontId="43" fillId="0" borderId="22" xfId="0" applyFont="1" applyFill="1" applyBorder="1" applyAlignment="1" applyProtection="1">
      <alignment horizontal="center" vertical="center"/>
      <protection locked="0"/>
    </xf>
    <xf numFmtId="0" fontId="42" fillId="6" borderId="22" xfId="0" applyFont="1" applyFill="1" applyBorder="1" applyAlignment="1" applyProtection="1">
      <alignment horizontal="center" vertical="center"/>
    </xf>
    <xf numFmtId="0" fontId="42" fillId="0" borderId="22" xfId="0" applyFont="1" applyFill="1" applyBorder="1" applyAlignment="1" applyProtection="1">
      <alignment horizontal="center" vertical="center" wrapText="1"/>
      <protection locked="0"/>
    </xf>
    <xf numFmtId="0" fontId="42" fillId="0" borderId="26" xfId="0" applyFont="1" applyBorder="1" applyAlignment="1" applyProtection="1">
      <alignment horizontal="center" vertical="center" wrapText="1"/>
      <protection locked="0"/>
    </xf>
    <xf numFmtId="0" fontId="43" fillId="0" borderId="26" xfId="0" applyFont="1" applyFill="1" applyBorder="1" applyAlignment="1" applyProtection="1">
      <alignment horizontal="center" vertical="center"/>
      <protection locked="0"/>
    </xf>
    <xf numFmtId="0" fontId="42" fillId="6" borderId="26" xfId="0" applyFont="1" applyFill="1" applyBorder="1" applyAlignment="1" applyProtection="1">
      <alignment horizontal="center" vertical="center"/>
    </xf>
    <xf numFmtId="0" fontId="42" fillId="0" borderId="26" xfId="0" applyFont="1" applyFill="1" applyBorder="1" applyAlignment="1" applyProtection="1">
      <alignment horizontal="center" vertical="center" wrapText="1"/>
      <protection locked="0"/>
    </xf>
    <xf numFmtId="0" fontId="42" fillId="0" borderId="0" xfId="0" applyFont="1"/>
    <xf numFmtId="0" fontId="42" fillId="0" borderId="0" xfId="0" applyFont="1" applyFill="1"/>
    <xf numFmtId="0" fontId="42" fillId="0" borderId="0" xfId="0" applyFont="1" applyFill="1" applyAlignment="1">
      <alignment horizontal="center"/>
    </xf>
    <xf numFmtId="0" fontId="42" fillId="0" borderId="0" xfId="0" applyFont="1" applyProtection="1">
      <protection hidden="1"/>
    </xf>
    <xf numFmtId="0" fontId="27" fillId="0" borderId="22" xfId="0" applyFont="1" applyBorder="1" applyAlignment="1" applyProtection="1">
      <alignment vertical="center"/>
    </xf>
    <xf numFmtId="0" fontId="27" fillId="0" borderId="22" xfId="0" applyFont="1" applyFill="1" applyBorder="1" applyAlignment="1" applyProtection="1">
      <alignment vertical="center"/>
    </xf>
    <xf numFmtId="0" fontId="45" fillId="0" borderId="0" xfId="0" applyFont="1" applyAlignment="1">
      <alignment vertical="center"/>
    </xf>
    <xf numFmtId="0" fontId="18" fillId="6" borderId="20" xfId="0" applyFont="1" applyFill="1" applyBorder="1" applyAlignment="1" applyProtection="1">
      <alignment horizontal="center" vertical="center"/>
    </xf>
    <xf numFmtId="0" fontId="43" fillId="6" borderId="20" xfId="0" applyFont="1" applyFill="1" applyBorder="1" applyAlignment="1" applyProtection="1">
      <alignment horizontal="center" vertical="center"/>
    </xf>
    <xf numFmtId="0" fontId="45" fillId="0" borderId="0" xfId="0" applyFont="1" applyAlignment="1" applyProtection="1">
      <alignment vertical="center"/>
    </xf>
    <xf numFmtId="0" fontId="18" fillId="7" borderId="20" xfId="0" applyFont="1" applyFill="1" applyBorder="1" applyAlignment="1" applyProtection="1">
      <alignment horizontal="center" vertical="center"/>
    </xf>
    <xf numFmtId="0" fontId="46" fillId="7" borderId="24" xfId="0" applyFont="1" applyFill="1" applyBorder="1" applyAlignment="1" applyProtection="1">
      <alignment horizontal="center" vertical="center"/>
    </xf>
    <xf numFmtId="0" fontId="42" fillId="7" borderId="0" xfId="0" applyFont="1" applyFill="1"/>
    <xf numFmtId="0" fontId="47" fillId="0" borderId="0" xfId="6" applyFont="1" applyBorder="1" applyProtection="1">
      <alignment vertical="center"/>
      <protection locked="0"/>
    </xf>
    <xf numFmtId="0" fontId="43" fillId="8" borderId="24" xfId="0" applyFont="1" applyFill="1" applyBorder="1" applyAlignment="1" applyProtection="1">
      <alignment horizontal="center" vertical="center"/>
      <protection locked="0"/>
    </xf>
    <xf numFmtId="0" fontId="43" fillId="8" borderId="22" xfId="0" applyFont="1" applyFill="1" applyBorder="1" applyAlignment="1" applyProtection="1">
      <alignment horizontal="center" vertical="center"/>
      <protection locked="0"/>
    </xf>
    <xf numFmtId="0" fontId="43" fillId="8" borderId="26" xfId="0" applyFont="1" applyFill="1" applyBorder="1" applyAlignment="1" applyProtection="1">
      <alignment horizontal="center" vertical="center"/>
      <protection locked="0"/>
    </xf>
    <xf numFmtId="0" fontId="43" fillId="0" borderId="22" xfId="0" applyFont="1" applyFill="1" applyBorder="1" applyAlignment="1" applyProtection="1">
      <alignment horizontal="center" vertical="center" wrapText="1"/>
      <protection locked="0"/>
    </xf>
    <xf numFmtId="0" fontId="43" fillId="0" borderId="26" xfId="0" applyFont="1" applyFill="1" applyBorder="1" applyAlignment="1" applyProtection="1">
      <alignment horizontal="center" vertical="center" wrapText="1"/>
      <protection locked="0"/>
    </xf>
    <xf numFmtId="0" fontId="42" fillId="0" borderId="26" xfId="0" applyFont="1" applyBorder="1" applyAlignment="1" applyProtection="1">
      <alignment horizontal="center" vertical="center"/>
      <protection hidden="1"/>
    </xf>
    <xf numFmtId="0" fontId="18" fillId="8" borderId="24" xfId="0" applyFont="1" applyFill="1" applyBorder="1" applyAlignment="1" applyProtection="1">
      <alignment horizontal="center" vertical="center"/>
    </xf>
    <xf numFmtId="0" fontId="18" fillId="8" borderId="27" xfId="0" applyFont="1" applyFill="1" applyBorder="1" applyAlignment="1" applyProtection="1">
      <alignment horizontal="center" vertical="center" wrapText="1"/>
    </xf>
    <xf numFmtId="0" fontId="42" fillId="6" borderId="28" xfId="0" applyFont="1" applyFill="1" applyBorder="1" applyAlignment="1" applyProtection="1">
      <alignment horizontal="center" vertical="center" wrapText="1"/>
      <protection locked="0"/>
    </xf>
    <xf numFmtId="0" fontId="42" fillId="0" borderId="29" xfId="0" applyFont="1" applyBorder="1" applyAlignment="1" applyProtection="1">
      <alignment horizontal="center" vertical="center" wrapText="1"/>
      <protection locked="0"/>
    </xf>
    <xf numFmtId="0" fontId="42" fillId="0" borderId="30" xfId="0" applyFont="1" applyBorder="1" applyAlignment="1" applyProtection="1">
      <alignment horizontal="center" vertical="center" wrapText="1"/>
      <protection locked="0"/>
    </xf>
    <xf numFmtId="0" fontId="42" fillId="0" borderId="31" xfId="0" applyFont="1" applyBorder="1" applyAlignment="1" applyProtection="1">
      <alignment horizontal="center" vertical="center" wrapText="1"/>
      <protection locked="0"/>
    </xf>
    <xf numFmtId="0" fontId="18" fillId="0" borderId="0" xfId="0" applyFont="1" applyFill="1" applyBorder="1" applyAlignment="1" applyProtection="1">
      <alignment horizontal="center" vertical="center" wrapText="1"/>
    </xf>
    <xf numFmtId="0" fontId="42" fillId="0" borderId="32" xfId="0" applyFont="1" applyFill="1" applyBorder="1" applyAlignment="1">
      <alignment vertical="center"/>
    </xf>
    <xf numFmtId="0" fontId="42" fillId="0" borderId="32" xfId="0" applyFont="1" applyFill="1" applyBorder="1" applyAlignment="1" applyProtection="1">
      <alignment vertical="center"/>
    </xf>
    <xf numFmtId="0" fontId="42" fillId="0" borderId="33" xfId="0" applyFont="1" applyFill="1" applyBorder="1" applyAlignment="1" applyProtection="1">
      <alignment vertical="center"/>
    </xf>
    <xf numFmtId="0" fontId="18" fillId="0" borderId="0" xfId="0" applyFont="1" applyFill="1" applyBorder="1" applyAlignment="1" applyProtection="1">
      <alignment horizontal="center" vertical="center" wrapText="1"/>
      <protection locked="0"/>
    </xf>
    <xf numFmtId="0" fontId="42" fillId="0" borderId="0" xfId="0" applyFont="1" applyFill="1" applyBorder="1" applyAlignment="1" applyProtection="1">
      <alignment horizontal="center" vertical="center"/>
      <protection locked="0"/>
    </xf>
    <xf numFmtId="0" fontId="18" fillId="6" borderId="21" xfId="0" applyFont="1" applyFill="1" applyBorder="1" applyAlignment="1" applyProtection="1">
      <alignment horizontal="center" vertical="center" wrapText="1"/>
      <protection locked="0"/>
    </xf>
    <xf numFmtId="0" fontId="42" fillId="8" borderId="27" xfId="0" applyFont="1" applyFill="1" applyBorder="1" applyAlignment="1" applyProtection="1">
      <alignment horizontal="center" vertical="center"/>
      <protection locked="0"/>
    </xf>
    <xf numFmtId="0" fontId="42" fillId="8" borderId="13" xfId="0" applyFont="1" applyFill="1" applyBorder="1" applyAlignment="1" applyProtection="1">
      <alignment horizontal="center" vertical="center"/>
      <protection locked="0"/>
    </xf>
    <xf numFmtId="0" fontId="42" fillId="8" borderId="15" xfId="0" applyFont="1" applyFill="1" applyBorder="1" applyAlignment="1" applyProtection="1">
      <alignment horizontal="center" vertical="center"/>
      <protection locked="0"/>
    </xf>
    <xf numFmtId="0" fontId="48" fillId="0" borderId="27" xfId="0" applyFont="1" applyBorder="1" applyAlignment="1" applyProtection="1">
      <alignment horizontal="center" vertical="center" wrapText="1"/>
      <protection locked="0"/>
    </xf>
    <xf numFmtId="0" fontId="48" fillId="0" borderId="13" xfId="0" applyFont="1" applyBorder="1" applyAlignment="1" applyProtection="1">
      <alignment horizontal="center" vertical="center" wrapText="1"/>
      <protection locked="0"/>
    </xf>
    <xf numFmtId="0" fontId="48" fillId="0" borderId="15" xfId="0" applyFont="1" applyBorder="1" applyAlignment="1" applyProtection="1">
      <alignment horizontal="center" vertical="center" wrapText="1"/>
      <protection locked="0"/>
    </xf>
    <xf numFmtId="0" fontId="38" fillId="0" borderId="0" xfId="0" applyFont="1"/>
    <xf numFmtId="0" fontId="49" fillId="0" borderId="0" xfId="0" applyFont="1"/>
    <xf numFmtId="14" fontId="38" fillId="0" borderId="0" xfId="0" applyNumberFormat="1" applyFont="1"/>
    <xf numFmtId="49" fontId="18" fillId="6" borderId="20" xfId="0" applyNumberFormat="1" applyFont="1" applyFill="1" applyBorder="1" applyAlignment="1" applyProtection="1">
      <alignment horizontal="center" vertical="center" wrapText="1"/>
      <protection locked="0"/>
    </xf>
    <xf numFmtId="0" fontId="50" fillId="0" borderId="24" xfId="0" applyFont="1" applyFill="1" applyBorder="1" applyAlignment="1" applyProtection="1">
      <alignment horizontal="center" vertical="center"/>
      <protection locked="0"/>
    </xf>
    <xf numFmtId="0" fontId="50" fillId="0" borderId="22" xfId="0" applyFont="1" applyFill="1" applyBorder="1" applyAlignment="1" applyProtection="1">
      <alignment horizontal="center" vertical="center"/>
      <protection locked="0"/>
    </xf>
    <xf numFmtId="0" fontId="50" fillId="0" borderId="26" xfId="0" applyFont="1" applyFill="1" applyBorder="1" applyAlignment="1" applyProtection="1">
      <alignment horizontal="center" vertical="center"/>
      <protection locked="0"/>
    </xf>
    <xf numFmtId="0" fontId="50" fillId="6" borderId="24" xfId="0" applyFont="1" applyFill="1" applyBorder="1" applyAlignment="1" applyProtection="1">
      <alignment horizontal="center" vertical="center"/>
    </xf>
    <xf numFmtId="0" fontId="50" fillId="6" borderId="22" xfId="0" applyFont="1" applyFill="1" applyBorder="1" applyAlignment="1" applyProtection="1">
      <alignment horizontal="center" vertical="center"/>
    </xf>
    <xf numFmtId="0" fontId="50" fillId="6" borderId="26" xfId="0" applyFont="1" applyFill="1" applyBorder="1" applyAlignment="1" applyProtection="1">
      <alignment horizontal="center" vertical="center"/>
    </xf>
    <xf numFmtId="0" fontId="42" fillId="0" borderId="0" xfId="0" applyFont="1" applyFill="1" applyAlignment="1" applyProtection="1">
      <alignment vertical="center"/>
      <protection locked="0"/>
    </xf>
    <xf numFmtId="0" fontId="42" fillId="0" borderId="30" xfId="0" applyFont="1" applyBorder="1" applyAlignment="1" applyProtection="1">
      <alignment vertical="center"/>
      <protection locked="0" hidden="1"/>
    </xf>
    <xf numFmtId="0" fontId="42" fillId="0" borderId="30" xfId="0" applyFont="1" applyBorder="1" applyAlignment="1" applyProtection="1">
      <alignment horizontal="center" vertical="center"/>
      <protection hidden="1"/>
    </xf>
    <xf numFmtId="0" fontId="42" fillId="0" borderId="31" xfId="0" applyFont="1" applyBorder="1" applyAlignment="1" applyProtection="1">
      <alignment horizontal="center" vertical="center"/>
      <protection hidden="1"/>
    </xf>
    <xf numFmtId="0" fontId="42" fillId="0" borderId="13" xfId="0" applyFont="1" applyFill="1" applyBorder="1" applyAlignment="1" applyProtection="1">
      <alignment vertical="center"/>
      <protection locked="0"/>
    </xf>
    <xf numFmtId="0" fontId="27" fillId="0" borderId="34" xfId="0" applyFont="1" applyBorder="1" applyAlignment="1">
      <alignment vertical="center"/>
    </xf>
    <xf numFmtId="0" fontId="27" fillId="0" borderId="24" xfId="0" applyFont="1" applyBorder="1" applyAlignment="1">
      <alignment vertical="center"/>
    </xf>
    <xf numFmtId="0" fontId="42" fillId="5" borderId="22" xfId="0" applyFont="1" applyFill="1" applyBorder="1" applyAlignment="1" applyProtection="1">
      <alignment horizontal="center" vertical="center"/>
      <protection hidden="1"/>
    </xf>
    <xf numFmtId="0" fontId="42" fillId="5" borderId="26" xfId="0" applyFont="1" applyFill="1" applyBorder="1" applyAlignment="1" applyProtection="1">
      <alignment horizontal="center" vertical="center"/>
      <protection hidden="1"/>
    </xf>
    <xf numFmtId="0" fontId="15" fillId="9" borderId="35" xfId="0" applyFont="1" applyFill="1" applyBorder="1" applyAlignment="1" applyProtection="1">
      <alignment horizontal="center" vertical="center" wrapText="1"/>
    </xf>
    <xf numFmtId="0" fontId="25" fillId="0" borderId="61" xfId="0" applyFont="1" applyFill="1" applyBorder="1" applyAlignment="1" applyProtection="1">
      <alignment horizontal="center" vertical="center"/>
      <protection locked="0"/>
    </xf>
    <xf numFmtId="0" fontId="18" fillId="9" borderId="25" xfId="0" applyFont="1" applyFill="1" applyBorder="1" applyAlignment="1" applyProtection="1">
      <alignment horizontal="center" vertical="center" wrapText="1"/>
    </xf>
    <xf numFmtId="49" fontId="18" fillId="9" borderId="22" xfId="0" applyNumberFormat="1" applyFont="1" applyFill="1" applyBorder="1" applyAlignment="1" applyProtection="1">
      <alignment horizontal="center" vertical="center" wrapText="1"/>
    </xf>
    <xf numFmtId="0" fontId="18" fillId="9" borderId="22" xfId="0" applyFont="1" applyFill="1" applyBorder="1" applyAlignment="1" applyProtection="1">
      <alignment horizontal="center" vertical="center" wrapText="1"/>
    </xf>
    <xf numFmtId="49" fontId="43" fillId="9" borderId="22" xfId="0" applyNumberFormat="1" applyFont="1" applyFill="1" applyBorder="1" applyAlignment="1" applyProtection="1">
      <alignment horizontal="center" vertical="center" wrapText="1"/>
    </xf>
    <xf numFmtId="0" fontId="43" fillId="9" borderId="22" xfId="0" applyFont="1" applyFill="1" applyBorder="1" applyAlignment="1" applyProtection="1">
      <alignment horizontal="center" vertical="center" wrapText="1"/>
    </xf>
    <xf numFmtId="0" fontId="15" fillId="9" borderId="22" xfId="0" applyFont="1" applyFill="1" applyBorder="1" applyAlignment="1" applyProtection="1">
      <alignment horizontal="center" vertical="center" wrapText="1"/>
    </xf>
    <xf numFmtId="0" fontId="43" fillId="9" borderId="22" xfId="0" applyFont="1" applyFill="1" applyBorder="1" applyAlignment="1" applyProtection="1">
      <alignment horizontal="center" vertical="center"/>
    </xf>
    <xf numFmtId="0" fontId="18" fillId="9" borderId="22" xfId="0" applyFont="1" applyFill="1" applyBorder="1" applyAlignment="1" applyProtection="1">
      <alignment horizontal="center" vertical="center"/>
    </xf>
    <xf numFmtId="0" fontId="18" fillId="7" borderId="22" xfId="0" applyFont="1" applyFill="1" applyBorder="1" applyAlignment="1" applyProtection="1">
      <alignment horizontal="center" vertical="center"/>
    </xf>
    <xf numFmtId="0" fontId="42" fillId="9" borderId="22" xfId="0" applyFont="1" applyFill="1" applyBorder="1" applyAlignment="1" applyProtection="1">
      <alignment horizontal="center" vertical="center" wrapText="1"/>
    </xf>
    <xf numFmtId="0" fontId="42" fillId="9" borderId="30" xfId="0" applyFont="1" applyFill="1" applyBorder="1" applyAlignment="1" applyProtection="1">
      <alignment horizontal="center" vertical="center" wrapText="1"/>
    </xf>
    <xf numFmtId="0" fontId="42" fillId="9" borderId="13" xfId="0" applyFont="1" applyFill="1" applyBorder="1" applyAlignment="1" applyProtection="1">
      <alignment horizontal="center" vertical="center" wrapText="1"/>
    </xf>
    <xf numFmtId="0" fontId="15" fillId="9" borderId="36" xfId="0" applyFont="1" applyFill="1" applyBorder="1" applyAlignment="1" applyProtection="1">
      <alignment horizontal="center" vertical="center" wrapText="1"/>
    </xf>
    <xf numFmtId="0" fontId="42" fillId="10" borderId="24" xfId="0" applyFont="1" applyFill="1" applyBorder="1" applyAlignment="1" applyProtection="1">
      <alignment vertical="center"/>
      <protection hidden="1"/>
    </xf>
    <xf numFmtId="0" fontId="42" fillId="11" borderId="27" xfId="0" applyFont="1" applyFill="1" applyBorder="1" applyAlignment="1">
      <alignment vertical="center"/>
    </xf>
    <xf numFmtId="0" fontId="27" fillId="11" borderId="24" xfId="0" applyFont="1" applyFill="1" applyBorder="1" applyAlignment="1">
      <alignment vertical="center"/>
    </xf>
    <xf numFmtId="0" fontId="42" fillId="11" borderId="29" xfId="0" applyFont="1" applyFill="1" applyBorder="1" applyAlignment="1" applyProtection="1">
      <alignment vertical="center"/>
      <protection hidden="1"/>
    </xf>
    <xf numFmtId="0" fontId="42" fillId="10" borderId="20" xfId="0" applyFont="1" applyFill="1" applyBorder="1" applyAlignment="1" applyProtection="1">
      <alignment vertical="center"/>
      <protection hidden="1"/>
    </xf>
    <xf numFmtId="176" fontId="42" fillId="10" borderId="20" xfId="3" applyNumberFormat="1" applyFont="1" applyFill="1" applyBorder="1" applyAlignment="1">
      <alignment vertical="center"/>
    </xf>
    <xf numFmtId="0" fontId="27" fillId="0" borderId="24" xfId="0" applyFont="1" applyFill="1" applyBorder="1" applyAlignment="1">
      <alignment vertical="center"/>
    </xf>
    <xf numFmtId="0" fontId="27" fillId="0" borderId="22" xfId="0" applyFont="1" applyFill="1" applyBorder="1" applyAlignment="1">
      <alignment vertical="center"/>
    </xf>
    <xf numFmtId="0" fontId="42" fillId="0" borderId="13" xfId="0" applyFont="1" applyBorder="1" applyAlignment="1" applyProtection="1">
      <alignment horizontal="left" vertical="center"/>
    </xf>
    <xf numFmtId="0" fontId="45" fillId="0" borderId="0" xfId="0" applyFont="1" applyAlignment="1" applyProtection="1">
      <alignment horizontal="center" vertical="center"/>
    </xf>
    <xf numFmtId="0" fontId="45" fillId="0" borderId="0" xfId="0" applyFont="1" applyAlignment="1">
      <alignment horizontal="center" vertical="center"/>
    </xf>
    <xf numFmtId="0" fontId="27" fillId="8" borderId="24" xfId="0" applyFont="1" applyFill="1" applyBorder="1" applyAlignment="1">
      <alignment vertical="center"/>
    </xf>
    <xf numFmtId="0" fontId="27" fillId="8" borderId="22" xfId="0" applyFont="1" applyFill="1" applyBorder="1" applyAlignment="1">
      <alignment vertical="center"/>
    </xf>
    <xf numFmtId="0" fontId="27" fillId="8" borderId="22" xfId="0" applyFont="1" applyFill="1" applyBorder="1" applyAlignment="1" applyProtection="1">
      <alignment vertical="center"/>
    </xf>
    <xf numFmtId="0" fontId="27" fillId="8" borderId="20" xfId="0" applyFont="1" applyFill="1" applyBorder="1" applyAlignment="1" applyProtection="1">
      <alignment vertical="center"/>
    </xf>
    <xf numFmtId="0" fontId="27" fillId="8" borderId="22" xfId="0" applyFont="1" applyFill="1" applyBorder="1" applyAlignment="1" applyProtection="1">
      <alignment vertical="center" wrapText="1"/>
    </xf>
    <xf numFmtId="0" fontId="27" fillId="8" borderId="20" xfId="0" applyFont="1" applyFill="1" applyBorder="1" applyAlignment="1" applyProtection="1">
      <alignment vertical="center" wrapText="1"/>
    </xf>
    <xf numFmtId="0" fontId="38" fillId="0" borderId="0" xfId="0" applyFont="1" applyAlignment="1"/>
    <xf numFmtId="0" fontId="43" fillId="0" borderId="24" xfId="0" applyFont="1" applyBorder="1" applyAlignment="1" applyProtection="1">
      <alignment horizontal="center" vertical="center" wrapText="1"/>
      <protection locked="0"/>
    </xf>
    <xf numFmtId="0" fontId="53" fillId="6" borderId="39" xfId="0" applyFont="1" applyFill="1" applyBorder="1" applyAlignment="1">
      <alignment horizontal="center" vertical="center"/>
    </xf>
    <xf numFmtId="0" fontId="53" fillId="6" borderId="40" xfId="0" applyFont="1" applyFill="1" applyBorder="1" applyAlignment="1">
      <alignment horizontal="center" vertical="center"/>
    </xf>
    <xf numFmtId="0" fontId="53" fillId="6" borderId="41" xfId="0" applyFont="1" applyFill="1" applyBorder="1" applyAlignment="1">
      <alignment horizontal="center" vertical="center"/>
    </xf>
    <xf numFmtId="0" fontId="0" fillId="0" borderId="26" xfId="0" applyFont="1" applyBorder="1" applyAlignment="1">
      <alignment horizontal="left" vertical="center" wrapText="1"/>
    </xf>
    <xf numFmtId="0" fontId="0" fillId="0" borderId="15" xfId="0" applyFont="1" applyBorder="1" applyAlignment="1">
      <alignment horizontal="left" vertical="center" wrapText="1"/>
    </xf>
    <xf numFmtId="0" fontId="0" fillId="0" borderId="22" xfId="0" applyFont="1" applyBorder="1" applyAlignment="1">
      <alignment horizontal="left" vertical="center" wrapText="1"/>
    </xf>
    <xf numFmtId="0" fontId="0" fillId="0" borderId="13" xfId="0" applyFont="1" applyBorder="1" applyAlignment="1">
      <alignment horizontal="left" vertical="center" wrapText="1"/>
    </xf>
    <xf numFmtId="0" fontId="6" fillId="0" borderId="24" xfId="1" applyFont="1" applyBorder="1" applyAlignment="1" applyProtection="1">
      <alignment horizontal="left" vertical="center"/>
      <protection locked="0"/>
    </xf>
    <xf numFmtId="0" fontId="6" fillId="0" borderId="27" xfId="1" applyFont="1" applyBorder="1" applyAlignment="1" applyProtection="1">
      <alignment horizontal="left" vertical="center"/>
      <protection locked="0"/>
    </xf>
    <xf numFmtId="0" fontId="4" fillId="5" borderId="32" xfId="0" applyFont="1" applyFill="1" applyBorder="1" applyAlignment="1" applyProtection="1">
      <alignment horizontal="center" vertical="center" wrapText="1"/>
    </xf>
    <xf numFmtId="0" fontId="4" fillId="5" borderId="22" xfId="0" applyFont="1" applyFill="1" applyBorder="1" applyAlignment="1" applyProtection="1">
      <alignment horizontal="center" vertical="center" wrapText="1"/>
    </xf>
    <xf numFmtId="0" fontId="52" fillId="5" borderId="22" xfId="0" applyFont="1" applyFill="1" applyBorder="1" applyAlignment="1">
      <alignment horizontal="center" vertical="center"/>
    </xf>
    <xf numFmtId="0" fontId="52" fillId="5" borderId="30" xfId="0" applyFont="1" applyFill="1" applyBorder="1" applyAlignment="1">
      <alignment horizontal="center" vertical="center"/>
    </xf>
    <xf numFmtId="0" fontId="52" fillId="5" borderId="42" xfId="0" applyFont="1" applyFill="1" applyBorder="1" applyAlignment="1">
      <alignment horizontal="center" vertical="center"/>
    </xf>
    <xf numFmtId="49" fontId="3" fillId="5" borderId="32" xfId="0" applyNumberFormat="1" applyFont="1" applyFill="1" applyBorder="1" applyAlignment="1" applyProtection="1">
      <alignment horizontal="center" vertical="center" wrapText="1"/>
    </xf>
    <xf numFmtId="49" fontId="3" fillId="5" borderId="22" xfId="0" applyNumberFormat="1" applyFont="1" applyFill="1" applyBorder="1" applyAlignment="1" applyProtection="1">
      <alignment horizontal="center" vertical="center" wrapText="1"/>
    </xf>
    <xf numFmtId="0" fontId="0" fillId="0" borderId="22" xfId="0" applyFont="1" applyBorder="1" applyAlignment="1">
      <alignment horizontal="left" vertical="center"/>
    </xf>
    <xf numFmtId="0" fontId="0" fillId="0" borderId="13" xfId="0" applyFont="1" applyBorder="1" applyAlignment="1">
      <alignment horizontal="left" vertical="center"/>
    </xf>
    <xf numFmtId="0" fontId="10" fillId="5" borderId="32" xfId="0" applyFont="1" applyFill="1" applyBorder="1" applyAlignment="1" applyProtection="1">
      <alignment horizontal="center" vertical="center" wrapText="1"/>
    </xf>
    <xf numFmtId="0" fontId="10" fillId="5" borderId="22" xfId="0" applyFont="1" applyFill="1" applyBorder="1" applyAlignment="1" applyProtection="1">
      <alignment horizontal="center" vertical="center" wrapText="1"/>
    </xf>
    <xf numFmtId="0" fontId="0" fillId="0" borderId="20" xfId="0" applyFont="1" applyBorder="1" applyAlignment="1">
      <alignment horizontal="left" vertical="center" wrapText="1"/>
    </xf>
    <xf numFmtId="0" fontId="0" fillId="0" borderId="21" xfId="0" applyFont="1" applyBorder="1" applyAlignment="1">
      <alignment horizontal="left" vertical="center" wrapText="1"/>
    </xf>
    <xf numFmtId="49" fontId="51" fillId="5" borderId="32" xfId="0" applyNumberFormat="1" applyFont="1" applyFill="1" applyBorder="1" applyAlignment="1" applyProtection="1">
      <alignment horizontal="center" vertical="center" wrapText="1"/>
    </xf>
    <xf numFmtId="0" fontId="5" fillId="5" borderId="32" xfId="0" applyFont="1" applyFill="1" applyBorder="1" applyAlignment="1" applyProtection="1">
      <alignment horizontal="center" vertical="center" wrapText="1"/>
    </xf>
    <xf numFmtId="0" fontId="5" fillId="5" borderId="22" xfId="0" applyFont="1" applyFill="1" applyBorder="1" applyAlignment="1" applyProtection="1">
      <alignment horizontal="center" vertical="center" wrapText="1"/>
    </xf>
    <xf numFmtId="0" fontId="39" fillId="0" borderId="22" xfId="9" applyFont="1" applyFill="1" applyBorder="1" applyAlignment="1">
      <alignment horizontal="left" vertical="center" wrapText="1"/>
    </xf>
    <xf numFmtId="0" fontId="39" fillId="0" borderId="13" xfId="9" applyFont="1" applyFill="1" applyBorder="1" applyAlignment="1">
      <alignment horizontal="left" vertical="center" wrapText="1"/>
    </xf>
    <xf numFmtId="49" fontId="3" fillId="5" borderId="37" xfId="0" applyNumberFormat="1" applyFont="1" applyFill="1" applyBorder="1" applyAlignment="1" applyProtection="1">
      <alignment horizontal="center" vertical="center" wrapText="1"/>
    </xf>
    <xf numFmtId="49" fontId="3" fillId="5" borderId="38" xfId="0" applyNumberFormat="1" applyFont="1" applyFill="1" applyBorder="1" applyAlignment="1" applyProtection="1">
      <alignment horizontal="center" vertical="center" wrapText="1"/>
    </xf>
    <xf numFmtId="0" fontId="36" fillId="0" borderId="38" xfId="9" applyFont="1" applyBorder="1" applyAlignment="1">
      <alignment horizontal="left" vertical="center"/>
    </xf>
    <xf numFmtId="0" fontId="36" fillId="0" borderId="12" xfId="9" applyFont="1" applyBorder="1" applyAlignment="1">
      <alignment horizontal="left" vertical="center"/>
    </xf>
    <xf numFmtId="49" fontId="5" fillId="5" borderId="32" xfId="0" applyNumberFormat="1" applyFont="1" applyFill="1" applyBorder="1" applyAlignment="1" applyProtection="1">
      <alignment horizontal="center" vertical="center" wrapText="1"/>
    </xf>
    <xf numFmtId="49" fontId="5" fillId="5" borderId="22" xfId="0" applyNumberFormat="1" applyFont="1" applyFill="1" applyBorder="1" applyAlignment="1" applyProtection="1">
      <alignment horizontal="center" vertical="center" wrapText="1"/>
    </xf>
    <xf numFmtId="0" fontId="39" fillId="0" borderId="29" xfId="9" applyFont="1" applyFill="1" applyBorder="1" applyAlignment="1">
      <alignment horizontal="left" vertical="center" wrapText="1"/>
    </xf>
    <xf numFmtId="0" fontId="39" fillId="0" borderId="2" xfId="9" applyFont="1" applyFill="1" applyBorder="1" applyAlignment="1">
      <alignment horizontal="left" vertical="center" wrapText="1"/>
    </xf>
    <xf numFmtId="0" fontId="39" fillId="0" borderId="7" xfId="9" applyFont="1" applyFill="1" applyBorder="1" applyAlignment="1">
      <alignment horizontal="left" vertical="center" wrapText="1"/>
    </xf>
    <xf numFmtId="0" fontId="55" fillId="0" borderId="54" xfId="0" applyFont="1" applyBorder="1" applyAlignment="1">
      <alignment horizontal="center" vertical="center"/>
    </xf>
    <xf numFmtId="0" fontId="55" fillId="0" borderId="55" xfId="0" applyFont="1" applyBorder="1" applyAlignment="1">
      <alignment horizontal="center" vertical="center"/>
    </xf>
    <xf numFmtId="0" fontId="55" fillId="0" borderId="56" xfId="0" applyFont="1" applyBorder="1" applyAlignment="1">
      <alignment horizontal="center" vertical="center"/>
    </xf>
    <xf numFmtId="0" fontId="55" fillId="0" borderId="57" xfId="0" applyFont="1" applyBorder="1" applyAlignment="1">
      <alignment horizontal="center" vertical="center"/>
    </xf>
    <xf numFmtId="0" fontId="55" fillId="0" borderId="14" xfId="0" applyFont="1" applyBorder="1" applyAlignment="1">
      <alignment horizontal="center" vertical="center"/>
    </xf>
    <xf numFmtId="0" fontId="55" fillId="0" borderId="10" xfId="0" applyFont="1" applyBorder="1" applyAlignment="1">
      <alignment horizontal="center" vertical="center"/>
    </xf>
    <xf numFmtId="49" fontId="18" fillId="5" borderId="38" xfId="0" applyNumberFormat="1" applyFont="1" applyFill="1" applyBorder="1" applyAlignment="1" applyProtection="1">
      <alignment horizontal="center" vertical="center" wrapText="1"/>
    </xf>
    <xf numFmtId="49" fontId="18" fillId="5" borderId="22" xfId="0" applyNumberFormat="1" applyFont="1" applyFill="1" applyBorder="1" applyAlignment="1" applyProtection="1">
      <alignment horizontal="center" vertical="center" wrapText="1"/>
    </xf>
    <xf numFmtId="0" fontId="42" fillId="0" borderId="20" xfId="0" applyFont="1" applyBorder="1" applyAlignment="1" applyProtection="1">
      <alignment horizontal="center" vertical="center" wrapText="1"/>
    </xf>
    <xf numFmtId="49" fontId="18" fillId="2" borderId="58" xfId="0" applyNumberFormat="1" applyFont="1" applyFill="1" applyBorder="1" applyAlignment="1" applyProtection="1">
      <alignment horizontal="center" vertical="center" wrapText="1"/>
    </xf>
    <xf numFmtId="49" fontId="18" fillId="2" borderId="30" xfId="0" applyNumberFormat="1" applyFont="1" applyFill="1" applyBorder="1" applyAlignment="1" applyProtection="1">
      <alignment horizontal="center" vertical="center" wrapText="1"/>
    </xf>
    <xf numFmtId="0" fontId="42" fillId="0" borderId="28" xfId="0" applyFont="1" applyBorder="1" applyAlignment="1" applyProtection="1">
      <alignment horizontal="center" vertical="center" wrapText="1"/>
    </xf>
    <xf numFmtId="0" fontId="22" fillId="2" borderId="38" xfId="0" applyFont="1" applyFill="1" applyBorder="1" applyAlignment="1" applyProtection="1">
      <alignment horizontal="center" vertical="center" wrapText="1"/>
    </xf>
    <xf numFmtId="0" fontId="19" fillId="5" borderId="22" xfId="0" applyFont="1" applyFill="1" applyBorder="1" applyAlignment="1" applyProtection="1">
      <alignment horizontal="center" vertical="center" wrapText="1"/>
    </xf>
    <xf numFmtId="0" fontId="18" fillId="5" borderId="48" xfId="0" applyFont="1" applyFill="1" applyBorder="1" applyAlignment="1" applyProtection="1">
      <alignment horizontal="center" wrapText="1"/>
    </xf>
    <xf numFmtId="0" fontId="18" fillId="5" borderId="17" xfId="0" applyFont="1" applyFill="1" applyBorder="1" applyAlignment="1" applyProtection="1">
      <alignment horizontal="center"/>
    </xf>
    <xf numFmtId="0" fontId="15" fillId="5" borderId="38" xfId="0" applyFont="1" applyFill="1" applyBorder="1" applyAlignment="1" applyProtection="1">
      <alignment horizontal="center" vertical="center" wrapText="1"/>
    </xf>
    <xf numFmtId="0" fontId="15" fillId="5" borderId="22" xfId="0" applyFont="1" applyFill="1" applyBorder="1" applyAlignment="1" applyProtection="1">
      <alignment horizontal="center" vertical="center" wrapText="1"/>
    </xf>
    <xf numFmtId="0" fontId="15" fillId="5" borderId="48" xfId="0" applyFont="1" applyFill="1" applyBorder="1" applyAlignment="1" applyProtection="1">
      <alignment horizontal="center" vertical="center" wrapText="1"/>
    </xf>
    <xf numFmtId="0" fontId="15" fillId="5" borderId="24" xfId="0" applyFont="1" applyFill="1" applyBorder="1" applyAlignment="1" applyProtection="1">
      <alignment horizontal="center" vertical="center" wrapText="1"/>
    </xf>
    <xf numFmtId="49" fontId="56" fillId="2" borderId="59" xfId="0" applyNumberFormat="1" applyFont="1" applyFill="1" applyBorder="1" applyAlignment="1" applyProtection="1">
      <alignment horizontal="center" vertical="center" wrapText="1"/>
    </xf>
    <xf numFmtId="49" fontId="43" fillId="2" borderId="55" xfId="0" applyNumberFormat="1" applyFont="1" applyFill="1" applyBorder="1" applyAlignment="1" applyProtection="1">
      <alignment horizontal="center" vertical="center" wrapText="1"/>
    </xf>
    <xf numFmtId="49" fontId="43" fillId="2" borderId="49" xfId="0" applyNumberFormat="1" applyFont="1" applyFill="1" applyBorder="1" applyAlignment="1" applyProtection="1">
      <alignment horizontal="center" vertical="center" wrapText="1"/>
    </xf>
    <xf numFmtId="49" fontId="43" fillId="2" borderId="60" xfId="0" applyNumberFormat="1" applyFont="1" applyFill="1" applyBorder="1" applyAlignment="1" applyProtection="1">
      <alignment horizontal="center" vertical="center" wrapText="1"/>
    </xf>
    <xf numFmtId="49" fontId="43" fillId="2" borderId="0" xfId="0" applyNumberFormat="1" applyFont="1" applyFill="1" applyBorder="1" applyAlignment="1" applyProtection="1">
      <alignment horizontal="center" vertical="center" wrapText="1"/>
    </xf>
    <xf numFmtId="49" fontId="43" fillId="2" borderId="50" xfId="0" applyNumberFormat="1" applyFont="1" applyFill="1" applyBorder="1" applyAlignment="1" applyProtection="1">
      <alignment horizontal="center" vertical="center" wrapText="1"/>
    </xf>
    <xf numFmtId="0" fontId="16" fillId="5" borderId="4" xfId="0" applyFont="1" applyFill="1" applyBorder="1" applyAlignment="1" applyProtection="1">
      <alignment horizontal="center" vertical="center" wrapText="1"/>
    </xf>
    <xf numFmtId="0" fontId="54" fillId="5" borderId="42" xfId="0" applyFont="1" applyFill="1" applyBorder="1" applyAlignment="1" applyProtection="1">
      <alignment horizontal="center" vertical="center" wrapText="1"/>
    </xf>
    <xf numFmtId="0" fontId="54" fillId="5" borderId="16" xfId="0" applyFont="1" applyFill="1" applyBorder="1" applyAlignment="1" applyProtection="1">
      <alignment horizontal="center" vertical="center" wrapText="1"/>
    </xf>
    <xf numFmtId="0" fontId="13" fillId="5" borderId="51" xfId="0" applyFont="1" applyFill="1" applyBorder="1" applyAlignment="1" applyProtection="1">
      <alignment horizontal="center" vertical="center" wrapText="1"/>
    </xf>
    <xf numFmtId="49" fontId="14" fillId="5" borderId="17" xfId="0" applyNumberFormat="1" applyFont="1" applyFill="1" applyBorder="1" applyAlignment="1" applyProtection="1">
      <alignment horizontal="center" vertical="center" wrapText="1"/>
    </xf>
    <xf numFmtId="49" fontId="15" fillId="0" borderId="52" xfId="0" applyNumberFormat="1" applyFont="1" applyFill="1" applyBorder="1" applyAlignment="1" applyProtection="1">
      <alignment horizontal="center" vertical="center" wrapText="1"/>
    </xf>
    <xf numFmtId="49" fontId="15" fillId="0" borderId="11" xfId="0" applyNumberFormat="1" applyFont="1" applyFill="1" applyBorder="1" applyAlignment="1" applyProtection="1">
      <alignment horizontal="center" vertical="center" wrapText="1"/>
    </xf>
    <xf numFmtId="49" fontId="15" fillId="0" borderId="5" xfId="0" applyNumberFormat="1" applyFont="1" applyFill="1" applyBorder="1" applyAlignment="1" applyProtection="1">
      <alignment horizontal="center" vertical="center" wrapText="1"/>
    </xf>
    <xf numFmtId="49" fontId="15" fillId="5" borderId="42" xfId="0" applyNumberFormat="1" applyFont="1" applyFill="1" applyBorder="1" applyAlignment="1" applyProtection="1">
      <alignment horizontal="center" vertical="center" wrapText="1"/>
    </xf>
    <xf numFmtId="49" fontId="15" fillId="5" borderId="22" xfId="0" applyNumberFormat="1" applyFont="1" applyFill="1" applyBorder="1" applyAlignment="1" applyProtection="1">
      <alignment horizontal="center" vertical="center" wrapText="1"/>
    </xf>
    <xf numFmtId="0" fontId="35" fillId="0" borderId="39" xfId="0" applyFont="1" applyFill="1" applyBorder="1" applyAlignment="1" applyProtection="1">
      <alignment horizontal="center" vertical="center" shrinkToFit="1"/>
    </xf>
    <xf numFmtId="0" fontId="35" fillId="0" borderId="40" xfId="0" applyFont="1" applyFill="1" applyBorder="1" applyAlignment="1" applyProtection="1">
      <alignment horizontal="center" vertical="center" shrinkToFit="1"/>
    </xf>
    <xf numFmtId="0" fontId="35" fillId="0" borderId="53" xfId="0" applyFont="1" applyFill="1" applyBorder="1" applyAlignment="1" applyProtection="1">
      <alignment horizontal="center" vertical="center" shrinkToFit="1"/>
    </xf>
    <xf numFmtId="0" fontId="43" fillId="9" borderId="30" xfId="0" applyFont="1" applyFill="1" applyBorder="1" applyAlignment="1" applyProtection="1">
      <alignment horizontal="center" vertical="center"/>
    </xf>
    <xf numFmtId="0" fontId="43" fillId="9" borderId="43" xfId="0" applyFont="1" applyFill="1" applyBorder="1" applyAlignment="1" applyProtection="1">
      <alignment horizontal="center" vertical="center"/>
    </xf>
    <xf numFmtId="0" fontId="43" fillId="9" borderId="42" xfId="0" applyFont="1" applyFill="1" applyBorder="1" applyAlignment="1" applyProtection="1">
      <alignment horizontal="center" vertical="center"/>
    </xf>
    <xf numFmtId="0" fontId="43" fillId="6" borderId="28" xfId="0" applyFont="1" applyFill="1" applyBorder="1" applyAlignment="1" applyProtection="1">
      <alignment horizontal="center" vertical="center"/>
      <protection locked="0"/>
    </xf>
    <xf numFmtId="0" fontId="43" fillId="6" borderId="44" xfId="0" applyFont="1" applyFill="1" applyBorder="1" applyAlignment="1" applyProtection="1">
      <alignment horizontal="center" vertical="center"/>
      <protection locked="0"/>
    </xf>
    <xf numFmtId="0" fontId="43" fillId="6" borderId="45" xfId="0" applyFont="1" applyFill="1" applyBorder="1" applyAlignment="1" applyProtection="1">
      <alignment horizontal="center" vertical="center"/>
      <protection locked="0"/>
    </xf>
    <xf numFmtId="0" fontId="43" fillId="0" borderId="29" xfId="0" applyFont="1" applyFill="1" applyBorder="1" applyAlignment="1" applyProtection="1">
      <alignment horizontal="center" vertical="center"/>
      <protection locked="0"/>
    </xf>
    <xf numFmtId="0" fontId="43" fillId="0" borderId="2" xfId="0" applyFont="1" applyFill="1" applyBorder="1" applyAlignment="1" applyProtection="1">
      <alignment horizontal="center" vertical="center"/>
      <protection locked="0"/>
    </xf>
    <xf numFmtId="0" fontId="43" fillId="0" borderId="1" xfId="0" applyFont="1" applyFill="1" applyBorder="1" applyAlignment="1" applyProtection="1">
      <alignment horizontal="center" vertical="center"/>
      <protection locked="0"/>
    </xf>
    <xf numFmtId="0" fontId="18" fillId="4" borderId="46" xfId="0" applyFont="1" applyFill="1" applyBorder="1" applyAlignment="1" applyProtection="1">
      <alignment horizontal="center" vertical="center" wrapText="1"/>
    </xf>
    <xf numFmtId="0" fontId="18" fillId="4" borderId="47" xfId="0" applyFont="1" applyFill="1" applyBorder="1" applyAlignment="1" applyProtection="1">
      <alignment horizontal="center" vertical="center" wrapText="1"/>
    </xf>
    <xf numFmtId="0" fontId="19" fillId="2" borderId="38" xfId="0" applyFont="1" applyFill="1" applyBorder="1" applyAlignment="1" applyProtection="1">
      <alignment horizontal="center" vertical="center" wrapText="1"/>
    </xf>
    <xf numFmtId="0" fontId="19" fillId="2" borderId="20" xfId="0" applyFont="1" applyFill="1" applyBorder="1" applyAlignment="1" applyProtection="1">
      <alignment horizontal="center" vertical="center" wrapText="1"/>
    </xf>
    <xf numFmtId="0" fontId="18" fillId="4" borderId="48" xfId="0" applyFont="1" applyFill="1" applyBorder="1" applyAlignment="1" applyProtection="1">
      <alignment horizontal="center" vertical="center"/>
    </xf>
    <xf numFmtId="0" fontId="18" fillId="9" borderId="17" xfId="0" applyFont="1" applyFill="1" applyBorder="1" applyAlignment="1" applyProtection="1">
      <alignment horizontal="center" vertical="center"/>
    </xf>
    <xf numFmtId="0" fontId="18" fillId="7" borderId="49" xfId="0" applyFont="1" applyFill="1" applyBorder="1" applyAlignment="1" applyProtection="1">
      <alignment horizontal="center" vertical="center" wrapText="1"/>
    </xf>
    <xf numFmtId="0" fontId="18" fillId="7" borderId="50" xfId="0" applyFont="1" applyFill="1" applyBorder="1" applyAlignment="1" applyProtection="1">
      <alignment horizontal="center" vertical="center" wrapText="1"/>
    </xf>
    <xf numFmtId="49" fontId="14" fillId="2" borderId="12" xfId="0" applyNumberFormat="1" applyFont="1" applyFill="1" applyBorder="1" applyAlignment="1" applyProtection="1">
      <alignment horizontal="center" vertical="center" wrapText="1"/>
    </xf>
    <xf numFmtId="49" fontId="14" fillId="2" borderId="13" xfId="0" applyNumberFormat="1" applyFont="1" applyFill="1" applyBorder="1" applyAlignment="1" applyProtection="1">
      <alignment horizontal="center" vertical="center" wrapText="1"/>
    </xf>
    <xf numFmtId="0" fontId="54" fillId="0" borderId="21" xfId="0" applyFont="1" applyBorder="1" applyAlignment="1" applyProtection="1">
      <alignment horizontal="center" vertical="center" wrapText="1"/>
    </xf>
    <xf numFmtId="0" fontId="43" fillId="0" borderId="30" xfId="0" applyFont="1" applyFill="1" applyBorder="1" applyAlignment="1" applyProtection="1">
      <alignment horizontal="center" vertical="center"/>
      <protection locked="0"/>
    </xf>
    <xf numFmtId="0" fontId="43" fillId="0" borderId="43" xfId="0" applyFont="1" applyFill="1" applyBorder="1" applyAlignment="1" applyProtection="1">
      <alignment horizontal="center" vertical="center"/>
      <protection locked="0"/>
    </xf>
    <xf numFmtId="0" fontId="43" fillId="0" borderId="42" xfId="0" applyFont="1" applyFill="1" applyBorder="1" applyAlignment="1" applyProtection="1">
      <alignment horizontal="center" vertical="center"/>
      <protection locked="0"/>
    </xf>
    <xf numFmtId="0" fontId="43" fillId="0" borderId="31" xfId="0" applyFont="1" applyFill="1" applyBorder="1" applyAlignment="1" applyProtection="1">
      <alignment horizontal="center" vertical="center"/>
      <protection locked="0"/>
    </xf>
    <xf numFmtId="0" fontId="43" fillId="0" borderId="40" xfId="0" applyFont="1" applyFill="1" applyBorder="1" applyAlignment="1" applyProtection="1">
      <alignment horizontal="center" vertical="center"/>
      <protection locked="0"/>
    </xf>
    <xf numFmtId="0" fontId="43" fillId="0" borderId="41" xfId="0" applyFont="1" applyFill="1" applyBorder="1" applyAlignment="1" applyProtection="1">
      <alignment horizontal="center" vertical="center"/>
      <protection locked="0"/>
    </xf>
  </cellXfs>
  <cellStyles count="10">
    <cellStyle name="ハイパーリンク" xfId="1" builtinId="8"/>
    <cellStyle name="ハイパーリンク 2" xfId="2"/>
    <cellStyle name="桁区切り" xfId="3" builtinId="6"/>
    <cellStyle name="桁区切り 2" xfId="4"/>
    <cellStyle name="標準" xfId="0" builtinId="0"/>
    <cellStyle name="標準 2" xfId="5"/>
    <cellStyle name="標準 2 2" xfId="6"/>
    <cellStyle name="標準 3" xfId="7"/>
    <cellStyle name="標準 4" xfId="8"/>
    <cellStyle name="標準_parts_list" xfId="9"/>
  </cellStyles>
  <dxfs count="10">
    <dxf>
      <font>
        <b/>
        <i val="0"/>
        <color theme="0"/>
      </font>
      <fill>
        <patternFill>
          <bgColor rgb="FFFF0000"/>
        </patternFill>
      </fill>
    </dxf>
    <dxf>
      <fill>
        <patternFill>
          <bgColor theme="0"/>
        </patternFill>
      </fill>
    </dxf>
    <dxf>
      <fill>
        <patternFill>
          <bgColor rgb="FFFFFF00"/>
        </patternFill>
      </fill>
    </dxf>
    <dxf>
      <fill>
        <patternFill>
          <bgColor rgb="FF00B050"/>
        </patternFill>
      </fill>
    </dxf>
    <dxf>
      <fill>
        <patternFill>
          <bgColor rgb="FFFFFF00"/>
        </patternFill>
      </fill>
    </dxf>
    <dxf>
      <font>
        <color auto="1"/>
      </font>
      <fill>
        <patternFill>
          <bgColor rgb="FFFFFF00"/>
        </patternFill>
      </fill>
    </dxf>
    <dxf>
      <fill>
        <patternFill>
          <bgColor rgb="FFFF0000"/>
        </patternFill>
      </fill>
    </dxf>
    <dxf>
      <fill>
        <patternFill>
          <bgColor rgb="FFFF0000"/>
        </patternFill>
      </fill>
    </dxf>
    <dxf>
      <fill>
        <patternFill>
          <bgColor rgb="FFFF0000"/>
        </patternFill>
      </fill>
    </dxf>
    <dxf>
      <fill>
        <patternFill>
          <bgColor theme="5" tint="0.39994506668294322"/>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596900</xdr:colOff>
      <xdr:row>25</xdr:row>
      <xdr:rowOff>38100</xdr:rowOff>
    </xdr:from>
    <xdr:to>
      <xdr:col>2</xdr:col>
      <xdr:colOff>330200</xdr:colOff>
      <xdr:row>33</xdr:row>
      <xdr:rowOff>0</xdr:rowOff>
    </xdr:to>
    <xdr:grpSp>
      <xdr:nvGrpSpPr>
        <xdr:cNvPr id="29278" name="グループ化 1">
          <a:extLst>
            <a:ext uri="{FF2B5EF4-FFF2-40B4-BE49-F238E27FC236}">
              <a16:creationId xmlns:a16="http://schemas.microsoft.com/office/drawing/2014/main" id="{B629EBF7-009A-1F46-AF21-F46B9E5446BD}"/>
            </a:ext>
          </a:extLst>
        </xdr:cNvPr>
        <xdr:cNvGrpSpPr>
          <a:grpSpLocks/>
        </xdr:cNvGrpSpPr>
      </xdr:nvGrpSpPr>
      <xdr:grpSpPr bwMode="auto">
        <a:xfrm>
          <a:off x="977900" y="11518900"/>
          <a:ext cx="1181100" cy="2082800"/>
          <a:chOff x="1717865" y="19968881"/>
          <a:chExt cx="1179981" cy="1594038"/>
        </a:xfrm>
      </xdr:grpSpPr>
      <xdr:grpSp>
        <xdr:nvGrpSpPr>
          <xdr:cNvPr id="29344" name="Group 10">
            <a:extLst>
              <a:ext uri="{FF2B5EF4-FFF2-40B4-BE49-F238E27FC236}">
                <a16:creationId xmlns:a16="http://schemas.microsoft.com/office/drawing/2014/main" id="{1E51CB6F-7477-4640-97B5-8B6BB8D1B0C1}"/>
              </a:ext>
            </a:extLst>
          </xdr:cNvPr>
          <xdr:cNvGrpSpPr>
            <a:grpSpLocks/>
          </xdr:cNvGrpSpPr>
        </xdr:nvGrpSpPr>
        <xdr:grpSpPr bwMode="auto">
          <a:xfrm>
            <a:off x="1994651" y="19968881"/>
            <a:ext cx="890308" cy="265020"/>
            <a:chOff x="0" y="0"/>
            <a:chExt cx="1800" cy="480"/>
          </a:xfrm>
        </xdr:grpSpPr>
        <xdr:sp macro="" textlink="">
          <xdr:nvSpPr>
            <xdr:cNvPr id="29357" name="Rectangle 11">
              <a:extLst>
                <a:ext uri="{FF2B5EF4-FFF2-40B4-BE49-F238E27FC236}">
                  <a16:creationId xmlns:a16="http://schemas.microsoft.com/office/drawing/2014/main" id="{EC239790-BBEF-A144-A296-1764B44676C7}"/>
                </a:ext>
              </a:extLst>
            </xdr:cNvPr>
            <xdr:cNvSpPr>
              <a:spLocks noChangeArrowheads="1"/>
            </xdr:cNvSpPr>
          </xdr:nvSpPr>
          <xdr:spPr bwMode="auto">
            <a:xfrm>
              <a:off x="56" y="52"/>
              <a:ext cx="1693" cy="363"/>
            </a:xfrm>
            <a:prstGeom prst="rect">
              <a:avLst/>
            </a:prstGeom>
            <a:solidFill>
              <a:srgbClr val="FFFFFF"/>
            </a:solidFill>
            <a:ln w="19050">
              <a:solidFill>
                <a:srgbClr val="000000"/>
              </a:solidFill>
              <a:miter lim="800000"/>
              <a:headEnd/>
              <a:tailEnd/>
            </a:ln>
          </xdr:spPr>
        </xdr:sp>
        <xdr:sp macro="" textlink="">
          <xdr:nvSpPr>
            <xdr:cNvPr id="29358" name="Line 12">
              <a:extLst>
                <a:ext uri="{FF2B5EF4-FFF2-40B4-BE49-F238E27FC236}">
                  <a16:creationId xmlns:a16="http://schemas.microsoft.com/office/drawing/2014/main" id="{3F2BD330-C47E-0C4E-A589-54365D800CA8}"/>
                </a:ext>
              </a:extLst>
            </xdr:cNvPr>
            <xdr:cNvSpPr>
              <a:spLocks noChangeShapeType="1"/>
            </xdr:cNvSpPr>
          </xdr:nvSpPr>
          <xdr:spPr bwMode="auto">
            <a:xfrm flipV="1">
              <a:off x="364"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59" name="Line 13">
              <a:extLst>
                <a:ext uri="{FF2B5EF4-FFF2-40B4-BE49-F238E27FC236}">
                  <a16:creationId xmlns:a16="http://schemas.microsoft.com/office/drawing/2014/main" id="{70D749D7-9D00-754F-93A9-287CC10B07C2}"/>
                </a:ext>
              </a:extLst>
            </xdr:cNvPr>
            <xdr:cNvSpPr>
              <a:spLocks noChangeShapeType="1"/>
            </xdr:cNvSpPr>
          </xdr:nvSpPr>
          <xdr:spPr bwMode="auto">
            <a:xfrm flipH="1">
              <a:off x="5"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60" name="Line 14">
              <a:extLst>
                <a:ext uri="{FF2B5EF4-FFF2-40B4-BE49-F238E27FC236}">
                  <a16:creationId xmlns:a16="http://schemas.microsoft.com/office/drawing/2014/main" id="{1339FE37-0425-6042-85A5-D841241F8DAE}"/>
                </a:ext>
              </a:extLst>
            </xdr:cNvPr>
            <xdr:cNvSpPr>
              <a:spLocks noChangeShapeType="1"/>
            </xdr:cNvSpPr>
          </xdr:nvSpPr>
          <xdr:spPr bwMode="auto">
            <a:xfrm>
              <a:off x="5"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61" name="Line 15">
              <a:extLst>
                <a:ext uri="{FF2B5EF4-FFF2-40B4-BE49-F238E27FC236}">
                  <a16:creationId xmlns:a16="http://schemas.microsoft.com/office/drawing/2014/main" id="{42CBC821-93C1-BB4B-81B6-B86A9490509D}"/>
                </a:ext>
              </a:extLst>
            </xdr:cNvPr>
            <xdr:cNvSpPr>
              <a:spLocks noChangeShapeType="1"/>
            </xdr:cNvSpPr>
          </xdr:nvSpPr>
          <xdr:spPr bwMode="auto">
            <a:xfrm>
              <a:off x="5"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62" name="Line 16">
              <a:extLst>
                <a:ext uri="{FF2B5EF4-FFF2-40B4-BE49-F238E27FC236}">
                  <a16:creationId xmlns:a16="http://schemas.microsoft.com/office/drawing/2014/main" id="{3954D79A-AE9B-3B4C-98F2-809600CFBFBC}"/>
                </a:ext>
              </a:extLst>
            </xdr:cNvPr>
            <xdr:cNvSpPr>
              <a:spLocks noChangeShapeType="1"/>
            </xdr:cNvSpPr>
          </xdr:nvSpPr>
          <xdr:spPr bwMode="auto">
            <a:xfrm flipV="1">
              <a:off x="364"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63" name="Line 17">
              <a:extLst>
                <a:ext uri="{FF2B5EF4-FFF2-40B4-BE49-F238E27FC236}">
                  <a16:creationId xmlns:a16="http://schemas.microsoft.com/office/drawing/2014/main" id="{D634B596-4171-F041-B714-2DA435EEC6B8}"/>
                </a:ext>
              </a:extLst>
            </xdr:cNvPr>
            <xdr:cNvSpPr>
              <a:spLocks noChangeShapeType="1"/>
            </xdr:cNvSpPr>
          </xdr:nvSpPr>
          <xdr:spPr bwMode="auto">
            <a:xfrm flipV="1">
              <a:off x="1441"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64" name="Line 18">
              <a:extLst>
                <a:ext uri="{FF2B5EF4-FFF2-40B4-BE49-F238E27FC236}">
                  <a16:creationId xmlns:a16="http://schemas.microsoft.com/office/drawing/2014/main" id="{5069EA82-0CEC-5C48-977A-4AC1CC4695C5}"/>
                </a:ext>
              </a:extLst>
            </xdr:cNvPr>
            <xdr:cNvSpPr>
              <a:spLocks noChangeShapeType="1"/>
            </xdr:cNvSpPr>
          </xdr:nvSpPr>
          <xdr:spPr bwMode="auto">
            <a:xfrm>
              <a:off x="1441"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65" name="Line 19">
              <a:extLst>
                <a:ext uri="{FF2B5EF4-FFF2-40B4-BE49-F238E27FC236}">
                  <a16:creationId xmlns:a16="http://schemas.microsoft.com/office/drawing/2014/main" id="{168F0BF9-B8E8-3543-A05C-EDC4EDBD18A0}"/>
                </a:ext>
              </a:extLst>
            </xdr:cNvPr>
            <xdr:cNvSpPr>
              <a:spLocks noChangeShapeType="1"/>
            </xdr:cNvSpPr>
          </xdr:nvSpPr>
          <xdr:spPr bwMode="auto">
            <a:xfrm>
              <a:off x="1441"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66" name="Line 20">
              <a:extLst>
                <a:ext uri="{FF2B5EF4-FFF2-40B4-BE49-F238E27FC236}">
                  <a16:creationId xmlns:a16="http://schemas.microsoft.com/office/drawing/2014/main" id="{EC103B35-C286-374E-8A1F-FE6F29AA5364}"/>
                </a:ext>
              </a:extLst>
            </xdr:cNvPr>
            <xdr:cNvSpPr>
              <a:spLocks noChangeShapeType="1"/>
            </xdr:cNvSpPr>
          </xdr:nvSpPr>
          <xdr:spPr bwMode="auto">
            <a:xfrm>
              <a:off x="1441"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67" name="Line 21">
              <a:extLst>
                <a:ext uri="{FF2B5EF4-FFF2-40B4-BE49-F238E27FC236}">
                  <a16:creationId xmlns:a16="http://schemas.microsoft.com/office/drawing/2014/main" id="{0494DCA3-9464-2C40-B5B8-62A5CCBEFD71}"/>
                </a:ext>
              </a:extLst>
            </xdr:cNvPr>
            <xdr:cNvSpPr>
              <a:spLocks noChangeShapeType="1"/>
            </xdr:cNvSpPr>
          </xdr:nvSpPr>
          <xdr:spPr bwMode="auto">
            <a:xfrm flipV="1">
              <a:off x="1800"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grpSp>
        <xdr:nvGrpSpPr>
          <xdr:cNvPr id="29345" name="グループ化 3">
            <a:extLst>
              <a:ext uri="{FF2B5EF4-FFF2-40B4-BE49-F238E27FC236}">
                <a16:creationId xmlns:a16="http://schemas.microsoft.com/office/drawing/2014/main" id="{D078041F-3A6B-5A46-8E68-59C593FE2C87}"/>
              </a:ext>
            </a:extLst>
          </xdr:cNvPr>
          <xdr:cNvGrpSpPr>
            <a:grpSpLocks/>
          </xdr:cNvGrpSpPr>
        </xdr:nvGrpSpPr>
        <xdr:grpSpPr bwMode="auto">
          <a:xfrm>
            <a:off x="1717865" y="20529176"/>
            <a:ext cx="1179981" cy="1033743"/>
            <a:chOff x="1247213" y="20529176"/>
            <a:chExt cx="1179981" cy="1033743"/>
          </a:xfrm>
        </xdr:grpSpPr>
        <xdr:sp macro="" textlink="">
          <xdr:nvSpPr>
            <xdr:cNvPr id="29346" name="Rectangle 26">
              <a:extLst>
                <a:ext uri="{FF2B5EF4-FFF2-40B4-BE49-F238E27FC236}">
                  <a16:creationId xmlns:a16="http://schemas.microsoft.com/office/drawing/2014/main" id="{A1E6D780-A196-3341-8395-FC2C7EF306B0}"/>
                </a:ext>
              </a:extLst>
            </xdr:cNvPr>
            <xdr:cNvSpPr>
              <a:spLocks noChangeArrowheads="1"/>
            </xdr:cNvSpPr>
          </xdr:nvSpPr>
          <xdr:spPr bwMode="auto">
            <a:xfrm>
              <a:off x="1589788" y="20551134"/>
              <a:ext cx="827890" cy="620434"/>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347" name="Line 27">
              <a:extLst>
                <a:ext uri="{FF2B5EF4-FFF2-40B4-BE49-F238E27FC236}">
                  <a16:creationId xmlns:a16="http://schemas.microsoft.com/office/drawing/2014/main" id="{FC70EFC9-3492-F34B-98F6-526FBD4EDD73}"/>
                </a:ext>
              </a:extLst>
            </xdr:cNvPr>
            <xdr:cNvSpPr>
              <a:spLocks noChangeShapeType="1"/>
            </xdr:cNvSpPr>
          </xdr:nvSpPr>
          <xdr:spPr bwMode="auto">
            <a:xfrm>
              <a:off x="172935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48" name="Line 28">
              <a:extLst>
                <a:ext uri="{FF2B5EF4-FFF2-40B4-BE49-F238E27FC236}">
                  <a16:creationId xmlns:a16="http://schemas.microsoft.com/office/drawing/2014/main" id="{2C71C8B0-D5C6-C045-81E4-76C0AA5AC715}"/>
                </a:ext>
              </a:extLst>
            </xdr:cNvPr>
            <xdr:cNvSpPr>
              <a:spLocks noChangeShapeType="1"/>
            </xdr:cNvSpPr>
          </xdr:nvSpPr>
          <xdr:spPr bwMode="auto">
            <a:xfrm>
              <a:off x="228762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49" name="Line 32">
              <a:extLst>
                <a:ext uri="{FF2B5EF4-FFF2-40B4-BE49-F238E27FC236}">
                  <a16:creationId xmlns:a16="http://schemas.microsoft.com/office/drawing/2014/main" id="{3DCE46EC-6603-1C41-8DC8-3E6EB74D36FD}"/>
                </a:ext>
              </a:extLst>
            </xdr:cNvPr>
            <xdr:cNvSpPr>
              <a:spLocks noChangeShapeType="1"/>
            </xdr:cNvSpPr>
          </xdr:nvSpPr>
          <xdr:spPr bwMode="auto">
            <a:xfrm>
              <a:off x="1589788" y="21212030"/>
              <a:ext cx="0" cy="35088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50" name="Line 33">
              <a:extLst>
                <a:ext uri="{FF2B5EF4-FFF2-40B4-BE49-F238E27FC236}">
                  <a16:creationId xmlns:a16="http://schemas.microsoft.com/office/drawing/2014/main" id="{9DF74711-E69B-6546-B402-4F9D2B3A7094}"/>
                </a:ext>
              </a:extLst>
            </xdr:cNvPr>
            <xdr:cNvSpPr>
              <a:spLocks noChangeShapeType="1"/>
            </xdr:cNvSpPr>
          </xdr:nvSpPr>
          <xdr:spPr bwMode="auto">
            <a:xfrm>
              <a:off x="2427194" y="21202005"/>
              <a:ext cx="0" cy="3609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51" name="Line 34">
              <a:extLst>
                <a:ext uri="{FF2B5EF4-FFF2-40B4-BE49-F238E27FC236}">
                  <a16:creationId xmlns:a16="http://schemas.microsoft.com/office/drawing/2014/main" id="{0D7411F3-0653-2541-8AA9-9C3AEAD737A4}"/>
                </a:ext>
              </a:extLst>
            </xdr:cNvPr>
            <xdr:cNvSpPr>
              <a:spLocks noChangeShapeType="1"/>
            </xdr:cNvSpPr>
          </xdr:nvSpPr>
          <xdr:spPr bwMode="auto">
            <a:xfrm flipV="1">
              <a:off x="1297965" y="20530303"/>
              <a:ext cx="2537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52" name="Line 35">
              <a:extLst>
                <a:ext uri="{FF2B5EF4-FFF2-40B4-BE49-F238E27FC236}">
                  <a16:creationId xmlns:a16="http://schemas.microsoft.com/office/drawing/2014/main" id="{D9562F0A-22D5-5047-8F52-10737A065C25}"/>
                </a:ext>
              </a:extLst>
            </xdr:cNvPr>
            <xdr:cNvSpPr>
              <a:spLocks noChangeShapeType="1"/>
            </xdr:cNvSpPr>
          </xdr:nvSpPr>
          <xdr:spPr bwMode="auto">
            <a:xfrm flipV="1">
              <a:off x="1323341" y="21181954"/>
              <a:ext cx="22838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53" name="Line 36">
              <a:extLst>
                <a:ext uri="{FF2B5EF4-FFF2-40B4-BE49-F238E27FC236}">
                  <a16:creationId xmlns:a16="http://schemas.microsoft.com/office/drawing/2014/main" id="{8E9774F2-D6F3-5340-AF47-B89140C3EAAE}"/>
                </a:ext>
              </a:extLst>
            </xdr:cNvPr>
            <xdr:cNvSpPr>
              <a:spLocks noChangeShapeType="1"/>
            </xdr:cNvSpPr>
          </xdr:nvSpPr>
          <xdr:spPr bwMode="auto">
            <a:xfrm>
              <a:off x="1615164" y="21502767"/>
              <a:ext cx="761278" cy="1002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354" name="Line 37">
              <a:extLst>
                <a:ext uri="{FF2B5EF4-FFF2-40B4-BE49-F238E27FC236}">
                  <a16:creationId xmlns:a16="http://schemas.microsoft.com/office/drawing/2014/main" id="{FE2DC643-01CD-554F-BBA4-B4C0BDDC4B58}"/>
                </a:ext>
              </a:extLst>
            </xdr:cNvPr>
            <xdr:cNvSpPr>
              <a:spLocks noChangeShapeType="1"/>
            </xdr:cNvSpPr>
          </xdr:nvSpPr>
          <xdr:spPr bwMode="auto">
            <a:xfrm>
              <a:off x="1450220" y="20540329"/>
              <a:ext cx="0" cy="62157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4" name="Text Box 38">
              <a:extLst>
                <a:ext uri="{FF2B5EF4-FFF2-40B4-BE49-F238E27FC236}">
                  <a16:creationId xmlns:a16="http://schemas.microsoft.com/office/drawing/2014/main" id="{48C92BCF-65F1-5A4E-9300-7D90C24E4B43}"/>
                </a:ext>
              </a:extLst>
            </xdr:cNvPr>
            <xdr:cNvSpPr txBox="1">
              <a:spLocks noChangeArrowheads="1"/>
            </xdr:cNvSpPr>
          </xdr:nvSpPr>
          <xdr:spPr bwMode="auto">
            <a:xfrm>
              <a:off x="1247213" y="20717301"/>
              <a:ext cx="203007" cy="281873"/>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15" name="Text Box 39">
              <a:extLst>
                <a:ext uri="{FF2B5EF4-FFF2-40B4-BE49-F238E27FC236}">
                  <a16:creationId xmlns:a16="http://schemas.microsoft.com/office/drawing/2014/main" id="{08CDE508-4B64-AE46-90FE-0BD8C5938092}"/>
                </a:ext>
              </a:extLst>
            </xdr:cNvPr>
            <xdr:cNvSpPr txBox="1">
              <a:spLocks noChangeArrowheads="1"/>
            </xdr:cNvSpPr>
          </xdr:nvSpPr>
          <xdr:spPr bwMode="auto">
            <a:xfrm>
              <a:off x="1868923" y="21242167"/>
              <a:ext cx="253759" cy="31103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grpSp>
    <xdr:clientData/>
  </xdr:twoCellAnchor>
  <xdr:twoCellAnchor>
    <xdr:from>
      <xdr:col>1</xdr:col>
      <xdr:colOff>482600</xdr:colOff>
      <xdr:row>35</xdr:row>
      <xdr:rowOff>165100</xdr:rowOff>
    </xdr:from>
    <xdr:to>
      <xdr:col>2</xdr:col>
      <xdr:colOff>482600</xdr:colOff>
      <xdr:row>46</xdr:row>
      <xdr:rowOff>228600</xdr:rowOff>
    </xdr:to>
    <xdr:grpSp>
      <xdr:nvGrpSpPr>
        <xdr:cNvPr id="29279" name="Group 40">
          <a:extLst>
            <a:ext uri="{FF2B5EF4-FFF2-40B4-BE49-F238E27FC236}">
              <a16:creationId xmlns:a16="http://schemas.microsoft.com/office/drawing/2014/main" id="{3B853BBC-DC49-2A45-8746-C3F7DF1DEE7F}"/>
            </a:ext>
          </a:extLst>
        </xdr:cNvPr>
        <xdr:cNvGrpSpPr>
          <a:grpSpLocks/>
        </xdr:cNvGrpSpPr>
      </xdr:nvGrpSpPr>
      <xdr:grpSpPr bwMode="auto">
        <a:xfrm>
          <a:off x="863600" y="14224000"/>
          <a:ext cx="1447800" cy="2844800"/>
          <a:chOff x="0" y="9"/>
          <a:chExt cx="137" cy="187"/>
        </a:xfrm>
      </xdr:grpSpPr>
      <xdr:sp macro="" textlink="">
        <xdr:nvSpPr>
          <xdr:cNvPr id="29321" name="Rectangle 41">
            <a:extLst>
              <a:ext uri="{FF2B5EF4-FFF2-40B4-BE49-F238E27FC236}">
                <a16:creationId xmlns:a16="http://schemas.microsoft.com/office/drawing/2014/main" id="{002A2444-A23C-CE44-85B5-1C340BBB10F9}"/>
              </a:ext>
            </a:extLst>
          </xdr:cNvPr>
          <xdr:cNvSpPr>
            <a:spLocks noChangeArrowheads="1"/>
          </xdr:cNvSpPr>
        </xdr:nvSpPr>
        <xdr:spPr bwMode="auto">
          <a:xfrm>
            <a:off x="36" y="92"/>
            <a:ext cx="101" cy="65"/>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322" name="Rectangle 42">
            <a:extLst>
              <a:ext uri="{FF2B5EF4-FFF2-40B4-BE49-F238E27FC236}">
                <a16:creationId xmlns:a16="http://schemas.microsoft.com/office/drawing/2014/main" id="{73B9BDFF-B2E3-184F-9677-F9162BD1FCA1}"/>
              </a:ext>
            </a:extLst>
          </xdr:cNvPr>
          <xdr:cNvSpPr>
            <a:spLocks noChangeArrowheads="1"/>
          </xdr:cNvSpPr>
        </xdr:nvSpPr>
        <xdr:spPr bwMode="auto">
          <a:xfrm>
            <a:off x="36"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323" name="Rectangle 43">
            <a:extLst>
              <a:ext uri="{FF2B5EF4-FFF2-40B4-BE49-F238E27FC236}">
                <a16:creationId xmlns:a16="http://schemas.microsoft.com/office/drawing/2014/main" id="{B9DAD50B-C9EE-124B-A57C-9183CEC6C57C}"/>
              </a:ext>
            </a:extLst>
          </xdr:cNvPr>
          <xdr:cNvSpPr>
            <a:spLocks noChangeArrowheads="1"/>
          </xdr:cNvSpPr>
        </xdr:nvSpPr>
        <xdr:spPr bwMode="auto">
          <a:xfrm>
            <a:off x="121"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324" name="Line 46">
            <a:extLst>
              <a:ext uri="{FF2B5EF4-FFF2-40B4-BE49-F238E27FC236}">
                <a16:creationId xmlns:a16="http://schemas.microsoft.com/office/drawing/2014/main" id="{9958E7D6-0DD4-904F-AFE8-77E255D31F7D}"/>
              </a:ext>
            </a:extLst>
          </xdr:cNvPr>
          <xdr:cNvSpPr>
            <a:spLocks noChangeShapeType="1"/>
          </xdr:cNvSpPr>
        </xdr:nvSpPr>
        <xdr:spPr bwMode="auto">
          <a:xfrm>
            <a:off x="38" y="65"/>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25" name="Line 49">
            <a:extLst>
              <a:ext uri="{FF2B5EF4-FFF2-40B4-BE49-F238E27FC236}">
                <a16:creationId xmlns:a16="http://schemas.microsoft.com/office/drawing/2014/main" id="{618CE130-2000-674F-B4D3-5710ADBED1B5}"/>
              </a:ext>
            </a:extLst>
          </xdr:cNvPr>
          <xdr:cNvSpPr>
            <a:spLocks noChangeShapeType="1"/>
          </xdr:cNvSpPr>
        </xdr:nvSpPr>
        <xdr:spPr bwMode="auto">
          <a:xfrm>
            <a:off x="38" y="9"/>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26" name="Line 50">
            <a:extLst>
              <a:ext uri="{FF2B5EF4-FFF2-40B4-BE49-F238E27FC236}">
                <a16:creationId xmlns:a16="http://schemas.microsoft.com/office/drawing/2014/main" id="{2F83BDBF-D3E2-B34E-89F9-2F9180279E3E}"/>
              </a:ext>
            </a:extLst>
          </xdr:cNvPr>
          <xdr:cNvSpPr>
            <a:spLocks noChangeShapeType="1"/>
          </xdr:cNvSpPr>
        </xdr:nvSpPr>
        <xdr:spPr bwMode="auto">
          <a:xfrm>
            <a:off x="132" y="9"/>
            <a:ext cx="2"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27" name="Line 51">
            <a:extLst>
              <a:ext uri="{FF2B5EF4-FFF2-40B4-BE49-F238E27FC236}">
                <a16:creationId xmlns:a16="http://schemas.microsoft.com/office/drawing/2014/main" id="{3334BE0B-D2FF-1943-AABB-C2539DDB1B67}"/>
              </a:ext>
            </a:extLst>
          </xdr:cNvPr>
          <xdr:cNvSpPr>
            <a:spLocks noChangeShapeType="1"/>
          </xdr:cNvSpPr>
        </xdr:nvSpPr>
        <xdr:spPr bwMode="auto">
          <a:xfrm flipH="1">
            <a:off x="35" y="9"/>
            <a:ext cx="4"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28" name="Line 52">
            <a:extLst>
              <a:ext uri="{FF2B5EF4-FFF2-40B4-BE49-F238E27FC236}">
                <a16:creationId xmlns:a16="http://schemas.microsoft.com/office/drawing/2014/main" id="{D4A50A50-4153-1343-AC0F-7AD40D4FEBF6}"/>
              </a:ext>
            </a:extLst>
          </xdr:cNvPr>
          <xdr:cNvSpPr>
            <a:spLocks noChangeShapeType="1"/>
          </xdr:cNvSpPr>
        </xdr:nvSpPr>
        <xdr:spPr bwMode="auto">
          <a:xfrm flipH="1">
            <a:off x="132" y="28"/>
            <a:ext cx="2"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29" name="Line 53">
            <a:extLst>
              <a:ext uri="{FF2B5EF4-FFF2-40B4-BE49-F238E27FC236}">
                <a16:creationId xmlns:a16="http://schemas.microsoft.com/office/drawing/2014/main" id="{178091A8-69E0-904C-AF75-4A8C71AECBCC}"/>
              </a:ext>
            </a:extLst>
          </xdr:cNvPr>
          <xdr:cNvSpPr>
            <a:spLocks noChangeShapeType="1"/>
          </xdr:cNvSpPr>
        </xdr:nvSpPr>
        <xdr:spPr bwMode="auto">
          <a:xfrm flipH="1" flipV="1">
            <a:off x="35" y="28"/>
            <a:ext cx="4"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30" name="Line 54">
            <a:extLst>
              <a:ext uri="{FF2B5EF4-FFF2-40B4-BE49-F238E27FC236}">
                <a16:creationId xmlns:a16="http://schemas.microsoft.com/office/drawing/2014/main" id="{16252263-56FD-1747-AC18-CD65B65DAB83}"/>
              </a:ext>
            </a:extLst>
          </xdr:cNvPr>
          <xdr:cNvSpPr>
            <a:spLocks noChangeShapeType="1"/>
          </xdr:cNvSpPr>
        </xdr:nvSpPr>
        <xdr:spPr bwMode="auto">
          <a:xfrm>
            <a:off x="135"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31" name="Line 55">
            <a:extLst>
              <a:ext uri="{FF2B5EF4-FFF2-40B4-BE49-F238E27FC236}">
                <a16:creationId xmlns:a16="http://schemas.microsoft.com/office/drawing/2014/main" id="{B44A2FE4-B2F8-4C49-A7F8-6388775DDFCD}"/>
              </a:ext>
            </a:extLst>
          </xdr:cNvPr>
          <xdr:cNvSpPr>
            <a:spLocks noChangeShapeType="1"/>
          </xdr:cNvSpPr>
        </xdr:nvSpPr>
        <xdr:spPr bwMode="auto">
          <a:xfrm>
            <a:off x="137"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32" name="Line 56">
            <a:extLst>
              <a:ext uri="{FF2B5EF4-FFF2-40B4-BE49-F238E27FC236}">
                <a16:creationId xmlns:a16="http://schemas.microsoft.com/office/drawing/2014/main" id="{60A3578A-704B-9A49-A9AD-815C561CD2B1}"/>
              </a:ext>
            </a:extLst>
          </xdr:cNvPr>
          <xdr:cNvSpPr>
            <a:spLocks noChangeShapeType="1"/>
          </xdr:cNvSpPr>
        </xdr:nvSpPr>
        <xdr:spPr bwMode="auto">
          <a:xfrm flipH="1">
            <a:off x="113"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33" name="Line 57">
            <a:extLst>
              <a:ext uri="{FF2B5EF4-FFF2-40B4-BE49-F238E27FC236}">
                <a16:creationId xmlns:a16="http://schemas.microsoft.com/office/drawing/2014/main" id="{962AEB5D-41AB-7342-848D-9ED752128EF5}"/>
              </a:ext>
            </a:extLst>
          </xdr:cNvPr>
          <xdr:cNvSpPr>
            <a:spLocks noChangeShapeType="1"/>
          </xdr:cNvSpPr>
        </xdr:nvSpPr>
        <xdr:spPr bwMode="auto">
          <a:xfrm flipH="1">
            <a:off x="32"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34" name="Line 58">
            <a:extLst>
              <a:ext uri="{FF2B5EF4-FFF2-40B4-BE49-F238E27FC236}">
                <a16:creationId xmlns:a16="http://schemas.microsoft.com/office/drawing/2014/main" id="{182DD346-09C9-4443-9980-AD5766188D03}"/>
              </a:ext>
            </a:extLst>
          </xdr:cNvPr>
          <xdr:cNvSpPr>
            <a:spLocks noChangeShapeType="1"/>
          </xdr:cNvSpPr>
        </xdr:nvSpPr>
        <xdr:spPr bwMode="auto">
          <a:xfrm flipH="1">
            <a:off x="32"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35" name="Line 59">
            <a:extLst>
              <a:ext uri="{FF2B5EF4-FFF2-40B4-BE49-F238E27FC236}">
                <a16:creationId xmlns:a16="http://schemas.microsoft.com/office/drawing/2014/main" id="{85F76000-D908-5847-B1FD-5A99792FDCBB}"/>
              </a:ext>
            </a:extLst>
          </xdr:cNvPr>
          <xdr:cNvSpPr>
            <a:spLocks noChangeShapeType="1"/>
          </xdr:cNvSpPr>
        </xdr:nvSpPr>
        <xdr:spPr bwMode="auto">
          <a:xfrm>
            <a:off x="32"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36" name="Line 61">
            <a:extLst>
              <a:ext uri="{FF2B5EF4-FFF2-40B4-BE49-F238E27FC236}">
                <a16:creationId xmlns:a16="http://schemas.microsoft.com/office/drawing/2014/main" id="{A519758D-D515-C940-89B7-73F647341E08}"/>
              </a:ext>
            </a:extLst>
          </xdr:cNvPr>
          <xdr:cNvSpPr>
            <a:spLocks noChangeShapeType="1"/>
          </xdr:cNvSpPr>
        </xdr:nvSpPr>
        <xdr:spPr bwMode="auto">
          <a:xfrm>
            <a:off x="36" y="162"/>
            <a:ext cx="0" cy="3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37" name="Line 62">
            <a:extLst>
              <a:ext uri="{FF2B5EF4-FFF2-40B4-BE49-F238E27FC236}">
                <a16:creationId xmlns:a16="http://schemas.microsoft.com/office/drawing/2014/main" id="{55661ADD-2B19-4240-B20D-FD7A2CD76692}"/>
              </a:ext>
            </a:extLst>
          </xdr:cNvPr>
          <xdr:cNvSpPr>
            <a:spLocks noChangeShapeType="1"/>
          </xdr:cNvSpPr>
        </xdr:nvSpPr>
        <xdr:spPr bwMode="auto">
          <a:xfrm>
            <a:off x="136" y="161"/>
            <a:ext cx="0" cy="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38" name="Line 63">
            <a:extLst>
              <a:ext uri="{FF2B5EF4-FFF2-40B4-BE49-F238E27FC236}">
                <a16:creationId xmlns:a16="http://schemas.microsoft.com/office/drawing/2014/main" id="{AC0C131E-B199-9849-995C-C570AB2814A9}"/>
              </a:ext>
            </a:extLst>
          </xdr:cNvPr>
          <xdr:cNvSpPr>
            <a:spLocks noChangeShapeType="1"/>
          </xdr:cNvSpPr>
        </xdr:nvSpPr>
        <xdr:spPr bwMode="auto">
          <a:xfrm>
            <a:off x="2" y="92"/>
            <a:ext cx="2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39" name="Line 64">
            <a:extLst>
              <a:ext uri="{FF2B5EF4-FFF2-40B4-BE49-F238E27FC236}">
                <a16:creationId xmlns:a16="http://schemas.microsoft.com/office/drawing/2014/main" id="{2AAEB370-C41C-3646-83EE-9E8CF1ACF976}"/>
              </a:ext>
            </a:extLst>
          </xdr:cNvPr>
          <xdr:cNvSpPr>
            <a:spLocks noChangeShapeType="1"/>
          </xdr:cNvSpPr>
        </xdr:nvSpPr>
        <xdr:spPr bwMode="auto">
          <a:xfrm>
            <a:off x="2" y="157"/>
            <a:ext cx="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40" name="Line 65">
            <a:extLst>
              <a:ext uri="{FF2B5EF4-FFF2-40B4-BE49-F238E27FC236}">
                <a16:creationId xmlns:a16="http://schemas.microsoft.com/office/drawing/2014/main" id="{45166741-F618-9D4F-A4CC-BBCBA6A5016A}"/>
              </a:ext>
            </a:extLst>
          </xdr:cNvPr>
          <xdr:cNvSpPr>
            <a:spLocks noChangeShapeType="1"/>
          </xdr:cNvSpPr>
        </xdr:nvSpPr>
        <xdr:spPr bwMode="auto">
          <a:xfrm>
            <a:off x="36" y="191"/>
            <a:ext cx="97"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341" name="Line 66">
            <a:extLst>
              <a:ext uri="{FF2B5EF4-FFF2-40B4-BE49-F238E27FC236}">
                <a16:creationId xmlns:a16="http://schemas.microsoft.com/office/drawing/2014/main" id="{7B065812-95CB-D64C-9DC0-E4BAFD73998B}"/>
              </a:ext>
            </a:extLst>
          </xdr:cNvPr>
          <xdr:cNvSpPr>
            <a:spLocks noChangeShapeType="1"/>
          </xdr:cNvSpPr>
        </xdr:nvSpPr>
        <xdr:spPr bwMode="auto">
          <a:xfrm>
            <a:off x="22" y="91"/>
            <a:ext cx="0" cy="66"/>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49" name="Text Box 67">
            <a:extLst>
              <a:ext uri="{FF2B5EF4-FFF2-40B4-BE49-F238E27FC236}">
                <a16:creationId xmlns:a16="http://schemas.microsoft.com/office/drawing/2014/main" id="{60A2363C-CDDE-DA41-8AC2-87AA837FFB43}"/>
              </a:ext>
            </a:extLst>
          </xdr:cNvPr>
          <xdr:cNvSpPr txBox="1">
            <a:spLocks noChangeArrowheads="1"/>
          </xdr:cNvSpPr>
        </xdr:nvSpPr>
        <xdr:spPr bwMode="auto">
          <a:xfrm>
            <a:off x="0" y="110"/>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50" name="Text Box 68">
            <a:extLst>
              <a:ext uri="{FF2B5EF4-FFF2-40B4-BE49-F238E27FC236}">
                <a16:creationId xmlns:a16="http://schemas.microsoft.com/office/drawing/2014/main" id="{6B385565-7E47-0040-BC94-0A668E47FD55}"/>
              </a:ext>
            </a:extLst>
          </xdr:cNvPr>
          <xdr:cNvSpPr txBox="1">
            <a:spLocks noChangeArrowheads="1"/>
          </xdr:cNvSpPr>
        </xdr:nvSpPr>
        <xdr:spPr bwMode="auto">
          <a:xfrm>
            <a:off x="67" y="165"/>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clientData/>
  </xdr:twoCellAnchor>
  <xdr:twoCellAnchor>
    <xdr:from>
      <xdr:col>1</xdr:col>
      <xdr:colOff>482600</xdr:colOff>
      <xdr:row>49</xdr:row>
      <xdr:rowOff>127000</xdr:rowOff>
    </xdr:from>
    <xdr:to>
      <xdr:col>2</xdr:col>
      <xdr:colOff>622300</xdr:colOff>
      <xdr:row>63</xdr:row>
      <xdr:rowOff>177800</xdr:rowOff>
    </xdr:to>
    <xdr:grpSp>
      <xdr:nvGrpSpPr>
        <xdr:cNvPr id="29280" name="Group 69">
          <a:extLst>
            <a:ext uri="{FF2B5EF4-FFF2-40B4-BE49-F238E27FC236}">
              <a16:creationId xmlns:a16="http://schemas.microsoft.com/office/drawing/2014/main" id="{1B0577FE-BC62-F140-B39A-C5BE48C4E6C3}"/>
            </a:ext>
          </a:extLst>
        </xdr:cNvPr>
        <xdr:cNvGrpSpPr>
          <a:grpSpLocks/>
        </xdr:cNvGrpSpPr>
      </xdr:nvGrpSpPr>
      <xdr:grpSpPr bwMode="auto">
        <a:xfrm>
          <a:off x="863600" y="17653000"/>
          <a:ext cx="1587500" cy="3517900"/>
          <a:chOff x="0" y="30"/>
          <a:chExt cx="157" cy="264"/>
        </a:xfrm>
      </xdr:grpSpPr>
      <xdr:sp macro="" textlink="">
        <xdr:nvSpPr>
          <xdr:cNvPr id="29290" name="Rectangle 70">
            <a:extLst>
              <a:ext uri="{FF2B5EF4-FFF2-40B4-BE49-F238E27FC236}">
                <a16:creationId xmlns:a16="http://schemas.microsoft.com/office/drawing/2014/main" id="{4B6EF676-34B7-B545-AAC7-A9FB5C151CA7}"/>
              </a:ext>
            </a:extLst>
          </xdr:cNvPr>
          <xdr:cNvSpPr>
            <a:spLocks noChangeArrowheads="1"/>
          </xdr:cNvSpPr>
        </xdr:nvSpPr>
        <xdr:spPr bwMode="auto">
          <a:xfrm>
            <a:off x="40" y="111"/>
            <a:ext cx="97" cy="16"/>
          </a:xfrm>
          <a:prstGeom prst="rect">
            <a:avLst/>
          </a:prstGeom>
          <a:solidFill>
            <a:srgbClr val="FFFFFF"/>
          </a:solidFill>
          <a:ln w="9525">
            <a:solidFill>
              <a:srgbClr val="000000"/>
            </a:solidFill>
            <a:miter lim="800000"/>
            <a:headEnd/>
            <a:tailEnd/>
          </a:ln>
        </xdr:spPr>
      </xdr:sp>
      <xdr:sp macro="" textlink="">
        <xdr:nvSpPr>
          <xdr:cNvPr id="29291" name="Rectangle 71">
            <a:extLst>
              <a:ext uri="{FF2B5EF4-FFF2-40B4-BE49-F238E27FC236}">
                <a16:creationId xmlns:a16="http://schemas.microsoft.com/office/drawing/2014/main" id="{65F33A73-A11B-234C-8DBC-8C0F99D64583}"/>
              </a:ext>
            </a:extLst>
          </xdr:cNvPr>
          <xdr:cNvSpPr>
            <a:spLocks noChangeArrowheads="1"/>
          </xdr:cNvSpPr>
        </xdr:nvSpPr>
        <xdr:spPr bwMode="auto">
          <a:xfrm>
            <a:off x="43" y="57"/>
            <a:ext cx="89" cy="54"/>
          </a:xfrm>
          <a:prstGeom prst="rect">
            <a:avLst/>
          </a:prstGeom>
          <a:solidFill>
            <a:srgbClr val="FFFFFF"/>
          </a:solidFill>
          <a:ln w="9525">
            <a:solidFill>
              <a:srgbClr val="000000"/>
            </a:solidFill>
            <a:miter lim="800000"/>
            <a:headEnd/>
            <a:tailEnd/>
          </a:ln>
        </xdr:spPr>
      </xdr:sp>
      <xdr:sp macro="" textlink="">
        <xdr:nvSpPr>
          <xdr:cNvPr id="29292" name="AutoShape 72">
            <a:extLst>
              <a:ext uri="{FF2B5EF4-FFF2-40B4-BE49-F238E27FC236}">
                <a16:creationId xmlns:a16="http://schemas.microsoft.com/office/drawing/2014/main" id="{1082A7E1-1F4B-4145-9657-1990196AFFBF}"/>
              </a:ext>
            </a:extLst>
          </xdr:cNvPr>
          <xdr:cNvSpPr>
            <a:spLocks noChangeArrowheads="1"/>
          </xdr:cNvSpPr>
        </xdr:nvSpPr>
        <xdr:spPr bwMode="auto">
          <a:xfrm flipH="1">
            <a:off x="23" y="202"/>
            <a:ext cx="50" cy="10"/>
          </a:xfrm>
          <a:prstGeom prst="flowChartTerminator">
            <a:avLst/>
          </a:prstGeom>
          <a:solidFill>
            <a:srgbClr val="FFFFFF"/>
          </a:solidFill>
          <a:ln w="9525">
            <a:solidFill>
              <a:srgbClr val="000000"/>
            </a:solidFill>
            <a:miter lim="800000"/>
            <a:headEnd/>
            <a:tailEnd/>
          </a:ln>
        </xdr:spPr>
      </xdr:sp>
      <xdr:sp macro="" textlink="">
        <xdr:nvSpPr>
          <xdr:cNvPr id="29293" name="Rectangle 73">
            <a:extLst>
              <a:ext uri="{FF2B5EF4-FFF2-40B4-BE49-F238E27FC236}">
                <a16:creationId xmlns:a16="http://schemas.microsoft.com/office/drawing/2014/main" id="{8BAEEB23-173F-2842-B55B-D672FE0C168A}"/>
              </a:ext>
            </a:extLst>
          </xdr:cNvPr>
          <xdr:cNvSpPr>
            <a:spLocks noChangeArrowheads="1"/>
          </xdr:cNvSpPr>
        </xdr:nvSpPr>
        <xdr:spPr bwMode="auto">
          <a:xfrm flipH="1">
            <a:off x="23" y="200"/>
            <a:ext cx="14" cy="14"/>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294" name="Line 74">
            <a:extLst>
              <a:ext uri="{FF2B5EF4-FFF2-40B4-BE49-F238E27FC236}">
                <a16:creationId xmlns:a16="http://schemas.microsoft.com/office/drawing/2014/main" id="{1341FEBF-42D0-E047-A3AE-49B66CE41E6E}"/>
              </a:ext>
            </a:extLst>
          </xdr:cNvPr>
          <xdr:cNvSpPr>
            <a:spLocks noChangeShapeType="1"/>
          </xdr:cNvSpPr>
        </xdr:nvSpPr>
        <xdr:spPr bwMode="auto">
          <a:xfrm flipH="1">
            <a:off x="36"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295" name="AutoShape 75">
            <a:extLst>
              <a:ext uri="{FF2B5EF4-FFF2-40B4-BE49-F238E27FC236}">
                <a16:creationId xmlns:a16="http://schemas.microsoft.com/office/drawing/2014/main" id="{56EB3545-10D0-344C-95DD-0120F59FCB4F}"/>
              </a:ext>
            </a:extLst>
          </xdr:cNvPr>
          <xdr:cNvSpPr>
            <a:spLocks noChangeArrowheads="1"/>
          </xdr:cNvSpPr>
        </xdr:nvSpPr>
        <xdr:spPr bwMode="auto">
          <a:xfrm>
            <a:off x="108" y="202"/>
            <a:ext cx="48" cy="10"/>
          </a:xfrm>
          <a:prstGeom prst="flowChartTerminator">
            <a:avLst/>
          </a:prstGeom>
          <a:solidFill>
            <a:srgbClr val="FFFFFF"/>
          </a:solidFill>
          <a:ln w="9525">
            <a:solidFill>
              <a:srgbClr val="000000"/>
            </a:solidFill>
            <a:miter lim="800000"/>
            <a:headEnd/>
            <a:tailEnd/>
          </a:ln>
        </xdr:spPr>
      </xdr:sp>
      <xdr:sp macro="" textlink="">
        <xdr:nvSpPr>
          <xdr:cNvPr id="29296" name="Rectangle 76">
            <a:extLst>
              <a:ext uri="{FF2B5EF4-FFF2-40B4-BE49-F238E27FC236}">
                <a16:creationId xmlns:a16="http://schemas.microsoft.com/office/drawing/2014/main" id="{04C492F5-40C8-8C41-B99A-E9920CFBB3DC}"/>
              </a:ext>
            </a:extLst>
          </xdr:cNvPr>
          <xdr:cNvSpPr>
            <a:spLocks noChangeArrowheads="1"/>
          </xdr:cNvSpPr>
        </xdr:nvSpPr>
        <xdr:spPr bwMode="auto">
          <a:xfrm>
            <a:off x="142" y="199"/>
            <a:ext cx="15" cy="1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297" name="Line 77">
            <a:extLst>
              <a:ext uri="{FF2B5EF4-FFF2-40B4-BE49-F238E27FC236}">
                <a16:creationId xmlns:a16="http://schemas.microsoft.com/office/drawing/2014/main" id="{441085FF-EDE7-4249-9CB6-02F60B35DA2C}"/>
              </a:ext>
            </a:extLst>
          </xdr:cNvPr>
          <xdr:cNvSpPr>
            <a:spLocks noChangeShapeType="1"/>
          </xdr:cNvSpPr>
        </xdr:nvSpPr>
        <xdr:spPr bwMode="auto">
          <a:xfrm>
            <a:off x="142"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29298" name="Group 78">
            <a:extLst>
              <a:ext uri="{FF2B5EF4-FFF2-40B4-BE49-F238E27FC236}">
                <a16:creationId xmlns:a16="http://schemas.microsoft.com/office/drawing/2014/main" id="{86B12C35-7488-EC46-A998-BB21CF9CC7F7}"/>
              </a:ext>
            </a:extLst>
          </xdr:cNvPr>
          <xdr:cNvGrpSpPr>
            <a:grpSpLocks/>
          </xdr:cNvGrpSpPr>
        </xdr:nvGrpSpPr>
        <xdr:grpSpPr bwMode="auto">
          <a:xfrm>
            <a:off x="41" y="164"/>
            <a:ext cx="98" cy="86"/>
            <a:chOff x="0" y="0"/>
            <a:chExt cx="98" cy="86"/>
          </a:xfrm>
        </xdr:grpSpPr>
        <xdr:sp macro="" textlink="">
          <xdr:nvSpPr>
            <xdr:cNvPr id="29315" name="Line 79">
              <a:extLst>
                <a:ext uri="{FF2B5EF4-FFF2-40B4-BE49-F238E27FC236}">
                  <a16:creationId xmlns:a16="http://schemas.microsoft.com/office/drawing/2014/main" id="{910F6166-72D7-2C4B-AA5C-BA3892FC25DD}"/>
                </a:ext>
              </a:extLst>
            </xdr:cNvPr>
            <xdr:cNvSpPr>
              <a:spLocks noChangeShapeType="1"/>
            </xdr:cNvSpPr>
          </xdr:nvSpPr>
          <xdr:spPr bwMode="auto">
            <a:xfrm flipH="1">
              <a:off x="13" y="0"/>
              <a:ext cx="84"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16" name="Line 80">
              <a:extLst>
                <a:ext uri="{FF2B5EF4-FFF2-40B4-BE49-F238E27FC236}">
                  <a16:creationId xmlns:a16="http://schemas.microsoft.com/office/drawing/2014/main" id="{8B856A30-19C2-7D4E-9822-529D38D53147}"/>
                </a:ext>
              </a:extLst>
            </xdr:cNvPr>
            <xdr:cNvSpPr>
              <a:spLocks noChangeShapeType="1"/>
            </xdr:cNvSpPr>
          </xdr:nvSpPr>
          <xdr:spPr bwMode="auto">
            <a:xfrm flipH="1" flipV="1">
              <a:off x="13" y="86"/>
              <a:ext cx="8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17" name="Line 81">
              <a:extLst>
                <a:ext uri="{FF2B5EF4-FFF2-40B4-BE49-F238E27FC236}">
                  <a16:creationId xmlns:a16="http://schemas.microsoft.com/office/drawing/2014/main" id="{B30F4D23-361F-8449-AC13-F89CF1A222C1}"/>
                </a:ext>
              </a:extLst>
            </xdr:cNvPr>
            <xdr:cNvSpPr>
              <a:spLocks noChangeShapeType="1"/>
            </xdr:cNvSpPr>
          </xdr:nvSpPr>
          <xdr:spPr bwMode="auto">
            <a:xfrm>
              <a:off x="0" y="70"/>
              <a:ext cx="14" cy="16"/>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18" name="Line 82">
              <a:extLst>
                <a:ext uri="{FF2B5EF4-FFF2-40B4-BE49-F238E27FC236}">
                  <a16:creationId xmlns:a16="http://schemas.microsoft.com/office/drawing/2014/main" id="{8ED41CEC-ADEE-C547-8EB7-10DCCF0F6CF9}"/>
                </a:ext>
              </a:extLst>
            </xdr:cNvPr>
            <xdr:cNvSpPr>
              <a:spLocks noChangeShapeType="1"/>
            </xdr:cNvSpPr>
          </xdr:nvSpPr>
          <xdr:spPr bwMode="auto">
            <a:xfrm flipV="1">
              <a:off x="0" y="0"/>
              <a:ext cx="13" cy="1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19" name="Line 83">
              <a:extLst>
                <a:ext uri="{FF2B5EF4-FFF2-40B4-BE49-F238E27FC236}">
                  <a16:creationId xmlns:a16="http://schemas.microsoft.com/office/drawing/2014/main" id="{F45CE36C-8B63-364C-B691-0AF0DDAA7D89}"/>
                </a:ext>
              </a:extLst>
            </xdr:cNvPr>
            <xdr:cNvSpPr>
              <a:spLocks noChangeShapeType="1"/>
            </xdr:cNvSpPr>
          </xdr:nvSpPr>
          <xdr:spPr bwMode="auto">
            <a:xfrm>
              <a:off x="98" y="0"/>
              <a:ext cx="0" cy="8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20" name="Line 84">
              <a:extLst>
                <a:ext uri="{FF2B5EF4-FFF2-40B4-BE49-F238E27FC236}">
                  <a16:creationId xmlns:a16="http://schemas.microsoft.com/office/drawing/2014/main" id="{B3DFB882-4AAF-9F47-894B-2533EB57A2F7}"/>
                </a:ext>
              </a:extLst>
            </xdr:cNvPr>
            <xdr:cNvSpPr>
              <a:spLocks noChangeShapeType="1"/>
            </xdr:cNvSpPr>
          </xdr:nvSpPr>
          <xdr:spPr bwMode="auto">
            <a:xfrm flipV="1">
              <a:off x="0" y="14"/>
              <a:ext cx="0" cy="5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29299" name="Rectangle 87">
            <a:extLst>
              <a:ext uri="{FF2B5EF4-FFF2-40B4-BE49-F238E27FC236}">
                <a16:creationId xmlns:a16="http://schemas.microsoft.com/office/drawing/2014/main" id="{1787C797-7954-BA4A-B95B-6F0A03C7B4A3}"/>
              </a:ext>
            </a:extLst>
          </xdr:cNvPr>
          <xdr:cNvSpPr>
            <a:spLocks noChangeArrowheads="1"/>
          </xdr:cNvSpPr>
        </xdr:nvSpPr>
        <xdr:spPr bwMode="auto">
          <a:xfrm>
            <a:off x="36" y="127"/>
            <a:ext cx="36" cy="6"/>
          </a:xfrm>
          <a:prstGeom prst="rect">
            <a:avLst/>
          </a:prstGeom>
          <a:solidFill>
            <a:srgbClr val="FFFFFF"/>
          </a:solidFill>
          <a:ln w="9525">
            <a:solidFill>
              <a:srgbClr val="000000"/>
            </a:solidFill>
            <a:miter lim="800000"/>
            <a:headEnd/>
            <a:tailEnd/>
          </a:ln>
        </xdr:spPr>
      </xdr:sp>
      <xdr:sp macro="" textlink="">
        <xdr:nvSpPr>
          <xdr:cNvPr id="29300" name="Rectangle 88">
            <a:extLst>
              <a:ext uri="{FF2B5EF4-FFF2-40B4-BE49-F238E27FC236}">
                <a16:creationId xmlns:a16="http://schemas.microsoft.com/office/drawing/2014/main" id="{0B974BF8-26C3-0D43-9823-D00948B982EE}"/>
              </a:ext>
            </a:extLst>
          </xdr:cNvPr>
          <xdr:cNvSpPr>
            <a:spLocks noChangeArrowheads="1"/>
          </xdr:cNvSpPr>
        </xdr:nvSpPr>
        <xdr:spPr bwMode="auto">
          <a:xfrm>
            <a:off x="108" y="127"/>
            <a:ext cx="34" cy="6"/>
          </a:xfrm>
          <a:prstGeom prst="rect">
            <a:avLst/>
          </a:prstGeom>
          <a:solidFill>
            <a:srgbClr val="FFFFFF"/>
          </a:solidFill>
          <a:ln w="9525">
            <a:solidFill>
              <a:srgbClr val="000000"/>
            </a:solidFill>
            <a:miter lim="800000"/>
            <a:headEnd/>
            <a:tailEnd/>
          </a:ln>
        </xdr:spPr>
      </xdr:sp>
      <xdr:sp macro="" textlink="">
        <xdr:nvSpPr>
          <xdr:cNvPr id="29301" name="Line 92">
            <a:extLst>
              <a:ext uri="{FF2B5EF4-FFF2-40B4-BE49-F238E27FC236}">
                <a16:creationId xmlns:a16="http://schemas.microsoft.com/office/drawing/2014/main" id="{D6E7DC33-CAAC-0840-87A8-3E5814406A57}"/>
              </a:ext>
            </a:extLst>
          </xdr:cNvPr>
          <xdr:cNvSpPr>
            <a:spLocks noChangeShapeType="1"/>
          </xdr:cNvSpPr>
        </xdr:nvSpPr>
        <xdr:spPr bwMode="auto">
          <a:xfrm>
            <a:off x="40" y="239"/>
            <a:ext cx="0" cy="5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02" name="Line 93">
            <a:extLst>
              <a:ext uri="{FF2B5EF4-FFF2-40B4-BE49-F238E27FC236}">
                <a16:creationId xmlns:a16="http://schemas.microsoft.com/office/drawing/2014/main" id="{665E8A73-EBDD-5949-BD72-4CFF0555EFC7}"/>
              </a:ext>
            </a:extLst>
          </xdr:cNvPr>
          <xdr:cNvSpPr>
            <a:spLocks noChangeShapeType="1"/>
          </xdr:cNvSpPr>
        </xdr:nvSpPr>
        <xdr:spPr bwMode="auto">
          <a:xfrm>
            <a:off x="138" y="253"/>
            <a:ext cx="0" cy="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03" name="Line 94">
            <a:extLst>
              <a:ext uri="{FF2B5EF4-FFF2-40B4-BE49-F238E27FC236}">
                <a16:creationId xmlns:a16="http://schemas.microsoft.com/office/drawing/2014/main" id="{F94F5127-AA73-F142-B9C2-C844972BBDEC}"/>
              </a:ext>
            </a:extLst>
          </xdr:cNvPr>
          <xdr:cNvSpPr>
            <a:spLocks noChangeShapeType="1"/>
          </xdr:cNvSpPr>
        </xdr:nvSpPr>
        <xdr:spPr bwMode="auto">
          <a:xfrm>
            <a:off x="3" y="163"/>
            <a:ext cx="4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04" name="Line 95">
            <a:extLst>
              <a:ext uri="{FF2B5EF4-FFF2-40B4-BE49-F238E27FC236}">
                <a16:creationId xmlns:a16="http://schemas.microsoft.com/office/drawing/2014/main" id="{537A836E-8735-D14F-AB9E-FAC351343539}"/>
              </a:ext>
            </a:extLst>
          </xdr:cNvPr>
          <xdr:cNvSpPr>
            <a:spLocks noChangeShapeType="1"/>
          </xdr:cNvSpPr>
        </xdr:nvSpPr>
        <xdr:spPr bwMode="auto">
          <a:xfrm>
            <a:off x="41" y="286"/>
            <a:ext cx="94"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305" name="Line 96">
            <a:extLst>
              <a:ext uri="{FF2B5EF4-FFF2-40B4-BE49-F238E27FC236}">
                <a16:creationId xmlns:a16="http://schemas.microsoft.com/office/drawing/2014/main" id="{A2FD8E63-B6A1-6C44-A05F-57708EE56956}"/>
              </a:ext>
            </a:extLst>
          </xdr:cNvPr>
          <xdr:cNvSpPr>
            <a:spLocks noChangeShapeType="1"/>
          </xdr:cNvSpPr>
        </xdr:nvSpPr>
        <xdr:spPr bwMode="auto">
          <a:xfrm>
            <a:off x="23" y="162"/>
            <a:ext cx="0" cy="88"/>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68" name="Text Box 97">
            <a:extLst>
              <a:ext uri="{FF2B5EF4-FFF2-40B4-BE49-F238E27FC236}">
                <a16:creationId xmlns:a16="http://schemas.microsoft.com/office/drawing/2014/main" id="{5C7469D8-3B2B-A94B-8989-F711B38C8F1B}"/>
              </a:ext>
            </a:extLst>
          </xdr:cNvPr>
          <xdr:cNvSpPr txBox="1">
            <a:spLocks noChangeArrowheads="1"/>
          </xdr:cNvSpPr>
        </xdr:nvSpPr>
        <xdr:spPr bwMode="auto">
          <a:xfrm>
            <a:off x="0" y="193"/>
            <a:ext cx="28" cy="2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69" name="Text Box 98">
            <a:extLst>
              <a:ext uri="{FF2B5EF4-FFF2-40B4-BE49-F238E27FC236}">
                <a16:creationId xmlns:a16="http://schemas.microsoft.com/office/drawing/2014/main" id="{AAF450AD-1399-5B49-912B-40C3807B8208}"/>
              </a:ext>
            </a:extLst>
          </xdr:cNvPr>
          <xdr:cNvSpPr txBox="1">
            <a:spLocks noChangeArrowheads="1"/>
          </xdr:cNvSpPr>
        </xdr:nvSpPr>
        <xdr:spPr bwMode="auto">
          <a:xfrm>
            <a:off x="72" y="260"/>
            <a:ext cx="24"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sp macro="" textlink="">
        <xdr:nvSpPr>
          <xdr:cNvPr id="29308" name="Line 99">
            <a:extLst>
              <a:ext uri="{FF2B5EF4-FFF2-40B4-BE49-F238E27FC236}">
                <a16:creationId xmlns:a16="http://schemas.microsoft.com/office/drawing/2014/main" id="{956FCC45-ABBC-A143-8D69-E3F348CC0E40}"/>
              </a:ext>
            </a:extLst>
          </xdr:cNvPr>
          <xdr:cNvSpPr>
            <a:spLocks noChangeShapeType="1"/>
          </xdr:cNvSpPr>
        </xdr:nvSpPr>
        <xdr:spPr bwMode="auto">
          <a:xfrm>
            <a:off x="0" y="250"/>
            <a:ext cx="5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09" name="Line 100">
            <a:extLst>
              <a:ext uri="{FF2B5EF4-FFF2-40B4-BE49-F238E27FC236}">
                <a16:creationId xmlns:a16="http://schemas.microsoft.com/office/drawing/2014/main" id="{FC93584B-1F9F-A449-BDD3-063D6DB6BB3D}"/>
              </a:ext>
            </a:extLst>
          </xdr:cNvPr>
          <xdr:cNvSpPr>
            <a:spLocks noChangeShapeType="1"/>
          </xdr:cNvSpPr>
        </xdr:nvSpPr>
        <xdr:spPr bwMode="auto">
          <a:xfrm>
            <a:off x="4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10" name="Line 101">
            <a:extLst>
              <a:ext uri="{FF2B5EF4-FFF2-40B4-BE49-F238E27FC236}">
                <a16:creationId xmlns:a16="http://schemas.microsoft.com/office/drawing/2014/main" id="{08131507-DFB5-2140-A9A1-F2317935F8EE}"/>
              </a:ext>
            </a:extLst>
          </xdr:cNvPr>
          <xdr:cNvSpPr>
            <a:spLocks noChangeShapeType="1"/>
          </xdr:cNvSpPr>
        </xdr:nvSpPr>
        <xdr:spPr bwMode="auto">
          <a:xfrm>
            <a:off x="13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311" name="Line 102">
            <a:extLst>
              <a:ext uri="{FF2B5EF4-FFF2-40B4-BE49-F238E27FC236}">
                <a16:creationId xmlns:a16="http://schemas.microsoft.com/office/drawing/2014/main" id="{5D04172A-EF1A-C042-BDEE-4C06C27DCB86}"/>
              </a:ext>
            </a:extLst>
          </xdr:cNvPr>
          <xdr:cNvSpPr>
            <a:spLocks noChangeShapeType="1"/>
          </xdr:cNvSpPr>
        </xdr:nvSpPr>
        <xdr:spPr bwMode="auto">
          <a:xfrm>
            <a:off x="43" y="48"/>
            <a:ext cx="89"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74" name="Text Box 103">
            <a:extLst>
              <a:ext uri="{FF2B5EF4-FFF2-40B4-BE49-F238E27FC236}">
                <a16:creationId xmlns:a16="http://schemas.microsoft.com/office/drawing/2014/main" id="{AC304D01-489C-0445-A4D7-51D8EF90D144}"/>
              </a:ext>
            </a:extLst>
          </xdr:cNvPr>
          <xdr:cNvSpPr txBox="1">
            <a:spLocks noChangeArrowheads="1"/>
          </xdr:cNvSpPr>
        </xdr:nvSpPr>
        <xdr:spPr bwMode="auto">
          <a:xfrm>
            <a:off x="77" y="30"/>
            <a:ext cx="29" cy="2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Ｃ</a:t>
            </a:r>
          </a:p>
        </xdr:txBody>
      </xdr:sp>
      <xdr:sp macro="" textlink="">
        <xdr:nvSpPr>
          <xdr:cNvPr id="29313" name="Rectangle 104">
            <a:extLst>
              <a:ext uri="{FF2B5EF4-FFF2-40B4-BE49-F238E27FC236}">
                <a16:creationId xmlns:a16="http://schemas.microsoft.com/office/drawing/2014/main" id="{E973ABF0-AE74-EE4D-B0F3-E5912B3C14D2}"/>
              </a:ext>
            </a:extLst>
          </xdr:cNvPr>
          <xdr:cNvSpPr>
            <a:spLocks noChangeArrowheads="1"/>
          </xdr:cNvSpPr>
        </xdr:nvSpPr>
        <xdr:spPr bwMode="auto">
          <a:xfrm>
            <a:off x="127" y="203"/>
            <a:ext cx="14"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314" name="Rectangle 105">
            <a:extLst>
              <a:ext uri="{FF2B5EF4-FFF2-40B4-BE49-F238E27FC236}">
                <a16:creationId xmlns:a16="http://schemas.microsoft.com/office/drawing/2014/main" id="{89B8B35E-05C7-544D-BE65-6AA21F9A132D}"/>
              </a:ext>
            </a:extLst>
          </xdr:cNvPr>
          <xdr:cNvSpPr>
            <a:spLocks noChangeArrowheads="1"/>
          </xdr:cNvSpPr>
        </xdr:nvSpPr>
        <xdr:spPr bwMode="auto">
          <a:xfrm>
            <a:off x="38" y="203"/>
            <a:ext cx="29"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xdr:col>
      <xdr:colOff>0</xdr:colOff>
      <xdr:row>67</xdr:row>
      <xdr:rowOff>63500</xdr:rowOff>
    </xdr:from>
    <xdr:to>
      <xdr:col>10</xdr:col>
      <xdr:colOff>139700</xdr:colOff>
      <xdr:row>91</xdr:row>
      <xdr:rowOff>203200</xdr:rowOff>
    </xdr:to>
    <xdr:grpSp>
      <xdr:nvGrpSpPr>
        <xdr:cNvPr id="29281" name="グループ化 82">
          <a:extLst>
            <a:ext uri="{FF2B5EF4-FFF2-40B4-BE49-F238E27FC236}">
              <a16:creationId xmlns:a16="http://schemas.microsoft.com/office/drawing/2014/main" id="{A12CAF89-195E-E340-889E-8A2A39C6437F}"/>
            </a:ext>
          </a:extLst>
        </xdr:cNvPr>
        <xdr:cNvGrpSpPr>
          <a:grpSpLocks/>
        </xdr:cNvGrpSpPr>
      </xdr:nvGrpSpPr>
      <xdr:grpSpPr bwMode="auto">
        <a:xfrm>
          <a:off x="381000" y="22047200"/>
          <a:ext cx="7442200" cy="5626100"/>
          <a:chOff x="319928" y="14506576"/>
          <a:chExt cx="7529792" cy="4215651"/>
        </a:xfrm>
      </xdr:grpSpPr>
      <xdr:pic>
        <xdr:nvPicPr>
          <xdr:cNvPr id="29282" name="Picture 1" descr="sample">
            <a:extLst>
              <a:ext uri="{FF2B5EF4-FFF2-40B4-BE49-F238E27FC236}">
                <a16:creationId xmlns:a16="http://schemas.microsoft.com/office/drawing/2014/main" id="{145474F0-5B4D-8C43-B5DC-1A2F5DD4E6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21867"/>
          <a:stretch>
            <a:fillRect/>
          </a:stretch>
        </xdr:blipFill>
        <xdr:spPr bwMode="auto">
          <a:xfrm>
            <a:off x="319928" y="14554200"/>
            <a:ext cx="4707591" cy="4168027"/>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283" name="Oval 2">
            <a:extLst>
              <a:ext uri="{FF2B5EF4-FFF2-40B4-BE49-F238E27FC236}">
                <a16:creationId xmlns:a16="http://schemas.microsoft.com/office/drawing/2014/main" id="{CF15E0F6-5BAB-6645-9FE5-D0FC2BADE00D}"/>
              </a:ext>
            </a:extLst>
          </xdr:cNvPr>
          <xdr:cNvSpPr>
            <a:spLocks noChangeArrowheads="1"/>
          </xdr:cNvSpPr>
        </xdr:nvSpPr>
        <xdr:spPr bwMode="auto">
          <a:xfrm>
            <a:off x="2144750" y="17732548"/>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284" name="Oval 3">
            <a:extLst>
              <a:ext uri="{FF2B5EF4-FFF2-40B4-BE49-F238E27FC236}">
                <a16:creationId xmlns:a16="http://schemas.microsoft.com/office/drawing/2014/main" id="{019E27A2-F063-144F-BB34-1A76E378D62E}"/>
              </a:ext>
            </a:extLst>
          </xdr:cNvPr>
          <xdr:cNvSpPr>
            <a:spLocks noChangeArrowheads="1"/>
          </xdr:cNvSpPr>
        </xdr:nvSpPr>
        <xdr:spPr bwMode="auto">
          <a:xfrm>
            <a:off x="915396" y="17761097"/>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285" name="Line 4">
            <a:extLst>
              <a:ext uri="{FF2B5EF4-FFF2-40B4-BE49-F238E27FC236}">
                <a16:creationId xmlns:a16="http://schemas.microsoft.com/office/drawing/2014/main" id="{138D5E7D-2A50-9548-90DD-AE700EC9FA95}"/>
              </a:ext>
            </a:extLst>
          </xdr:cNvPr>
          <xdr:cNvSpPr>
            <a:spLocks noChangeShapeType="1"/>
          </xdr:cNvSpPr>
        </xdr:nvSpPr>
        <xdr:spPr bwMode="auto">
          <a:xfrm flipH="1">
            <a:off x="1206542" y="17085451"/>
            <a:ext cx="2582744" cy="694678"/>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29286" name="Line 5">
            <a:extLst>
              <a:ext uri="{FF2B5EF4-FFF2-40B4-BE49-F238E27FC236}">
                <a16:creationId xmlns:a16="http://schemas.microsoft.com/office/drawing/2014/main" id="{AD0D9A6C-897F-EF4E-9192-683860DA3318}"/>
              </a:ext>
            </a:extLst>
          </xdr:cNvPr>
          <xdr:cNvSpPr>
            <a:spLocks noChangeShapeType="1"/>
          </xdr:cNvSpPr>
        </xdr:nvSpPr>
        <xdr:spPr bwMode="auto">
          <a:xfrm flipH="1">
            <a:off x="2414392" y="17104483"/>
            <a:ext cx="1323496" cy="71371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pic>
        <xdr:nvPicPr>
          <xdr:cNvPr id="29287" name="Picture 6" descr="image">
            <a:extLst>
              <a:ext uri="{FF2B5EF4-FFF2-40B4-BE49-F238E27FC236}">
                <a16:creationId xmlns:a16="http://schemas.microsoft.com/office/drawing/2014/main" id="{CA263F11-33C5-0B44-BEFE-986DBB6626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29032" y="14506576"/>
            <a:ext cx="1920688" cy="21504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288" name="Oval 7">
            <a:extLst>
              <a:ext uri="{FF2B5EF4-FFF2-40B4-BE49-F238E27FC236}">
                <a16:creationId xmlns:a16="http://schemas.microsoft.com/office/drawing/2014/main" id="{0C1EC0B1-F465-6842-A675-CD1D3E5C22DD}"/>
              </a:ext>
            </a:extLst>
          </xdr:cNvPr>
          <xdr:cNvSpPr>
            <a:spLocks noChangeArrowheads="1"/>
          </xdr:cNvSpPr>
        </xdr:nvSpPr>
        <xdr:spPr bwMode="auto">
          <a:xfrm>
            <a:off x="6639575" y="15981578"/>
            <a:ext cx="489821" cy="504356"/>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289" name="Line 8">
            <a:extLst>
              <a:ext uri="{FF2B5EF4-FFF2-40B4-BE49-F238E27FC236}">
                <a16:creationId xmlns:a16="http://schemas.microsoft.com/office/drawing/2014/main" id="{DFDA9470-4A01-6F48-8A0A-71243D8BF6AB}"/>
              </a:ext>
            </a:extLst>
          </xdr:cNvPr>
          <xdr:cNvSpPr>
            <a:spLocks noChangeShapeType="1"/>
          </xdr:cNvSpPr>
        </xdr:nvSpPr>
        <xdr:spPr bwMode="auto">
          <a:xfrm flipV="1">
            <a:off x="3737888" y="16343191"/>
            <a:ext cx="2916831" cy="76129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p-ban.com/implementation/chip.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p-ban.com/implementation/chip.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K151"/>
  <sheetViews>
    <sheetView topLeftCell="A121" zoomScaleNormal="100" zoomScaleSheetLayoutView="85" zoomScalePageLayoutView="85" workbookViewId="0">
      <selection activeCell="E146" sqref="E146"/>
    </sheetView>
  </sheetViews>
  <sheetFormatPr baseColWidth="10" defaultColWidth="8.83203125" defaultRowHeight="18"/>
  <cols>
    <col min="1" max="1" width="5" customWidth="1"/>
    <col min="2" max="2" width="19" customWidth="1"/>
    <col min="5" max="5" width="15" customWidth="1"/>
    <col min="11" max="11" width="28.6640625" customWidth="1"/>
    <col min="12" max="12" width="5" customWidth="1"/>
  </cols>
  <sheetData>
    <row r="2" spans="2:11" ht="24">
      <c r="B2" s="3" t="s">
        <v>67</v>
      </c>
    </row>
    <row r="3" spans="2:11" ht="19" thickBot="1"/>
    <row r="4" spans="2:11" ht="18.75" customHeight="1">
      <c r="B4" s="174" t="s">
        <v>59</v>
      </c>
      <c r="C4" s="175"/>
      <c r="D4" s="175"/>
      <c r="E4" s="176" t="s">
        <v>63</v>
      </c>
      <c r="F4" s="176"/>
      <c r="G4" s="176"/>
      <c r="H4" s="176"/>
      <c r="I4" s="176"/>
      <c r="J4" s="176"/>
      <c r="K4" s="177"/>
    </row>
    <row r="5" spans="2:11" ht="18.75" customHeight="1">
      <c r="B5" s="161" t="s">
        <v>58</v>
      </c>
      <c r="C5" s="162"/>
      <c r="D5" s="162"/>
      <c r="E5" s="172" t="s">
        <v>81</v>
      </c>
      <c r="F5" s="172"/>
      <c r="G5" s="172"/>
      <c r="H5" s="172"/>
      <c r="I5" s="172"/>
      <c r="J5" s="172"/>
      <c r="K5" s="173"/>
    </row>
    <row r="6" spans="2:11" ht="72.75" customHeight="1">
      <c r="B6" s="178" t="s">
        <v>55</v>
      </c>
      <c r="C6" s="179"/>
      <c r="D6" s="179"/>
      <c r="E6" s="180" t="s">
        <v>80</v>
      </c>
      <c r="F6" s="181"/>
      <c r="G6" s="181"/>
      <c r="H6" s="181"/>
      <c r="I6" s="181"/>
      <c r="J6" s="181"/>
      <c r="K6" s="182"/>
    </row>
    <row r="7" spans="2:11" ht="72.75" customHeight="1">
      <c r="B7" s="170" t="s">
        <v>54</v>
      </c>
      <c r="C7" s="171"/>
      <c r="D7" s="171"/>
      <c r="E7" s="172" t="s">
        <v>1521</v>
      </c>
      <c r="F7" s="172"/>
      <c r="G7" s="172"/>
      <c r="H7" s="172"/>
      <c r="I7" s="172"/>
      <c r="J7" s="172"/>
      <c r="K7" s="173"/>
    </row>
    <row r="8" spans="2:11" ht="18.75" customHeight="1">
      <c r="B8" s="170" t="s">
        <v>57</v>
      </c>
      <c r="C8" s="171"/>
      <c r="D8" s="171"/>
      <c r="E8" s="172" t="s">
        <v>69</v>
      </c>
      <c r="F8" s="172"/>
      <c r="G8" s="172"/>
      <c r="H8" s="172"/>
      <c r="I8" s="172"/>
      <c r="J8" s="172"/>
      <c r="K8" s="173"/>
    </row>
    <row r="9" spans="2:11" ht="54" customHeight="1">
      <c r="B9" s="170" t="s">
        <v>56</v>
      </c>
      <c r="C9" s="171"/>
      <c r="D9" s="171"/>
      <c r="E9" s="172" t="s">
        <v>70</v>
      </c>
      <c r="F9" s="172"/>
      <c r="G9" s="172"/>
      <c r="H9" s="172"/>
      <c r="I9" s="172"/>
      <c r="J9" s="172"/>
      <c r="K9" s="173"/>
    </row>
    <row r="10" spans="2:11" ht="47.25" customHeight="1">
      <c r="B10" s="170" t="s">
        <v>72</v>
      </c>
      <c r="C10" s="171"/>
      <c r="D10" s="171"/>
      <c r="E10" s="152" t="s">
        <v>73</v>
      </c>
      <c r="F10" s="163"/>
      <c r="G10" s="163"/>
      <c r="H10" s="163"/>
      <c r="I10" s="163"/>
      <c r="J10" s="163"/>
      <c r="K10" s="164"/>
    </row>
    <row r="11" spans="2:11" ht="18.75" customHeight="1">
      <c r="B11" s="169" t="s">
        <v>17</v>
      </c>
      <c r="C11" s="158" t="s">
        <v>60</v>
      </c>
      <c r="D11" s="158"/>
      <c r="E11" s="163" t="s">
        <v>74</v>
      </c>
      <c r="F11" s="163"/>
      <c r="G11" s="163"/>
      <c r="H11" s="163"/>
      <c r="I11" s="163"/>
      <c r="J11" s="163"/>
      <c r="K11" s="164"/>
    </row>
    <row r="12" spans="2:11" ht="18.75" customHeight="1">
      <c r="B12" s="169"/>
      <c r="C12" s="158" t="s">
        <v>61</v>
      </c>
      <c r="D12" s="158"/>
      <c r="E12" s="163" t="s">
        <v>71</v>
      </c>
      <c r="F12" s="163"/>
      <c r="G12" s="163"/>
      <c r="H12" s="163"/>
      <c r="I12" s="163"/>
      <c r="J12" s="163"/>
      <c r="K12" s="164"/>
    </row>
    <row r="13" spans="2:11" ht="86.25" customHeight="1">
      <c r="B13" s="169"/>
      <c r="C13" s="159" t="s">
        <v>62</v>
      </c>
      <c r="D13" s="160"/>
      <c r="E13" s="152" t="s">
        <v>75</v>
      </c>
      <c r="F13" s="152"/>
      <c r="G13" s="152"/>
      <c r="H13" s="152"/>
      <c r="I13" s="152"/>
      <c r="J13" s="152"/>
      <c r="K13" s="153"/>
    </row>
    <row r="14" spans="2:11" ht="101.25" customHeight="1">
      <c r="B14" s="156" t="s">
        <v>65</v>
      </c>
      <c r="C14" s="157"/>
      <c r="D14" s="157"/>
      <c r="E14" s="167" t="s">
        <v>1461</v>
      </c>
      <c r="F14" s="167"/>
      <c r="G14" s="167"/>
      <c r="H14" s="167"/>
      <c r="I14" s="167"/>
      <c r="J14" s="167"/>
      <c r="K14" s="168"/>
    </row>
    <row r="15" spans="2:11" ht="14.25" customHeight="1">
      <c r="B15" s="156"/>
      <c r="C15" s="157"/>
      <c r="D15" s="157"/>
      <c r="E15" s="154" t="s">
        <v>1460</v>
      </c>
      <c r="F15" s="154"/>
      <c r="G15" s="154"/>
      <c r="H15" s="154"/>
      <c r="I15" s="154"/>
      <c r="J15" s="154"/>
      <c r="K15" s="155"/>
    </row>
    <row r="16" spans="2:11" ht="66" customHeight="1">
      <c r="B16" s="165" t="s">
        <v>66</v>
      </c>
      <c r="C16" s="166"/>
      <c r="D16" s="166"/>
      <c r="E16" s="152" t="s">
        <v>76</v>
      </c>
      <c r="F16" s="152"/>
      <c r="G16" s="152"/>
      <c r="H16" s="152"/>
      <c r="I16" s="152"/>
      <c r="J16" s="152"/>
      <c r="K16" s="153"/>
    </row>
    <row r="17" spans="2:11" ht="36" customHeight="1">
      <c r="B17" s="161" t="s">
        <v>64</v>
      </c>
      <c r="C17" s="162"/>
      <c r="D17" s="162"/>
      <c r="E17" s="152" t="s">
        <v>79</v>
      </c>
      <c r="F17" s="152"/>
      <c r="G17" s="152"/>
      <c r="H17" s="152"/>
      <c r="I17" s="152"/>
      <c r="J17" s="152"/>
      <c r="K17" s="153"/>
    </row>
    <row r="18" spans="2:11" ht="36" customHeight="1">
      <c r="B18" s="161" t="s">
        <v>77</v>
      </c>
      <c r="C18" s="162"/>
      <c r="D18" s="162"/>
      <c r="E18" s="152" t="s">
        <v>78</v>
      </c>
      <c r="F18" s="152"/>
      <c r="G18" s="152"/>
      <c r="H18" s="152"/>
      <c r="I18" s="152"/>
      <c r="J18" s="152"/>
      <c r="K18" s="153"/>
    </row>
    <row r="19" spans="2:11" ht="36" customHeight="1">
      <c r="B19" s="161" t="s">
        <v>1428</v>
      </c>
      <c r="C19" s="162"/>
      <c r="D19" s="162"/>
      <c r="E19" s="152" t="s">
        <v>1431</v>
      </c>
      <c r="F19" s="152"/>
      <c r="G19" s="152"/>
      <c r="H19" s="152"/>
      <c r="I19" s="152"/>
      <c r="J19" s="152"/>
      <c r="K19" s="153"/>
    </row>
    <row r="20" spans="2:11" ht="36" customHeight="1" thickBot="1">
      <c r="B20" s="147" t="s">
        <v>1434</v>
      </c>
      <c r="C20" s="148"/>
      <c r="D20" s="149"/>
      <c r="E20" s="150" t="s">
        <v>1435</v>
      </c>
      <c r="F20" s="150"/>
      <c r="G20" s="150"/>
      <c r="H20" s="150"/>
      <c r="I20" s="150"/>
      <c r="J20" s="150"/>
      <c r="K20" s="151"/>
    </row>
    <row r="23" spans="2:11" ht="24">
      <c r="B23" s="3" t="s">
        <v>68</v>
      </c>
    </row>
    <row r="24" spans="2:11">
      <c r="B24" s="2" t="s">
        <v>36</v>
      </c>
    </row>
    <row r="25" spans="2:11" ht="19" thickBot="1">
      <c r="B25" s="1"/>
      <c r="G25" s="1" t="s">
        <v>19</v>
      </c>
    </row>
    <row r="26" spans="2:11" ht="26.25" customHeight="1" thickBot="1">
      <c r="B26" s="1"/>
      <c r="E26" s="7" t="s">
        <v>50</v>
      </c>
      <c r="F26" s="8" t="s">
        <v>20</v>
      </c>
      <c r="G26" s="9" t="s">
        <v>21</v>
      </c>
    </row>
    <row r="27" spans="2:11" ht="21" thickTop="1" thickBot="1">
      <c r="B27" s="1"/>
      <c r="E27" s="10" t="s">
        <v>45</v>
      </c>
      <c r="F27" s="4">
        <v>1.6</v>
      </c>
      <c r="G27" s="11">
        <v>0.8</v>
      </c>
    </row>
    <row r="28" spans="2:11" ht="21" thickTop="1" thickBot="1">
      <c r="B28" s="1"/>
      <c r="E28" s="10" t="s">
        <v>46</v>
      </c>
      <c r="F28" s="4">
        <v>2</v>
      </c>
      <c r="G28" s="11">
        <v>1.25</v>
      </c>
    </row>
    <row r="29" spans="2:11" ht="21" thickTop="1" thickBot="1">
      <c r="B29" s="1"/>
      <c r="E29" s="10" t="s">
        <v>47</v>
      </c>
      <c r="F29" s="4">
        <v>3.2</v>
      </c>
      <c r="G29" s="11">
        <v>1.6</v>
      </c>
    </row>
    <row r="30" spans="2:11" ht="21" thickTop="1" thickBot="1">
      <c r="B30" s="1"/>
      <c r="E30" s="10" t="s">
        <v>48</v>
      </c>
      <c r="F30" s="4">
        <v>3.2</v>
      </c>
      <c r="G30" s="11">
        <v>2.5</v>
      </c>
    </row>
    <row r="31" spans="2:11" ht="21" thickTop="1" thickBot="1">
      <c r="B31" s="1"/>
      <c r="E31" s="12" t="s">
        <v>49</v>
      </c>
      <c r="F31" s="13">
        <v>4.5</v>
      </c>
      <c r="G31" s="14">
        <v>3.2</v>
      </c>
    </row>
    <row r="32" spans="2:11">
      <c r="B32" s="1"/>
      <c r="F32" s="2"/>
      <c r="G32" s="2"/>
      <c r="H32" s="2"/>
      <c r="I32" s="2"/>
    </row>
    <row r="33" spans="2:9">
      <c r="B33" s="1"/>
      <c r="F33" s="2"/>
      <c r="G33" s="2"/>
      <c r="H33" s="2"/>
      <c r="I33" s="2"/>
    </row>
    <row r="34" spans="2:9">
      <c r="B34" s="1"/>
      <c r="F34" s="2"/>
      <c r="G34" s="2"/>
      <c r="H34" s="2"/>
      <c r="I34" s="2"/>
    </row>
    <row r="35" spans="2:9">
      <c r="B35" s="6" t="s">
        <v>37</v>
      </c>
      <c r="F35" s="2"/>
      <c r="G35" s="2"/>
      <c r="H35" s="2"/>
      <c r="I35" s="2"/>
    </row>
    <row r="36" spans="2:9" ht="19" thickBot="1">
      <c r="B36" s="1"/>
      <c r="F36" s="2"/>
      <c r="G36" s="1" t="s">
        <v>19</v>
      </c>
      <c r="H36" s="1"/>
      <c r="I36" s="2"/>
    </row>
    <row r="37" spans="2:9" ht="20" thickBot="1">
      <c r="B37" s="1"/>
      <c r="E37" s="7" t="s">
        <v>22</v>
      </c>
      <c r="F37" s="8" t="s">
        <v>20</v>
      </c>
      <c r="G37" s="9" t="s">
        <v>21</v>
      </c>
      <c r="I37" s="2"/>
    </row>
    <row r="38" spans="2:9" ht="21" thickTop="1" thickBot="1">
      <c r="B38" s="1"/>
      <c r="E38" s="10" t="s">
        <v>23</v>
      </c>
      <c r="F38" s="4">
        <v>3.2</v>
      </c>
      <c r="G38" s="11">
        <v>1.6</v>
      </c>
      <c r="I38" s="2"/>
    </row>
    <row r="39" spans="2:9" ht="21" thickTop="1" thickBot="1">
      <c r="B39" s="1"/>
      <c r="E39" s="10" t="s">
        <v>24</v>
      </c>
      <c r="F39" s="4">
        <v>3.5</v>
      </c>
      <c r="G39" s="11">
        <v>2.8</v>
      </c>
      <c r="I39" s="2"/>
    </row>
    <row r="40" spans="2:9" ht="21" thickTop="1" thickBot="1">
      <c r="B40" s="1"/>
      <c r="E40" s="10" t="s">
        <v>25</v>
      </c>
      <c r="F40" s="4">
        <v>4.7</v>
      </c>
      <c r="G40" s="11">
        <v>2.6</v>
      </c>
      <c r="I40" s="2"/>
    </row>
    <row r="41" spans="2:9" ht="21" thickTop="1" thickBot="1">
      <c r="B41" s="1"/>
      <c r="E41" s="10" t="s">
        <v>26</v>
      </c>
      <c r="F41" s="4">
        <v>6</v>
      </c>
      <c r="G41" s="11">
        <v>3.2</v>
      </c>
      <c r="I41" s="2"/>
    </row>
    <row r="42" spans="2:9" ht="21" thickTop="1" thickBot="1">
      <c r="B42" s="1"/>
      <c r="E42" s="10" t="s">
        <v>27</v>
      </c>
      <c r="F42" s="4">
        <v>5.8</v>
      </c>
      <c r="G42" s="11">
        <v>4.5999999999999996</v>
      </c>
      <c r="I42" s="2"/>
    </row>
    <row r="43" spans="2:9" ht="21" thickTop="1" thickBot="1">
      <c r="B43" s="1"/>
      <c r="E43" s="12" t="s">
        <v>28</v>
      </c>
      <c r="F43" s="13">
        <v>7.3</v>
      </c>
      <c r="G43" s="14">
        <v>4.3</v>
      </c>
      <c r="I43" s="2"/>
    </row>
    <row r="44" spans="2:9">
      <c r="B44" s="1"/>
      <c r="F44" s="2"/>
      <c r="G44" s="2"/>
      <c r="H44" s="2"/>
      <c r="I44" s="2"/>
    </row>
    <row r="45" spans="2:9">
      <c r="B45" s="1"/>
      <c r="F45" s="2"/>
      <c r="G45" s="2"/>
      <c r="H45" s="2"/>
      <c r="I45" s="2"/>
    </row>
    <row r="46" spans="2:9">
      <c r="B46" s="1"/>
      <c r="F46" s="2"/>
      <c r="G46" s="2"/>
      <c r="H46" s="2"/>
      <c r="I46" s="2"/>
    </row>
    <row r="47" spans="2:9">
      <c r="B47" s="1"/>
      <c r="F47" s="2"/>
      <c r="G47" s="2"/>
      <c r="H47" s="2"/>
      <c r="I47" s="2"/>
    </row>
    <row r="48" spans="2:9">
      <c r="B48" s="1"/>
      <c r="F48" s="2"/>
      <c r="G48" s="2"/>
      <c r="H48" s="2"/>
      <c r="I48" s="2"/>
    </row>
    <row r="49" spans="2:9">
      <c r="B49" s="6" t="s">
        <v>38</v>
      </c>
      <c r="F49" s="2"/>
      <c r="G49" s="2"/>
      <c r="H49" s="2"/>
      <c r="I49" s="2"/>
    </row>
    <row r="50" spans="2:9" ht="19" thickBot="1">
      <c r="F50" s="2"/>
      <c r="G50" s="2"/>
      <c r="H50" s="1" t="s">
        <v>19</v>
      </c>
      <c r="I50" s="2"/>
    </row>
    <row r="51" spans="2:9" ht="20" thickBot="1">
      <c r="E51" s="7" t="s">
        <v>22</v>
      </c>
      <c r="F51" s="8" t="s">
        <v>20</v>
      </c>
      <c r="G51" s="15" t="s">
        <v>21</v>
      </c>
      <c r="H51" s="16" t="s">
        <v>29</v>
      </c>
    </row>
    <row r="52" spans="2:9" ht="21" thickTop="1" thickBot="1">
      <c r="E52" s="10" t="s">
        <v>30</v>
      </c>
      <c r="F52" s="4">
        <v>3.3</v>
      </c>
      <c r="G52" s="5">
        <v>3.3</v>
      </c>
      <c r="H52" s="17" t="s">
        <v>39</v>
      </c>
    </row>
    <row r="53" spans="2:9" ht="21" thickTop="1" thickBot="1">
      <c r="E53" s="10" t="s">
        <v>31</v>
      </c>
      <c r="F53" s="4">
        <v>4.3</v>
      </c>
      <c r="G53" s="5">
        <v>4.3</v>
      </c>
      <c r="H53" s="17" t="s">
        <v>40</v>
      </c>
    </row>
    <row r="54" spans="2:9" ht="21" thickTop="1" thickBot="1">
      <c r="E54" s="10" t="s">
        <v>32</v>
      </c>
      <c r="F54" s="4">
        <v>5.3</v>
      </c>
      <c r="G54" s="5">
        <v>5.3</v>
      </c>
      <c r="H54" s="17" t="s">
        <v>41</v>
      </c>
    </row>
    <row r="55" spans="2:9" ht="21" thickTop="1" thickBot="1">
      <c r="E55" s="10" t="s">
        <v>33</v>
      </c>
      <c r="F55" s="4">
        <v>6.6</v>
      </c>
      <c r="G55" s="5">
        <v>6.6</v>
      </c>
      <c r="H55" s="17" t="s">
        <v>42</v>
      </c>
    </row>
    <row r="56" spans="2:9" ht="21" thickTop="1" thickBot="1">
      <c r="E56" s="10" t="s">
        <v>34</v>
      </c>
      <c r="F56" s="4">
        <v>8.3000000000000007</v>
      </c>
      <c r="G56" s="5">
        <v>8.3000000000000007</v>
      </c>
      <c r="H56" s="17" t="s">
        <v>43</v>
      </c>
    </row>
    <row r="57" spans="2:9" ht="21" thickTop="1" thickBot="1">
      <c r="E57" s="12" t="s">
        <v>35</v>
      </c>
      <c r="F57" s="13">
        <v>10.3</v>
      </c>
      <c r="G57" s="18">
        <v>10.3</v>
      </c>
      <c r="H57" s="19" t="s">
        <v>44</v>
      </c>
    </row>
    <row r="66" spans="2:8" ht="24">
      <c r="B66" s="3" t="s">
        <v>53</v>
      </c>
    </row>
    <row r="67" spans="2:8">
      <c r="B67" s="2" t="s">
        <v>51</v>
      </c>
      <c r="H67" s="2" t="s">
        <v>52</v>
      </c>
    </row>
    <row r="95" spans="2:2" s="94" customFormat="1" ht="15"/>
    <row r="96" spans="2:2" s="94" customFormat="1" ht="15">
      <c r="B96" s="95" t="s">
        <v>1402</v>
      </c>
    </row>
    <row r="97" spans="2:5" s="94" customFormat="1" ht="15">
      <c r="B97" s="96">
        <v>41671</v>
      </c>
      <c r="C97" s="94" t="s">
        <v>224</v>
      </c>
      <c r="D97" s="94" t="s">
        <v>220</v>
      </c>
      <c r="E97" s="94" t="s">
        <v>219</v>
      </c>
    </row>
    <row r="98" spans="2:5" s="94" customFormat="1" ht="15">
      <c r="E98" s="94" t="s">
        <v>221</v>
      </c>
    </row>
    <row r="99" spans="2:5" s="94" customFormat="1" ht="15">
      <c r="E99" s="94" t="s">
        <v>222</v>
      </c>
    </row>
    <row r="100" spans="2:5" s="94" customFormat="1" ht="15">
      <c r="B100" s="96">
        <v>41709</v>
      </c>
      <c r="C100" s="94" t="s">
        <v>230</v>
      </c>
      <c r="D100" s="94" t="s">
        <v>220</v>
      </c>
      <c r="E100" s="94" t="s">
        <v>1440</v>
      </c>
    </row>
    <row r="101" spans="2:5" s="94" customFormat="1" ht="15">
      <c r="E101" s="94" t="s">
        <v>1441</v>
      </c>
    </row>
    <row r="102" spans="2:5" s="94" customFormat="1" ht="15">
      <c r="E102" s="94" t="s">
        <v>1442</v>
      </c>
    </row>
    <row r="103" spans="2:5" s="94" customFormat="1" ht="15">
      <c r="E103" s="94" t="s">
        <v>1443</v>
      </c>
    </row>
    <row r="104" spans="2:5" s="94" customFormat="1" ht="15">
      <c r="B104" s="96">
        <v>41802</v>
      </c>
      <c r="C104" s="94" t="s">
        <v>231</v>
      </c>
      <c r="D104" s="94" t="s">
        <v>220</v>
      </c>
      <c r="E104" s="94" t="s">
        <v>232</v>
      </c>
    </row>
    <row r="105" spans="2:5" s="94" customFormat="1" ht="15">
      <c r="E105" s="94" t="s">
        <v>233</v>
      </c>
    </row>
    <row r="106" spans="2:5" s="94" customFormat="1" ht="15">
      <c r="E106" s="94" t="s">
        <v>234</v>
      </c>
    </row>
    <row r="107" spans="2:5" s="94" customFormat="1" ht="15">
      <c r="B107" s="96">
        <v>42094</v>
      </c>
      <c r="C107" s="94" t="s">
        <v>1391</v>
      </c>
      <c r="D107" s="94" t="s">
        <v>220</v>
      </c>
      <c r="E107" s="94" t="s">
        <v>1394</v>
      </c>
    </row>
    <row r="108" spans="2:5" s="94" customFormat="1" ht="15">
      <c r="B108" s="96"/>
      <c r="E108" s="94" t="s">
        <v>1401</v>
      </c>
    </row>
    <row r="109" spans="2:5" s="94" customFormat="1" ht="15">
      <c r="E109" s="94" t="s">
        <v>1395</v>
      </c>
    </row>
    <row r="110" spans="2:5" s="94" customFormat="1" ht="15">
      <c r="E110" s="94" t="s">
        <v>1397</v>
      </c>
    </row>
    <row r="111" spans="2:5" s="94" customFormat="1" ht="15">
      <c r="E111" s="94" t="s">
        <v>1404</v>
      </c>
    </row>
    <row r="112" spans="2:5" s="94" customFormat="1" ht="15">
      <c r="B112" s="96">
        <v>42174</v>
      </c>
      <c r="C112" s="94" t="s">
        <v>1430</v>
      </c>
      <c r="D112" s="94" t="s">
        <v>220</v>
      </c>
      <c r="E112" s="94" t="s">
        <v>1407</v>
      </c>
    </row>
    <row r="113" spans="2:5" s="94" customFormat="1" ht="15">
      <c r="E113" s="94" t="s">
        <v>1436</v>
      </c>
    </row>
    <row r="114" spans="2:5" s="94" customFormat="1" ht="15">
      <c r="E114" s="94" t="s">
        <v>1429</v>
      </c>
    </row>
    <row r="115" spans="2:5" s="94" customFormat="1" ht="15">
      <c r="E115" s="94" t="s">
        <v>1437</v>
      </c>
    </row>
    <row r="116" spans="2:5" s="94" customFormat="1" ht="15">
      <c r="B116" s="96">
        <v>42230</v>
      </c>
      <c r="C116" s="94" t="s">
        <v>1444</v>
      </c>
      <c r="D116" s="94" t="s">
        <v>220</v>
      </c>
      <c r="E116" s="94" t="s">
        <v>1439</v>
      </c>
    </row>
    <row r="117" spans="2:5" s="94" customFormat="1" ht="15">
      <c r="E117" s="94" t="s">
        <v>1438</v>
      </c>
    </row>
    <row r="118" spans="2:5" s="94" customFormat="1" ht="15">
      <c r="B118" s="96">
        <v>42313</v>
      </c>
      <c r="C118" s="94" t="s">
        <v>1446</v>
      </c>
      <c r="D118" s="94" t="s">
        <v>1447</v>
      </c>
      <c r="E118" s="94" t="s">
        <v>1448</v>
      </c>
    </row>
    <row r="119" spans="2:5" s="94" customFormat="1" ht="15">
      <c r="B119" s="96">
        <v>42317</v>
      </c>
      <c r="C119" s="94" t="s">
        <v>1449</v>
      </c>
      <c r="D119" s="94" t="s">
        <v>1447</v>
      </c>
      <c r="E119" s="94" t="s">
        <v>1450</v>
      </c>
    </row>
    <row r="120" spans="2:5" s="94" customFormat="1" ht="15">
      <c r="B120" s="96">
        <v>42384</v>
      </c>
      <c r="C120" s="94" t="s">
        <v>1451</v>
      </c>
      <c r="D120" s="94" t="s">
        <v>1452</v>
      </c>
      <c r="E120" s="94" t="s">
        <v>1453</v>
      </c>
    </row>
    <row r="121" spans="2:5" s="94" customFormat="1" ht="15">
      <c r="E121" s="94" t="s">
        <v>1454</v>
      </c>
    </row>
    <row r="122" spans="2:5" s="94" customFormat="1" ht="15">
      <c r="B122" s="96">
        <v>42396</v>
      </c>
      <c r="C122" s="94" t="s">
        <v>1457</v>
      </c>
      <c r="D122" s="94" t="s">
        <v>1452</v>
      </c>
      <c r="E122" s="94" t="s">
        <v>1458</v>
      </c>
    </row>
    <row r="123" spans="2:5" s="94" customFormat="1" ht="15">
      <c r="B123" s="96">
        <v>42608</v>
      </c>
      <c r="C123" s="94" t="s">
        <v>1463</v>
      </c>
      <c r="D123" s="94" t="s">
        <v>220</v>
      </c>
      <c r="E123" s="94" t="s">
        <v>1462</v>
      </c>
    </row>
    <row r="124" spans="2:5" s="94" customFormat="1" ht="15">
      <c r="B124" s="96">
        <v>42689</v>
      </c>
      <c r="C124" s="94" t="s">
        <v>1464</v>
      </c>
      <c r="D124" s="94" t="s">
        <v>220</v>
      </c>
      <c r="E124" s="94" t="s">
        <v>1465</v>
      </c>
    </row>
    <row r="125" spans="2:5" s="94" customFormat="1" ht="15">
      <c r="E125" s="94" t="s">
        <v>1469</v>
      </c>
    </row>
    <row r="126" spans="2:5" s="94" customFormat="1" ht="15">
      <c r="E126" s="94" t="s">
        <v>1470</v>
      </c>
    </row>
    <row r="127" spans="2:5" s="94" customFormat="1" ht="15">
      <c r="B127" s="96">
        <v>42815</v>
      </c>
      <c r="C127" s="94" t="s">
        <v>1473</v>
      </c>
      <c r="D127" s="94" t="s">
        <v>220</v>
      </c>
      <c r="E127" s="94" t="s">
        <v>1474</v>
      </c>
    </row>
    <row r="128" spans="2:5" s="94" customFormat="1" ht="15">
      <c r="E128" s="94" t="s">
        <v>1475</v>
      </c>
    </row>
    <row r="129" spans="2:7" s="94" customFormat="1" ht="15">
      <c r="E129" s="94" t="s">
        <v>1476</v>
      </c>
    </row>
    <row r="130" spans="2:7" s="94" customFormat="1" ht="15">
      <c r="B130" s="96">
        <v>42915</v>
      </c>
      <c r="C130" s="94" t="s">
        <v>1477</v>
      </c>
      <c r="D130" s="94" t="s">
        <v>220</v>
      </c>
      <c r="E130" s="94" t="s">
        <v>1478</v>
      </c>
    </row>
    <row r="131" spans="2:7" s="94" customFormat="1" ht="15">
      <c r="B131" s="96">
        <v>42935</v>
      </c>
      <c r="C131" s="94" t="s">
        <v>1479</v>
      </c>
      <c r="D131" s="94" t="s">
        <v>220</v>
      </c>
      <c r="E131" s="94" t="s">
        <v>1480</v>
      </c>
    </row>
    <row r="132" spans="2:7" s="94" customFormat="1" ht="15">
      <c r="E132" s="94" t="s">
        <v>1481</v>
      </c>
    </row>
    <row r="133" spans="2:7">
      <c r="B133" s="96">
        <v>42992</v>
      </c>
      <c r="C133" s="94" t="s">
        <v>1482</v>
      </c>
      <c r="D133" s="94" t="s">
        <v>220</v>
      </c>
      <c r="E133" s="94" t="s">
        <v>1483</v>
      </c>
      <c r="F133" s="94"/>
      <c r="G133" s="94"/>
    </row>
    <row r="134" spans="2:7">
      <c r="B134" s="94"/>
      <c r="C134" s="94"/>
      <c r="D134" s="94"/>
      <c r="E134" s="94" t="s">
        <v>1486</v>
      </c>
      <c r="F134" s="94"/>
      <c r="G134" s="94"/>
    </row>
    <row r="135" spans="2:7">
      <c r="B135" s="94"/>
      <c r="C135" s="94"/>
      <c r="D135" s="94"/>
      <c r="E135" s="94" t="s">
        <v>1506</v>
      </c>
      <c r="F135" s="94"/>
      <c r="G135" s="94"/>
    </row>
    <row r="136" spans="2:7">
      <c r="B136" s="94"/>
      <c r="C136" s="94"/>
      <c r="D136" s="94"/>
      <c r="E136" s="94" t="s">
        <v>1505</v>
      </c>
      <c r="F136" s="94"/>
      <c r="G136" s="94"/>
    </row>
    <row r="137" spans="2:7">
      <c r="B137" s="94"/>
      <c r="C137" s="94"/>
      <c r="D137" s="94"/>
      <c r="E137" s="94" t="s">
        <v>1507</v>
      </c>
      <c r="F137" s="94"/>
      <c r="G137" s="94"/>
    </row>
    <row r="138" spans="2:7">
      <c r="B138" s="96">
        <v>43020</v>
      </c>
      <c r="C138" s="94" t="s">
        <v>1511</v>
      </c>
      <c r="D138" s="94" t="s">
        <v>220</v>
      </c>
      <c r="E138" s="94" t="s">
        <v>1514</v>
      </c>
      <c r="F138" s="94"/>
      <c r="G138" s="94"/>
    </row>
    <row r="139" spans="2:7">
      <c r="B139" s="94"/>
      <c r="C139" s="94"/>
      <c r="D139" s="94"/>
      <c r="E139" s="94" t="s">
        <v>1515</v>
      </c>
      <c r="F139" s="94"/>
      <c r="G139" s="94"/>
    </row>
    <row r="140" spans="2:7">
      <c r="B140" s="96">
        <v>43273</v>
      </c>
      <c r="C140" s="94" t="s">
        <v>1516</v>
      </c>
      <c r="D140" s="94" t="s">
        <v>220</v>
      </c>
      <c r="E140" s="94" t="s">
        <v>1517</v>
      </c>
      <c r="F140" s="94"/>
      <c r="G140" s="94"/>
    </row>
    <row r="141" spans="2:7">
      <c r="B141" s="96">
        <v>43391</v>
      </c>
      <c r="C141" s="94" t="s">
        <v>1518</v>
      </c>
      <c r="D141" s="94" t="s">
        <v>1519</v>
      </c>
      <c r="E141" s="145" t="s">
        <v>1522</v>
      </c>
      <c r="F141" s="94"/>
      <c r="G141" s="94"/>
    </row>
    <row r="142" spans="2:7">
      <c r="B142" s="96"/>
      <c r="C142" s="94"/>
      <c r="D142" s="94"/>
      <c r="E142" s="94" t="s">
        <v>1520</v>
      </c>
      <c r="F142" s="94"/>
      <c r="G142" s="94"/>
    </row>
    <row r="143" spans="2:7">
      <c r="B143" s="96">
        <v>43713</v>
      </c>
      <c r="C143" s="94" t="s">
        <v>1524</v>
      </c>
      <c r="D143" s="94" t="s">
        <v>1525</v>
      </c>
      <c r="E143" s="94" t="s">
        <v>1526</v>
      </c>
      <c r="F143" s="94"/>
      <c r="G143" s="94"/>
    </row>
    <row r="144" spans="2:7">
      <c r="B144" s="96"/>
      <c r="C144" s="94"/>
      <c r="D144" s="94"/>
      <c r="E144" s="94" t="s">
        <v>1527</v>
      </c>
      <c r="F144" s="94"/>
      <c r="G144" s="94"/>
    </row>
    <row r="145" spans="2:7">
      <c r="B145" s="96">
        <v>43718</v>
      </c>
      <c r="C145" s="94" t="s">
        <v>1529</v>
      </c>
      <c r="D145" s="94" t="s">
        <v>1525</v>
      </c>
      <c r="E145" s="94" t="s">
        <v>1530</v>
      </c>
      <c r="F145" s="94"/>
      <c r="G145" s="94"/>
    </row>
    <row r="146" spans="2:7">
      <c r="B146" s="96"/>
      <c r="C146" s="94"/>
      <c r="D146" s="94"/>
      <c r="E146" s="94"/>
      <c r="F146" s="94"/>
      <c r="G146" s="94"/>
    </row>
    <row r="147" spans="2:7">
      <c r="B147" s="96"/>
      <c r="C147" s="94"/>
      <c r="D147" s="94"/>
      <c r="E147" s="94"/>
      <c r="F147" s="94"/>
      <c r="G147" s="94"/>
    </row>
    <row r="148" spans="2:7">
      <c r="B148" s="96"/>
      <c r="C148" s="94"/>
      <c r="D148" s="94"/>
      <c r="E148" s="94"/>
      <c r="F148" s="94"/>
      <c r="G148" s="94"/>
    </row>
    <row r="149" spans="2:7">
      <c r="B149" s="96"/>
      <c r="C149" s="94"/>
      <c r="D149" s="94"/>
      <c r="E149" s="94"/>
      <c r="F149" s="94"/>
      <c r="G149" s="94"/>
    </row>
    <row r="150" spans="2:7">
      <c r="B150" s="96"/>
      <c r="C150" s="94"/>
      <c r="D150" s="94"/>
      <c r="E150" s="94"/>
      <c r="F150" s="94"/>
      <c r="G150" s="94"/>
    </row>
    <row r="151" spans="2:7">
      <c r="B151" s="96"/>
      <c r="C151" s="94"/>
      <c r="D151" s="94"/>
      <c r="E151" s="94"/>
      <c r="F151" s="94"/>
      <c r="G151" s="94"/>
    </row>
  </sheetData>
  <mergeCells count="34">
    <mergeCell ref="B4:D4"/>
    <mergeCell ref="E4:K4"/>
    <mergeCell ref="B7:D7"/>
    <mergeCell ref="E7:K7"/>
    <mergeCell ref="B5:D5"/>
    <mergeCell ref="E5:K5"/>
    <mergeCell ref="B6:D6"/>
    <mergeCell ref="E6:K6"/>
    <mergeCell ref="B8:D8"/>
    <mergeCell ref="B9:D9"/>
    <mergeCell ref="B10:D10"/>
    <mergeCell ref="E9:K9"/>
    <mergeCell ref="E8:K8"/>
    <mergeCell ref="E10:K10"/>
    <mergeCell ref="E12:K12"/>
    <mergeCell ref="E11:K11"/>
    <mergeCell ref="E18:K18"/>
    <mergeCell ref="B16:D16"/>
    <mergeCell ref="E17:K17"/>
    <mergeCell ref="E14:K14"/>
    <mergeCell ref="E13:K13"/>
    <mergeCell ref="B17:D17"/>
    <mergeCell ref="B11:B13"/>
    <mergeCell ref="C11:D11"/>
    <mergeCell ref="B20:D20"/>
    <mergeCell ref="E20:K20"/>
    <mergeCell ref="E16:K16"/>
    <mergeCell ref="E15:K15"/>
    <mergeCell ref="B14:D15"/>
    <mergeCell ref="C12:D12"/>
    <mergeCell ref="C13:D13"/>
    <mergeCell ref="B18:D18"/>
    <mergeCell ref="E19:K19"/>
    <mergeCell ref="B19:D19"/>
  </mergeCells>
  <phoneticPr fontId="1"/>
  <hyperlinks>
    <hyperlink ref="E15" r:id="rId1"/>
  </hyperlinks>
  <pageMargins left="0.75" right="0.75" top="1" bottom="1" header="0.3" footer="0.3"/>
  <pageSetup paperSize="9" scale="62" orientation="portrait"/>
  <rowBreaks count="2" manualBreakCount="2">
    <brk id="21" max="11" man="1"/>
    <brk id="94"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F154"/>
  <sheetViews>
    <sheetView tabSelected="1" view="pageBreakPreview" zoomScaleNormal="70" zoomScaleSheetLayoutView="100" workbookViewId="0">
      <pane xSplit="6" ySplit="6" topLeftCell="G7" activePane="bottomRight" state="frozen"/>
      <selection pane="topRight" activeCell="G1" sqref="G1"/>
      <selection pane="bottomLeft" activeCell="A7" sqref="A7"/>
      <selection pane="bottomRight" activeCell="M5" sqref="M5"/>
    </sheetView>
  </sheetViews>
  <sheetFormatPr baseColWidth="10" defaultColWidth="13" defaultRowHeight="16"/>
  <cols>
    <col min="1" max="1" width="5.1640625" style="55" customWidth="1"/>
    <col min="2" max="2" width="10" style="55" customWidth="1"/>
    <col min="3" max="3" width="19.83203125" style="55" customWidth="1"/>
    <col min="4" max="5" width="23.1640625" style="55" customWidth="1"/>
    <col min="6" max="6" width="8.83203125" style="55" customWidth="1"/>
    <col min="7" max="7" width="5.5" style="55" customWidth="1"/>
    <col min="8" max="8" width="7.1640625" style="55" customWidth="1"/>
    <col min="9" max="9" width="8.6640625" style="56" customWidth="1"/>
    <col min="10" max="11" width="6" style="57" customWidth="1"/>
    <col min="12" max="12" width="8.6640625" style="57" customWidth="1"/>
    <col min="13" max="13" width="11.1640625" style="55" customWidth="1"/>
    <col min="14" max="14" width="1.1640625" style="67" hidden="1" customWidth="1"/>
    <col min="15" max="16" width="8.83203125" style="56" customWidth="1"/>
    <col min="17" max="17" width="14.6640625" style="56" customWidth="1"/>
    <col min="18" max="18" width="17.6640625" style="55" customWidth="1"/>
    <col min="19" max="19" width="20.5" style="55" bestFit="1" customWidth="1"/>
    <col min="20" max="20" width="8.6640625" style="55" customWidth="1"/>
    <col min="21" max="21" width="12.33203125" style="55" customWidth="1"/>
    <col min="22" max="22" width="0.6640625" style="56" customWidth="1"/>
    <col min="23" max="24" width="10.1640625" style="20" customWidth="1"/>
    <col min="25" max="26" width="10.1640625" style="58" hidden="1" customWidth="1"/>
    <col min="27" max="28" width="10.1640625" style="20" customWidth="1"/>
    <col min="29" max="29" width="24.6640625" style="20" customWidth="1"/>
    <col min="30" max="30" width="10.1640625" style="20" customWidth="1"/>
    <col min="31" max="31" width="10.1640625" style="58" customWidth="1"/>
    <col min="32" max="32" width="16.33203125" style="55" customWidth="1"/>
    <col min="33" max="33" width="12.33203125" style="55" customWidth="1"/>
    <col min="34" max="16384" width="13" style="55"/>
  </cols>
  <sheetData>
    <row r="1" spans="1:32" s="20" customFormat="1" ht="29.25" customHeight="1">
      <c r="A1" s="214" t="s">
        <v>1528</v>
      </c>
      <c r="B1" s="215"/>
      <c r="C1" s="216"/>
      <c r="D1" s="217" t="s">
        <v>225</v>
      </c>
      <c r="E1" s="200" t="s">
        <v>1523</v>
      </c>
      <c r="F1" s="209" t="s">
        <v>4</v>
      </c>
      <c r="G1" s="199" t="s">
        <v>226</v>
      </c>
      <c r="H1" s="199"/>
      <c r="I1" s="201" t="s">
        <v>11</v>
      </c>
      <c r="J1" s="203" t="s">
        <v>213</v>
      </c>
      <c r="K1" s="204"/>
      <c r="L1" s="205"/>
      <c r="M1" s="197" t="s">
        <v>227</v>
      </c>
      <c r="N1" s="237" t="s">
        <v>1392</v>
      </c>
      <c r="O1" s="233" t="s">
        <v>1432</v>
      </c>
      <c r="P1" s="195" t="s">
        <v>228</v>
      </c>
      <c r="Q1" s="189" t="s">
        <v>229</v>
      </c>
      <c r="R1" s="192" t="s">
        <v>1508</v>
      </c>
      <c r="S1" s="239" t="s">
        <v>1433</v>
      </c>
      <c r="T1" s="235" t="s">
        <v>0</v>
      </c>
      <c r="U1" s="231" t="s">
        <v>211</v>
      </c>
      <c r="V1" s="81"/>
      <c r="Y1" s="21"/>
      <c r="Z1" s="21"/>
      <c r="AE1" s="21"/>
    </row>
    <row r="2" spans="1:32" s="20" customFormat="1" ht="33.75" customHeight="1" thickBot="1">
      <c r="A2" s="219" t="str">
        <f ca="1">MID(CELL("filename",A2),
FIND("[",CELL("filename",A2))+1,
FIND("]",CELL("filename",A2))-FIND("[",CELL("filename",A2))-1)</f>
        <v>ER150D_50ch_parts_UI_PBAN.xls</v>
      </c>
      <c r="B2" s="220"/>
      <c r="C2" s="221"/>
      <c r="D2" s="217"/>
      <c r="E2" s="200"/>
      <c r="F2" s="210"/>
      <c r="G2" s="200"/>
      <c r="H2" s="200"/>
      <c r="I2" s="202"/>
      <c r="J2" s="206"/>
      <c r="K2" s="207"/>
      <c r="L2" s="208"/>
      <c r="M2" s="198"/>
      <c r="N2" s="238"/>
      <c r="O2" s="196"/>
      <c r="P2" s="196"/>
      <c r="Q2" s="190"/>
      <c r="R2" s="193"/>
      <c r="S2" s="240"/>
      <c r="T2" s="236"/>
      <c r="U2" s="232"/>
      <c r="V2" s="81"/>
      <c r="Y2" s="132" t="s">
        <v>1472</v>
      </c>
      <c r="Z2" s="133">
        <f>SUM(Z7:Z154)</f>
        <v>0</v>
      </c>
      <c r="AE2" s="21"/>
    </row>
    <row r="3" spans="1:32" s="20" customFormat="1" ht="27.75" customHeight="1" thickBot="1">
      <c r="A3" s="212" t="s">
        <v>6</v>
      </c>
      <c r="B3" s="213" t="s">
        <v>214</v>
      </c>
      <c r="C3" s="213" t="s">
        <v>5</v>
      </c>
      <c r="D3" s="218"/>
      <c r="E3" s="200"/>
      <c r="F3" s="211"/>
      <c r="G3" s="22" t="s">
        <v>1</v>
      </c>
      <c r="H3" s="22" t="s">
        <v>2</v>
      </c>
      <c r="I3" s="23" t="s">
        <v>13</v>
      </c>
      <c r="J3" s="24" t="s">
        <v>15</v>
      </c>
      <c r="K3" s="24" t="s">
        <v>16</v>
      </c>
      <c r="L3" s="24" t="s">
        <v>18</v>
      </c>
      <c r="M3" s="198"/>
      <c r="N3" s="238"/>
      <c r="O3" s="234"/>
      <c r="P3" s="196"/>
      <c r="Q3" s="190"/>
      <c r="R3" s="193"/>
      <c r="S3" s="240"/>
      <c r="T3" s="236"/>
      <c r="U3" s="232"/>
      <c r="V3" s="81"/>
      <c r="W3" s="183" t="s">
        <v>1471</v>
      </c>
      <c r="X3" s="184"/>
      <c r="Y3" s="184"/>
      <c r="Z3" s="184"/>
      <c r="AA3" s="184"/>
      <c r="AB3" s="184"/>
      <c r="AC3" s="184"/>
      <c r="AD3" s="184"/>
      <c r="AE3" s="184"/>
      <c r="AF3" s="185"/>
    </row>
    <row r="4" spans="1:32" s="20" customFormat="1" ht="36" customHeight="1" thickTop="1" thickBot="1">
      <c r="A4" s="212"/>
      <c r="B4" s="213"/>
      <c r="C4" s="213"/>
      <c r="D4" s="218"/>
      <c r="E4" s="200"/>
      <c r="F4" s="113">
        <f>SUM(F7:F154)</f>
        <v>24</v>
      </c>
      <c r="G4" s="113">
        <f>SUM(G7:G154)</f>
        <v>48</v>
      </c>
      <c r="H4" s="113">
        <f>SUM(H7:H154)</f>
        <v>88</v>
      </c>
      <c r="I4" s="113">
        <f>SUMIFS(F7:F154,I7:I154,"実装")</f>
        <v>24</v>
      </c>
      <c r="J4" s="113">
        <f>SUMIFS($F7:$F154,$J7:$J154,"SMD",$I7:$I154,"実装")</f>
        <v>0</v>
      </c>
      <c r="K4" s="113">
        <f>SUMIFS($F7:$F154,$J7:$J154,"DIP",$I7:$I154,"実装")</f>
        <v>24</v>
      </c>
      <c r="L4" s="127">
        <f>SUMIFS($F7:$F154,$J7:$J154,"特殊（BGA等）",$I7:$I154,"実装")</f>
        <v>0</v>
      </c>
      <c r="M4" s="114">
        <v>4</v>
      </c>
      <c r="N4" s="238"/>
      <c r="O4" s="25" t="s">
        <v>3</v>
      </c>
      <c r="P4" s="191"/>
      <c r="Q4" s="191"/>
      <c r="R4" s="194"/>
      <c r="S4" s="241"/>
      <c r="T4" s="236"/>
      <c r="U4" s="232"/>
      <c r="V4" s="81"/>
      <c r="W4" s="186"/>
      <c r="X4" s="187"/>
      <c r="Y4" s="187"/>
      <c r="Z4" s="187"/>
      <c r="AA4" s="187"/>
      <c r="AB4" s="187"/>
      <c r="AC4" s="187"/>
      <c r="AD4" s="187"/>
      <c r="AE4" s="187"/>
      <c r="AF4" s="188"/>
    </row>
    <row r="5" spans="1:32" s="20" customFormat="1" ht="45" customHeight="1">
      <c r="A5" s="115" t="s">
        <v>7</v>
      </c>
      <c r="B5" s="116" t="s">
        <v>8</v>
      </c>
      <c r="C5" s="117" t="s">
        <v>9</v>
      </c>
      <c r="D5" s="118" t="s">
        <v>10</v>
      </c>
      <c r="E5" s="119" t="s">
        <v>12</v>
      </c>
      <c r="F5" s="119">
        <v>4</v>
      </c>
      <c r="G5" s="119">
        <v>2</v>
      </c>
      <c r="H5" s="120">
        <f>F5*G5</f>
        <v>8</v>
      </c>
      <c r="I5" s="121" t="s">
        <v>14</v>
      </c>
      <c r="J5" s="222" t="s">
        <v>1393</v>
      </c>
      <c r="K5" s="223"/>
      <c r="L5" s="224"/>
      <c r="M5" s="122"/>
      <c r="N5" s="123"/>
      <c r="O5" s="121"/>
      <c r="P5" s="121"/>
      <c r="Q5" s="124">
        <v>2012</v>
      </c>
      <c r="R5" s="125"/>
      <c r="S5" s="126" t="s">
        <v>1513</v>
      </c>
      <c r="T5" s="75"/>
      <c r="U5" s="76"/>
      <c r="V5" s="81"/>
      <c r="W5" s="109" t="s">
        <v>215</v>
      </c>
      <c r="X5" s="110" t="s">
        <v>1408</v>
      </c>
      <c r="Y5" s="128" t="s">
        <v>217</v>
      </c>
      <c r="Z5" s="128" t="s">
        <v>218</v>
      </c>
      <c r="AA5" s="134" t="s">
        <v>216</v>
      </c>
      <c r="AB5" s="139" t="s">
        <v>1509</v>
      </c>
      <c r="AC5" s="139" t="s">
        <v>1510</v>
      </c>
      <c r="AD5" s="130" t="s">
        <v>1466</v>
      </c>
      <c r="AE5" s="131" t="s">
        <v>1467</v>
      </c>
      <c r="AF5" s="129" t="s">
        <v>1468</v>
      </c>
    </row>
    <row r="6" spans="1:32" s="104" customFormat="1" ht="15.75" customHeight="1">
      <c r="A6" s="26"/>
      <c r="B6" s="97"/>
      <c r="C6" s="27"/>
      <c r="D6" s="28"/>
      <c r="E6" s="29"/>
      <c r="F6" s="29"/>
      <c r="G6" s="29"/>
      <c r="H6" s="30"/>
      <c r="I6" s="31"/>
      <c r="J6" s="225"/>
      <c r="K6" s="226"/>
      <c r="L6" s="227"/>
      <c r="M6" s="62"/>
      <c r="N6" s="65"/>
      <c r="O6" s="63"/>
      <c r="P6" s="31"/>
      <c r="Q6" s="33"/>
      <c r="R6" s="77"/>
      <c r="S6" s="34"/>
      <c r="T6" s="32"/>
      <c r="U6" s="87"/>
      <c r="V6" s="85"/>
      <c r="W6" s="82"/>
      <c r="X6" s="35"/>
      <c r="Y6" s="36"/>
      <c r="Z6" s="36"/>
      <c r="AA6" s="135"/>
      <c r="AB6" s="140"/>
      <c r="AC6" s="140"/>
      <c r="AD6" s="35"/>
      <c r="AE6" s="105"/>
      <c r="AF6" s="108"/>
    </row>
    <row r="7" spans="1:32" s="45" customFormat="1" ht="45" customHeight="1">
      <c r="A7" s="37" t="s">
        <v>82</v>
      </c>
      <c r="B7" s="38" t="s">
        <v>1531</v>
      </c>
      <c r="C7" s="38" t="s">
        <v>1532</v>
      </c>
      <c r="D7" s="146" t="s">
        <v>1533</v>
      </c>
      <c r="E7" s="146" t="s">
        <v>1534</v>
      </c>
      <c r="F7" s="40">
        <v>1</v>
      </c>
      <c r="G7" s="40">
        <v>8</v>
      </c>
      <c r="H7" s="41">
        <f>IF(F7="","",F7*G7)</f>
        <v>8</v>
      </c>
      <c r="I7" s="40" t="s">
        <v>1570</v>
      </c>
      <c r="J7" s="228" t="s">
        <v>1571</v>
      </c>
      <c r="K7" s="229"/>
      <c r="L7" s="230"/>
      <c r="M7" s="41">
        <f>IF(I7="実装",F7*$M$4,IF(I7="未実装",0,""))</f>
        <v>4</v>
      </c>
      <c r="N7" s="66" t="str">
        <f>IFERROR(VLOOKUP(SUBSTITUTE(SUBSTITUTE(D7," ",""),"　",""),無償提供部品一覧!$A$3:$B$923,2,FALSE),"")</f>
        <v/>
      </c>
      <c r="O7" s="101" t="str">
        <f>IF($I7="実装",$N7,"")</f>
        <v/>
      </c>
      <c r="P7" s="98"/>
      <c r="Q7" s="42"/>
      <c r="R7" s="78"/>
      <c r="S7" s="91"/>
      <c r="T7" s="69"/>
      <c r="U7" s="88" t="s">
        <v>212</v>
      </c>
      <c r="V7" s="86"/>
      <c r="W7" s="83" t="str">
        <f t="shared" ref="W7:W38" si="0">IF(P7="○",F7*$M$4,"")</f>
        <v/>
      </c>
      <c r="X7" s="43"/>
      <c r="Y7" s="44"/>
      <c r="Z7" s="111" t="str">
        <f t="shared" ref="Z7:Z38" si="1">IF(Y7="","",Y7*X7)</f>
        <v/>
      </c>
      <c r="AA7" s="60"/>
      <c r="AB7" s="143"/>
      <c r="AC7" s="141"/>
      <c r="AD7" s="59"/>
      <c r="AE7" s="106"/>
      <c r="AF7" s="136" t="str">
        <f>IF(AA7="代替型式","型式確認願います",IF(AA7="型式修正","型式確認願います",""))</f>
        <v/>
      </c>
    </row>
    <row r="8" spans="1:32" s="45" customFormat="1" ht="45" customHeight="1">
      <c r="A8" s="46" t="s">
        <v>83</v>
      </c>
      <c r="B8" s="38" t="s">
        <v>1535</v>
      </c>
      <c r="C8" s="38" t="s">
        <v>1536</v>
      </c>
      <c r="D8" s="146" t="s">
        <v>1537</v>
      </c>
      <c r="E8" s="146" t="s">
        <v>1538</v>
      </c>
      <c r="F8" s="48">
        <v>1</v>
      </c>
      <c r="G8" s="48">
        <v>14</v>
      </c>
      <c r="H8" s="49">
        <f t="shared" ref="H8:H71" si="2">IF(F8="","",F8*G8)</f>
        <v>14</v>
      </c>
      <c r="I8" s="40" t="s">
        <v>1570</v>
      </c>
      <c r="J8" s="228" t="s">
        <v>1571</v>
      </c>
      <c r="K8" s="229"/>
      <c r="L8" s="230"/>
      <c r="M8" s="41">
        <f t="shared" ref="M8:M71" si="3">IF(I8="実装",F8*$M$4,IF(I8="未実装",0,""))</f>
        <v>4</v>
      </c>
      <c r="N8" s="66" t="str">
        <f>IFERROR(VLOOKUP(SUBSTITUTE(SUBSTITUTE(D8," ",""),"　",""),無償提供部品一覧!$A$3:$B$923,2,FALSE),"")</f>
        <v/>
      </c>
      <c r="O8" s="101" t="str">
        <f t="shared" ref="O8:O71" si="4">IF($I8="実装",$N8,"")</f>
        <v/>
      </c>
      <c r="P8" s="99"/>
      <c r="Q8" s="50"/>
      <c r="R8" s="79"/>
      <c r="S8" s="92"/>
      <c r="T8" s="70"/>
      <c r="U8" s="88" t="s">
        <v>1389</v>
      </c>
      <c r="V8" s="86"/>
      <c r="W8" s="83" t="str">
        <f t="shared" si="0"/>
        <v/>
      </c>
      <c r="X8" s="43"/>
      <c r="Y8" s="44"/>
      <c r="Z8" s="111" t="str">
        <f t="shared" si="1"/>
        <v/>
      </c>
      <c r="AA8" s="60"/>
      <c r="AB8" s="143"/>
      <c r="AC8" s="141"/>
      <c r="AD8" s="59"/>
      <c r="AE8" s="106"/>
      <c r="AF8" s="136" t="str">
        <f t="shared" ref="AF8:AF71" si="5">IF(AA8="代替型式","型式確認願います",IF(AA8="型式修正","型式確認願います",""))</f>
        <v/>
      </c>
    </row>
    <row r="9" spans="1:32" s="45" customFormat="1" ht="45" customHeight="1">
      <c r="A9" s="46" t="s">
        <v>84</v>
      </c>
      <c r="B9" s="38" t="s">
        <v>1535</v>
      </c>
      <c r="C9" s="38" t="s">
        <v>1536</v>
      </c>
      <c r="D9" s="146" t="s">
        <v>1539</v>
      </c>
      <c r="E9" s="146" t="s">
        <v>1540</v>
      </c>
      <c r="F9" s="48">
        <v>4</v>
      </c>
      <c r="G9" s="48">
        <v>4</v>
      </c>
      <c r="H9" s="49">
        <f>IF(F9="","",F9*G9)</f>
        <v>16</v>
      </c>
      <c r="I9" s="40" t="s">
        <v>1570</v>
      </c>
      <c r="J9" s="228" t="s">
        <v>1571</v>
      </c>
      <c r="K9" s="229"/>
      <c r="L9" s="230"/>
      <c r="M9" s="41">
        <f t="shared" si="3"/>
        <v>16</v>
      </c>
      <c r="N9" s="66" t="str">
        <f>IFERROR(VLOOKUP(SUBSTITUTE(SUBSTITUTE(D9," ",""),"　",""),無償提供部品一覧!$A$3:$B$923,2,FALSE),"")</f>
        <v/>
      </c>
      <c r="O9" s="101" t="str">
        <f t="shared" si="4"/>
        <v/>
      </c>
      <c r="P9" s="99"/>
      <c r="Q9" s="50"/>
      <c r="R9" s="79"/>
      <c r="S9" s="92"/>
      <c r="T9" s="70"/>
      <c r="U9" s="88" t="s">
        <v>212</v>
      </c>
      <c r="V9" s="86"/>
      <c r="W9" s="83" t="str">
        <f t="shared" si="0"/>
        <v/>
      </c>
      <c r="X9" s="43"/>
      <c r="Y9" s="44"/>
      <c r="Z9" s="111" t="str">
        <f t="shared" si="1"/>
        <v/>
      </c>
      <c r="AA9" s="60"/>
      <c r="AB9" s="143"/>
      <c r="AC9" s="141"/>
      <c r="AD9" s="59"/>
      <c r="AE9" s="106"/>
      <c r="AF9" s="136" t="str">
        <f t="shared" si="5"/>
        <v/>
      </c>
    </row>
    <row r="10" spans="1:32" s="45" customFormat="1" ht="45" customHeight="1">
      <c r="A10" s="46" t="s">
        <v>85</v>
      </c>
      <c r="B10" s="38" t="s">
        <v>1541</v>
      </c>
      <c r="C10" s="38" t="s">
        <v>1542</v>
      </c>
      <c r="D10" s="146" t="s">
        <v>1543</v>
      </c>
      <c r="E10" s="146" t="s">
        <v>1544</v>
      </c>
      <c r="F10" s="48">
        <v>2</v>
      </c>
      <c r="G10" s="48">
        <v>1</v>
      </c>
      <c r="H10" s="49">
        <f t="shared" si="2"/>
        <v>2</v>
      </c>
      <c r="I10" s="40" t="s">
        <v>1570</v>
      </c>
      <c r="J10" s="228" t="s">
        <v>1571</v>
      </c>
      <c r="K10" s="229"/>
      <c r="L10" s="230"/>
      <c r="M10" s="41">
        <f t="shared" si="3"/>
        <v>8</v>
      </c>
      <c r="N10" s="66" t="str">
        <f>IFERROR(VLOOKUP(SUBSTITUTE(SUBSTITUTE(D10," ",""),"　",""),無償提供部品一覧!$A$3:$B$923,2,FALSE),"")</f>
        <v/>
      </c>
      <c r="O10" s="101" t="str">
        <f t="shared" si="4"/>
        <v/>
      </c>
      <c r="P10" s="99"/>
      <c r="Q10" s="50"/>
      <c r="R10" s="79"/>
      <c r="S10" s="92"/>
      <c r="T10" s="70"/>
      <c r="U10" s="88" t="s">
        <v>223</v>
      </c>
      <c r="V10" s="86"/>
      <c r="W10" s="83" t="str">
        <f t="shared" si="0"/>
        <v/>
      </c>
      <c r="X10" s="43"/>
      <c r="Y10" s="44"/>
      <c r="Z10" s="111" t="str">
        <f t="shared" si="1"/>
        <v/>
      </c>
      <c r="AA10" s="60"/>
      <c r="AB10" s="143"/>
      <c r="AC10" s="141"/>
      <c r="AD10" s="59"/>
      <c r="AE10" s="106"/>
      <c r="AF10" s="136" t="str">
        <f t="shared" si="5"/>
        <v/>
      </c>
    </row>
    <row r="11" spans="1:32" s="45" customFormat="1" ht="45" customHeight="1">
      <c r="A11" s="46" t="s">
        <v>86</v>
      </c>
      <c r="B11" s="38" t="s">
        <v>1545</v>
      </c>
      <c r="C11" s="38" t="s">
        <v>1546</v>
      </c>
      <c r="D11" s="146" t="s">
        <v>1547</v>
      </c>
      <c r="E11" s="146" t="s">
        <v>1548</v>
      </c>
      <c r="F11" s="48">
        <v>2</v>
      </c>
      <c r="G11" s="48">
        <v>2</v>
      </c>
      <c r="H11" s="49">
        <f t="shared" si="2"/>
        <v>4</v>
      </c>
      <c r="I11" s="40" t="s">
        <v>1570</v>
      </c>
      <c r="J11" s="228" t="s">
        <v>1571</v>
      </c>
      <c r="K11" s="229"/>
      <c r="L11" s="230"/>
      <c r="M11" s="41">
        <f t="shared" si="3"/>
        <v>8</v>
      </c>
      <c r="N11" s="66" t="str">
        <f>IFERROR(VLOOKUP(SUBSTITUTE(SUBSTITUTE(D11," ",""),"　",""),無償提供部品一覧!$A$3:$B$923,2,FALSE),"")</f>
        <v/>
      </c>
      <c r="O11" s="101" t="str">
        <f>IF($I11="実装",$N11,"")</f>
        <v/>
      </c>
      <c r="P11" s="99"/>
      <c r="Q11" s="50"/>
      <c r="R11" s="79"/>
      <c r="S11" s="92"/>
      <c r="T11" s="70"/>
      <c r="U11" s="88" t="s">
        <v>212</v>
      </c>
      <c r="V11" s="86"/>
      <c r="W11" s="83" t="str">
        <f t="shared" si="0"/>
        <v/>
      </c>
      <c r="X11" s="43"/>
      <c r="Y11" s="44"/>
      <c r="Z11" s="111" t="str">
        <f t="shared" si="1"/>
        <v/>
      </c>
      <c r="AA11" s="60"/>
      <c r="AB11" s="143"/>
      <c r="AC11" s="141"/>
      <c r="AD11" s="59"/>
      <c r="AE11" s="106"/>
      <c r="AF11" s="136" t="str">
        <f t="shared" si="5"/>
        <v/>
      </c>
    </row>
    <row r="12" spans="1:32" s="45" customFormat="1" ht="45" customHeight="1">
      <c r="A12" s="46" t="s">
        <v>87</v>
      </c>
      <c r="B12" s="47" t="s">
        <v>1545</v>
      </c>
      <c r="C12" s="47" t="s">
        <v>1546</v>
      </c>
      <c r="D12" s="72" t="s">
        <v>1549</v>
      </c>
      <c r="E12" s="39" t="s">
        <v>1550</v>
      </c>
      <c r="F12" s="48">
        <v>1</v>
      </c>
      <c r="G12" s="48">
        <v>2</v>
      </c>
      <c r="H12" s="49">
        <f t="shared" si="2"/>
        <v>2</v>
      </c>
      <c r="I12" s="40" t="s">
        <v>1570</v>
      </c>
      <c r="J12" s="228" t="s">
        <v>1571</v>
      </c>
      <c r="K12" s="229"/>
      <c r="L12" s="230"/>
      <c r="M12" s="41">
        <f t="shared" si="3"/>
        <v>4</v>
      </c>
      <c r="N12" s="66" t="str">
        <f>IFERROR(VLOOKUP(SUBSTITUTE(SUBSTITUTE(D12," ",""),"　",""),無償提供部品一覧!$A$3:$B$923,2,FALSE),"")</f>
        <v/>
      </c>
      <c r="O12" s="101" t="str">
        <f t="shared" si="4"/>
        <v/>
      </c>
      <c r="P12" s="99"/>
      <c r="Q12" s="50"/>
      <c r="R12" s="79"/>
      <c r="S12" s="92"/>
      <c r="T12" s="70"/>
      <c r="U12" s="88" t="s">
        <v>212</v>
      </c>
      <c r="V12" s="86"/>
      <c r="W12" s="83" t="str">
        <f t="shared" si="0"/>
        <v/>
      </c>
      <c r="X12" s="43"/>
      <c r="Y12" s="44"/>
      <c r="Z12" s="111" t="str">
        <f t="shared" si="1"/>
        <v/>
      </c>
      <c r="AA12" s="60"/>
      <c r="AB12" s="143"/>
      <c r="AC12" s="141"/>
      <c r="AD12" s="59"/>
      <c r="AE12" s="106"/>
      <c r="AF12" s="136" t="str">
        <f t="shared" si="5"/>
        <v/>
      </c>
    </row>
    <row r="13" spans="1:32" s="45" customFormat="1" ht="45" customHeight="1">
      <c r="A13" s="46" t="s">
        <v>88</v>
      </c>
      <c r="B13" s="47" t="s">
        <v>238</v>
      </c>
      <c r="C13" s="47" t="s">
        <v>1551</v>
      </c>
      <c r="D13" s="72" t="s">
        <v>1552</v>
      </c>
      <c r="E13" s="39" t="s">
        <v>1553</v>
      </c>
      <c r="F13" s="48">
        <v>1</v>
      </c>
      <c r="G13" s="48">
        <v>2</v>
      </c>
      <c r="H13" s="49">
        <f t="shared" si="2"/>
        <v>2</v>
      </c>
      <c r="I13" s="40" t="s">
        <v>1570</v>
      </c>
      <c r="J13" s="228" t="s">
        <v>1571</v>
      </c>
      <c r="K13" s="229"/>
      <c r="L13" s="230"/>
      <c r="M13" s="41">
        <f t="shared" si="3"/>
        <v>4</v>
      </c>
      <c r="N13" s="66" t="str">
        <f>IFERROR(VLOOKUP(SUBSTITUTE(SUBSTITUTE(D13," ",""),"　",""),無償提供部品一覧!$A$3:$B$923,2,FALSE),"")</f>
        <v/>
      </c>
      <c r="O13" s="101" t="str">
        <f t="shared" si="4"/>
        <v/>
      </c>
      <c r="P13" s="99"/>
      <c r="Q13" s="50"/>
      <c r="R13" s="79"/>
      <c r="S13" s="92"/>
      <c r="T13" s="70"/>
      <c r="U13" s="88" t="s">
        <v>212</v>
      </c>
      <c r="V13" s="86"/>
      <c r="W13" s="83" t="str">
        <f t="shared" si="0"/>
        <v/>
      </c>
      <c r="X13" s="43"/>
      <c r="Y13" s="44"/>
      <c r="Z13" s="111" t="str">
        <f t="shared" si="1"/>
        <v/>
      </c>
      <c r="AA13" s="60"/>
      <c r="AB13" s="143"/>
      <c r="AC13" s="141"/>
      <c r="AD13" s="59"/>
      <c r="AE13" s="106"/>
      <c r="AF13" s="136" t="str">
        <f t="shared" si="5"/>
        <v/>
      </c>
    </row>
    <row r="14" spans="1:32" s="45" customFormat="1" ht="45" customHeight="1">
      <c r="A14" s="46" t="s">
        <v>89</v>
      </c>
      <c r="B14" s="47" t="s">
        <v>238</v>
      </c>
      <c r="C14" s="47" t="s">
        <v>1551</v>
      </c>
      <c r="D14" s="72" t="s">
        <v>1554</v>
      </c>
      <c r="E14" s="39" t="s">
        <v>1555</v>
      </c>
      <c r="F14" s="48">
        <v>2</v>
      </c>
      <c r="G14" s="48">
        <v>2</v>
      </c>
      <c r="H14" s="49">
        <f t="shared" si="2"/>
        <v>4</v>
      </c>
      <c r="I14" s="40" t="s">
        <v>1570</v>
      </c>
      <c r="J14" s="228" t="s">
        <v>1571</v>
      </c>
      <c r="K14" s="229"/>
      <c r="L14" s="230"/>
      <c r="M14" s="41">
        <f t="shared" si="3"/>
        <v>8</v>
      </c>
      <c r="N14" s="66" t="str">
        <f>IFERROR(VLOOKUP(SUBSTITUTE(SUBSTITUTE(D14," ",""),"　",""),無償提供部品一覧!$A$3:$B$923,2,FALSE),"")</f>
        <v/>
      </c>
      <c r="O14" s="101" t="str">
        <f t="shared" si="4"/>
        <v/>
      </c>
      <c r="P14" s="99"/>
      <c r="Q14" s="50"/>
      <c r="R14" s="79"/>
      <c r="S14" s="92"/>
      <c r="T14" s="70"/>
      <c r="U14" s="88" t="s">
        <v>212</v>
      </c>
      <c r="V14" s="86"/>
      <c r="W14" s="83" t="str">
        <f t="shared" si="0"/>
        <v/>
      </c>
      <c r="X14" s="43"/>
      <c r="Y14" s="44"/>
      <c r="Z14" s="111" t="str">
        <f t="shared" si="1"/>
        <v/>
      </c>
      <c r="AA14" s="60"/>
      <c r="AB14" s="143"/>
      <c r="AC14" s="141"/>
      <c r="AD14" s="59"/>
      <c r="AE14" s="106"/>
      <c r="AF14" s="136" t="str">
        <f t="shared" si="5"/>
        <v/>
      </c>
    </row>
    <row r="15" spans="1:32" s="45" customFormat="1" ht="45" customHeight="1">
      <c r="A15" s="46" t="s">
        <v>90</v>
      </c>
      <c r="B15" s="47" t="s">
        <v>1556</v>
      </c>
      <c r="C15" s="47" t="s">
        <v>1557</v>
      </c>
      <c r="D15" s="72" t="s">
        <v>1558</v>
      </c>
      <c r="E15" s="39" t="s">
        <v>1559</v>
      </c>
      <c r="F15" s="48">
        <v>4</v>
      </c>
      <c r="G15" s="48">
        <v>5</v>
      </c>
      <c r="H15" s="49">
        <f t="shared" si="2"/>
        <v>20</v>
      </c>
      <c r="I15" s="40" t="s">
        <v>1570</v>
      </c>
      <c r="J15" s="228" t="s">
        <v>1571</v>
      </c>
      <c r="K15" s="229"/>
      <c r="L15" s="230"/>
      <c r="M15" s="41">
        <f t="shared" si="3"/>
        <v>16</v>
      </c>
      <c r="N15" s="66" t="str">
        <f>IFERROR(VLOOKUP(SUBSTITUTE(SUBSTITUTE(D15," ",""),"　",""),無償提供部品一覧!$A$3:$B$923,2,FALSE),"")</f>
        <v/>
      </c>
      <c r="O15" s="101" t="str">
        <f t="shared" si="4"/>
        <v/>
      </c>
      <c r="P15" s="99"/>
      <c r="Q15" s="50"/>
      <c r="R15" s="79"/>
      <c r="S15" s="92"/>
      <c r="T15" s="70"/>
      <c r="U15" s="88" t="s">
        <v>212</v>
      </c>
      <c r="V15" s="86"/>
      <c r="W15" s="83" t="str">
        <f t="shared" si="0"/>
        <v/>
      </c>
      <c r="X15" s="43"/>
      <c r="Y15" s="44"/>
      <c r="Z15" s="111" t="str">
        <f t="shared" si="1"/>
        <v/>
      </c>
      <c r="AA15" s="60"/>
      <c r="AB15" s="143"/>
      <c r="AC15" s="141"/>
      <c r="AD15" s="59"/>
      <c r="AE15" s="106"/>
      <c r="AF15" s="136" t="str">
        <f t="shared" si="5"/>
        <v/>
      </c>
    </row>
    <row r="16" spans="1:32" s="45" customFormat="1" ht="45" customHeight="1">
      <c r="A16" s="46" t="s">
        <v>91</v>
      </c>
      <c r="B16" s="47" t="s">
        <v>1560</v>
      </c>
      <c r="C16" s="47" t="s">
        <v>1561</v>
      </c>
      <c r="D16" s="72" t="s">
        <v>1562</v>
      </c>
      <c r="E16" s="39" t="s">
        <v>1563</v>
      </c>
      <c r="F16" s="48">
        <v>2</v>
      </c>
      <c r="G16" s="48">
        <v>4</v>
      </c>
      <c r="H16" s="49">
        <f t="shared" si="2"/>
        <v>8</v>
      </c>
      <c r="I16" s="40" t="s">
        <v>1570</v>
      </c>
      <c r="J16" s="228" t="s">
        <v>1571</v>
      </c>
      <c r="K16" s="229"/>
      <c r="L16" s="230"/>
      <c r="M16" s="41">
        <f t="shared" si="3"/>
        <v>8</v>
      </c>
      <c r="N16" s="66" t="str">
        <f>IFERROR(VLOOKUP(SUBSTITUTE(SUBSTITUTE(D16," ",""),"　",""),無償提供部品一覧!$A$3:$B$923,2,FALSE),"")</f>
        <v/>
      </c>
      <c r="O16" s="101" t="str">
        <f t="shared" si="4"/>
        <v/>
      </c>
      <c r="P16" s="99"/>
      <c r="Q16" s="50"/>
      <c r="R16" s="79"/>
      <c r="S16" s="92"/>
      <c r="T16" s="70"/>
      <c r="U16" s="88" t="s">
        <v>212</v>
      </c>
      <c r="V16" s="86"/>
      <c r="W16" s="83" t="str">
        <f t="shared" si="0"/>
        <v/>
      </c>
      <c r="X16" s="43"/>
      <c r="Y16" s="44"/>
      <c r="Z16" s="111" t="str">
        <f t="shared" si="1"/>
        <v/>
      </c>
      <c r="AA16" s="60"/>
      <c r="AB16" s="143"/>
      <c r="AC16" s="141"/>
      <c r="AD16" s="59"/>
      <c r="AE16" s="106"/>
      <c r="AF16" s="136" t="str">
        <f t="shared" si="5"/>
        <v/>
      </c>
    </row>
    <row r="17" spans="1:32" s="45" customFormat="1" ht="45" customHeight="1">
      <c r="A17" s="46" t="s">
        <v>92</v>
      </c>
      <c r="B17" s="47" t="s">
        <v>1560</v>
      </c>
      <c r="C17" s="47" t="s">
        <v>1564</v>
      </c>
      <c r="D17" s="72" t="s">
        <v>1565</v>
      </c>
      <c r="E17" s="39" t="s">
        <v>1566</v>
      </c>
      <c r="F17" s="48">
        <v>1</v>
      </c>
      <c r="G17" s="48">
        <v>2</v>
      </c>
      <c r="H17" s="49">
        <f t="shared" si="2"/>
        <v>2</v>
      </c>
      <c r="I17" s="40" t="s">
        <v>1570</v>
      </c>
      <c r="J17" s="228" t="s">
        <v>1571</v>
      </c>
      <c r="K17" s="229"/>
      <c r="L17" s="230"/>
      <c r="M17" s="41">
        <f t="shared" si="3"/>
        <v>4</v>
      </c>
      <c r="N17" s="66" t="str">
        <f>IFERROR(VLOOKUP(SUBSTITUTE(SUBSTITUTE(D17," ",""),"　",""),無償提供部品一覧!$A$3:$B$923,2,FALSE),"")</f>
        <v/>
      </c>
      <c r="O17" s="101" t="str">
        <f t="shared" si="4"/>
        <v/>
      </c>
      <c r="P17" s="99"/>
      <c r="Q17" s="50"/>
      <c r="R17" s="79"/>
      <c r="S17" s="92"/>
      <c r="T17" s="70"/>
      <c r="U17" s="88" t="s">
        <v>212</v>
      </c>
      <c r="V17" s="86"/>
      <c r="W17" s="83" t="str">
        <f t="shared" si="0"/>
        <v/>
      </c>
      <c r="X17" s="43"/>
      <c r="Y17" s="44"/>
      <c r="Z17" s="111" t="str">
        <f t="shared" si="1"/>
        <v/>
      </c>
      <c r="AA17" s="60"/>
      <c r="AB17" s="143"/>
      <c r="AC17" s="141"/>
      <c r="AD17" s="59"/>
      <c r="AE17" s="106"/>
      <c r="AF17" s="136" t="str">
        <f t="shared" si="5"/>
        <v/>
      </c>
    </row>
    <row r="18" spans="1:32" s="45" customFormat="1" ht="45" customHeight="1">
      <c r="A18" s="46" t="s">
        <v>93</v>
      </c>
      <c r="B18" s="47" t="s">
        <v>1560</v>
      </c>
      <c r="C18" s="47" t="s">
        <v>1567</v>
      </c>
      <c r="D18" s="72" t="s">
        <v>1568</v>
      </c>
      <c r="E18" s="39" t="s">
        <v>1569</v>
      </c>
      <c r="F18" s="48">
        <v>3</v>
      </c>
      <c r="G18" s="48">
        <v>2</v>
      </c>
      <c r="H18" s="49">
        <f t="shared" si="2"/>
        <v>6</v>
      </c>
      <c r="I18" s="40" t="s">
        <v>1570</v>
      </c>
      <c r="J18" s="228" t="s">
        <v>1571</v>
      </c>
      <c r="K18" s="229"/>
      <c r="L18" s="230"/>
      <c r="M18" s="41">
        <f t="shared" si="3"/>
        <v>12</v>
      </c>
      <c r="N18" s="66" t="str">
        <f>IFERROR(VLOOKUP(SUBSTITUTE(SUBSTITUTE(D18," ",""),"　",""),無償提供部品一覧!$A$3:$B$923,2,FALSE),"")</f>
        <v/>
      </c>
      <c r="O18" s="101" t="str">
        <f t="shared" si="4"/>
        <v/>
      </c>
      <c r="P18" s="99"/>
      <c r="Q18" s="50"/>
      <c r="R18" s="79"/>
      <c r="S18" s="92"/>
      <c r="T18" s="70"/>
      <c r="U18" s="88" t="s">
        <v>212</v>
      </c>
      <c r="V18" s="86"/>
      <c r="W18" s="83" t="str">
        <f t="shared" si="0"/>
        <v/>
      </c>
      <c r="X18" s="43"/>
      <c r="Y18" s="44"/>
      <c r="Z18" s="111" t="str">
        <f t="shared" si="1"/>
        <v/>
      </c>
      <c r="AA18" s="60"/>
      <c r="AB18" s="143"/>
      <c r="AC18" s="141"/>
      <c r="AD18" s="59"/>
      <c r="AE18" s="106"/>
      <c r="AF18" s="136" t="str">
        <f t="shared" si="5"/>
        <v/>
      </c>
    </row>
    <row r="19" spans="1:32" s="45" customFormat="1" ht="45" customHeight="1">
      <c r="A19" s="46" t="s">
        <v>94</v>
      </c>
      <c r="B19" s="47"/>
      <c r="C19" s="47"/>
      <c r="D19" s="72"/>
      <c r="E19" s="39"/>
      <c r="F19" s="48"/>
      <c r="G19" s="48"/>
      <c r="H19" s="49" t="str">
        <f t="shared" si="2"/>
        <v/>
      </c>
      <c r="I19" s="40"/>
      <c r="J19" s="228"/>
      <c r="K19" s="229"/>
      <c r="L19" s="230"/>
      <c r="M19" s="41" t="str">
        <f t="shared" si="3"/>
        <v/>
      </c>
      <c r="N19" s="66" t="str">
        <f>IFERROR(VLOOKUP(SUBSTITUTE(SUBSTITUTE(D19," ",""),"　",""),無償提供部品一覧!$A$3:$B$923,2,FALSE),"")</f>
        <v/>
      </c>
      <c r="O19" s="101" t="str">
        <f t="shared" si="4"/>
        <v/>
      </c>
      <c r="P19" s="99"/>
      <c r="Q19" s="50"/>
      <c r="R19" s="79"/>
      <c r="S19" s="92"/>
      <c r="T19" s="70"/>
      <c r="U19" s="88" t="s">
        <v>212</v>
      </c>
      <c r="V19" s="86"/>
      <c r="W19" s="83" t="str">
        <f t="shared" si="0"/>
        <v/>
      </c>
      <c r="X19" s="43"/>
      <c r="Y19" s="44"/>
      <c r="Z19" s="111" t="str">
        <f t="shared" si="1"/>
        <v/>
      </c>
      <c r="AA19" s="60"/>
      <c r="AB19" s="143"/>
      <c r="AC19" s="141"/>
      <c r="AD19" s="59"/>
      <c r="AE19" s="106"/>
      <c r="AF19" s="136" t="str">
        <f t="shared" si="5"/>
        <v/>
      </c>
    </row>
    <row r="20" spans="1:32" s="45" customFormat="1" ht="45" customHeight="1">
      <c r="A20" s="46" t="s">
        <v>95</v>
      </c>
      <c r="B20" s="47"/>
      <c r="C20" s="47"/>
      <c r="D20" s="72"/>
      <c r="E20" s="39"/>
      <c r="F20" s="48"/>
      <c r="G20" s="48"/>
      <c r="H20" s="49" t="str">
        <f t="shared" si="2"/>
        <v/>
      </c>
      <c r="I20" s="40"/>
      <c r="J20" s="228"/>
      <c r="K20" s="229"/>
      <c r="L20" s="230"/>
      <c r="M20" s="41" t="str">
        <f t="shared" si="3"/>
        <v/>
      </c>
      <c r="N20" s="66" t="str">
        <f>IFERROR(VLOOKUP(SUBSTITUTE(SUBSTITUTE(D20," ",""),"　",""),無償提供部品一覧!$A$3:$B$923,2,FALSE),"")</f>
        <v/>
      </c>
      <c r="O20" s="101" t="str">
        <f t="shared" si="4"/>
        <v/>
      </c>
      <c r="P20" s="99"/>
      <c r="Q20" s="50"/>
      <c r="R20" s="79"/>
      <c r="S20" s="92"/>
      <c r="T20" s="70"/>
      <c r="U20" s="88" t="s">
        <v>212</v>
      </c>
      <c r="V20" s="86"/>
      <c r="W20" s="83" t="str">
        <f t="shared" si="0"/>
        <v/>
      </c>
      <c r="X20" s="43"/>
      <c r="Y20" s="44"/>
      <c r="Z20" s="111" t="str">
        <f t="shared" si="1"/>
        <v/>
      </c>
      <c r="AA20" s="60"/>
      <c r="AB20" s="143"/>
      <c r="AC20" s="141"/>
      <c r="AD20" s="59"/>
      <c r="AE20" s="106"/>
      <c r="AF20" s="136" t="str">
        <f t="shared" si="5"/>
        <v/>
      </c>
    </row>
    <row r="21" spans="1:32" s="45" customFormat="1" ht="45" customHeight="1">
      <c r="A21" s="46" t="s">
        <v>96</v>
      </c>
      <c r="B21" s="47"/>
      <c r="C21" s="47"/>
      <c r="D21" s="72"/>
      <c r="E21" s="39"/>
      <c r="F21" s="48"/>
      <c r="G21" s="48"/>
      <c r="H21" s="49" t="str">
        <f t="shared" si="2"/>
        <v/>
      </c>
      <c r="I21" s="40"/>
      <c r="J21" s="228"/>
      <c r="K21" s="229"/>
      <c r="L21" s="230"/>
      <c r="M21" s="41" t="str">
        <f t="shared" si="3"/>
        <v/>
      </c>
      <c r="N21" s="66" t="str">
        <f>IFERROR(VLOOKUP(SUBSTITUTE(SUBSTITUTE(D21," ",""),"　",""),無償提供部品一覧!$A$3:$B$923,2,FALSE),"")</f>
        <v/>
      </c>
      <c r="O21" s="101" t="str">
        <f t="shared" si="4"/>
        <v/>
      </c>
      <c r="P21" s="99"/>
      <c r="Q21" s="50"/>
      <c r="R21" s="79"/>
      <c r="S21" s="92"/>
      <c r="T21" s="70"/>
      <c r="U21" s="88" t="s">
        <v>212</v>
      </c>
      <c r="V21" s="86"/>
      <c r="W21" s="83" t="str">
        <f t="shared" si="0"/>
        <v/>
      </c>
      <c r="X21" s="43"/>
      <c r="Y21" s="44"/>
      <c r="Z21" s="111" t="str">
        <f t="shared" si="1"/>
        <v/>
      </c>
      <c r="AA21" s="60"/>
      <c r="AB21" s="143"/>
      <c r="AC21" s="141"/>
      <c r="AD21" s="59"/>
      <c r="AE21" s="106"/>
      <c r="AF21" s="136" t="str">
        <f t="shared" si="5"/>
        <v/>
      </c>
    </row>
    <row r="22" spans="1:32" s="45" customFormat="1" ht="45" customHeight="1">
      <c r="A22" s="46" t="s">
        <v>97</v>
      </c>
      <c r="B22" s="47"/>
      <c r="C22" s="47"/>
      <c r="D22" s="72"/>
      <c r="E22" s="39"/>
      <c r="F22" s="48"/>
      <c r="G22" s="48"/>
      <c r="H22" s="49" t="str">
        <f t="shared" si="2"/>
        <v/>
      </c>
      <c r="I22" s="40"/>
      <c r="J22" s="228"/>
      <c r="K22" s="229"/>
      <c r="L22" s="230"/>
      <c r="M22" s="41" t="str">
        <f t="shared" si="3"/>
        <v/>
      </c>
      <c r="N22" s="66" t="str">
        <f>IFERROR(VLOOKUP(SUBSTITUTE(SUBSTITUTE(D22," ",""),"　",""),無償提供部品一覧!$A$3:$B$923,2,FALSE),"")</f>
        <v/>
      </c>
      <c r="O22" s="101" t="str">
        <f t="shared" si="4"/>
        <v/>
      </c>
      <c r="P22" s="99"/>
      <c r="Q22" s="50"/>
      <c r="R22" s="79"/>
      <c r="S22" s="92"/>
      <c r="T22" s="70"/>
      <c r="U22" s="88" t="s">
        <v>212</v>
      </c>
      <c r="V22" s="86"/>
      <c r="W22" s="83" t="str">
        <f t="shared" si="0"/>
        <v/>
      </c>
      <c r="X22" s="43"/>
      <c r="Y22" s="44"/>
      <c r="Z22" s="111" t="str">
        <f t="shared" si="1"/>
        <v/>
      </c>
      <c r="AA22" s="60"/>
      <c r="AB22" s="143"/>
      <c r="AC22" s="141"/>
      <c r="AD22" s="59"/>
      <c r="AE22" s="106"/>
      <c r="AF22" s="136" t="str">
        <f t="shared" si="5"/>
        <v/>
      </c>
    </row>
    <row r="23" spans="1:32" s="45" customFormat="1" ht="45" customHeight="1">
      <c r="A23" s="46" t="s">
        <v>98</v>
      </c>
      <c r="B23" s="47"/>
      <c r="C23" s="47"/>
      <c r="D23" s="72"/>
      <c r="E23" s="39"/>
      <c r="F23" s="48"/>
      <c r="G23" s="48"/>
      <c r="H23" s="49" t="str">
        <f t="shared" si="2"/>
        <v/>
      </c>
      <c r="I23" s="40"/>
      <c r="J23" s="228"/>
      <c r="K23" s="229"/>
      <c r="L23" s="230"/>
      <c r="M23" s="41" t="str">
        <f t="shared" si="3"/>
        <v/>
      </c>
      <c r="N23" s="66" t="str">
        <f>IFERROR(VLOOKUP(SUBSTITUTE(SUBSTITUTE(D23," ",""),"　",""),無償提供部品一覧!$A$3:$B$923,2,FALSE),"")</f>
        <v/>
      </c>
      <c r="O23" s="101" t="str">
        <f t="shared" si="4"/>
        <v/>
      </c>
      <c r="P23" s="99"/>
      <c r="Q23" s="50"/>
      <c r="R23" s="79"/>
      <c r="S23" s="92"/>
      <c r="T23" s="70"/>
      <c r="U23" s="88" t="s">
        <v>212</v>
      </c>
      <c r="V23" s="86"/>
      <c r="W23" s="83" t="str">
        <f t="shared" si="0"/>
        <v/>
      </c>
      <c r="X23" s="43"/>
      <c r="Y23" s="44"/>
      <c r="Z23" s="111" t="str">
        <f t="shared" si="1"/>
        <v/>
      </c>
      <c r="AA23" s="60"/>
      <c r="AB23" s="143"/>
      <c r="AC23" s="141"/>
      <c r="AD23" s="59"/>
      <c r="AE23" s="106"/>
      <c r="AF23" s="136" t="str">
        <f t="shared" si="5"/>
        <v/>
      </c>
    </row>
    <row r="24" spans="1:32" s="45" customFormat="1" ht="45" customHeight="1">
      <c r="A24" s="46" t="s">
        <v>99</v>
      </c>
      <c r="B24" s="47"/>
      <c r="C24" s="47"/>
      <c r="D24" s="72"/>
      <c r="E24" s="39"/>
      <c r="F24" s="48"/>
      <c r="G24" s="48"/>
      <c r="H24" s="49" t="str">
        <f t="shared" si="2"/>
        <v/>
      </c>
      <c r="I24" s="40"/>
      <c r="J24" s="228"/>
      <c r="K24" s="229"/>
      <c r="L24" s="230"/>
      <c r="M24" s="41" t="str">
        <f t="shared" si="3"/>
        <v/>
      </c>
      <c r="N24" s="66" t="str">
        <f>IFERROR(VLOOKUP(SUBSTITUTE(SUBSTITUTE(D24," ",""),"　",""),無償提供部品一覧!$A$3:$B$923,2,FALSE),"")</f>
        <v/>
      </c>
      <c r="O24" s="101" t="str">
        <f t="shared" si="4"/>
        <v/>
      </c>
      <c r="P24" s="99"/>
      <c r="Q24" s="50"/>
      <c r="R24" s="79"/>
      <c r="S24" s="92"/>
      <c r="T24" s="70"/>
      <c r="U24" s="88" t="s">
        <v>212</v>
      </c>
      <c r="V24" s="86"/>
      <c r="W24" s="83" t="str">
        <f t="shared" si="0"/>
        <v/>
      </c>
      <c r="X24" s="43"/>
      <c r="Y24" s="44"/>
      <c r="Z24" s="111" t="str">
        <f t="shared" si="1"/>
        <v/>
      </c>
      <c r="AA24" s="60"/>
      <c r="AB24" s="143"/>
      <c r="AC24" s="141"/>
      <c r="AD24" s="59"/>
      <c r="AE24" s="106"/>
      <c r="AF24" s="136" t="str">
        <f t="shared" si="5"/>
        <v/>
      </c>
    </row>
    <row r="25" spans="1:32" s="45" customFormat="1" ht="45" customHeight="1">
      <c r="A25" s="46" t="s">
        <v>100</v>
      </c>
      <c r="B25" s="47"/>
      <c r="C25" s="47"/>
      <c r="D25" s="72"/>
      <c r="E25" s="39"/>
      <c r="F25" s="48"/>
      <c r="G25" s="48"/>
      <c r="H25" s="49" t="str">
        <f t="shared" si="2"/>
        <v/>
      </c>
      <c r="I25" s="40"/>
      <c r="J25" s="228"/>
      <c r="K25" s="229"/>
      <c r="L25" s="230"/>
      <c r="M25" s="41" t="str">
        <f t="shared" si="3"/>
        <v/>
      </c>
      <c r="N25" s="66" t="str">
        <f>IFERROR(VLOOKUP(SUBSTITUTE(SUBSTITUTE(D25," ",""),"　",""),無償提供部品一覧!$A$3:$B$923,2,FALSE),"")</f>
        <v/>
      </c>
      <c r="O25" s="101" t="str">
        <f t="shared" si="4"/>
        <v/>
      </c>
      <c r="P25" s="99"/>
      <c r="Q25" s="50"/>
      <c r="R25" s="79"/>
      <c r="S25" s="92"/>
      <c r="T25" s="70"/>
      <c r="U25" s="88" t="s">
        <v>212</v>
      </c>
      <c r="V25" s="86"/>
      <c r="W25" s="83" t="str">
        <f t="shared" si="0"/>
        <v/>
      </c>
      <c r="X25" s="43"/>
      <c r="Y25" s="44"/>
      <c r="Z25" s="111" t="str">
        <f t="shared" si="1"/>
        <v/>
      </c>
      <c r="AA25" s="60"/>
      <c r="AB25" s="143"/>
      <c r="AC25" s="141"/>
      <c r="AD25" s="59"/>
      <c r="AE25" s="106"/>
      <c r="AF25" s="136" t="str">
        <f t="shared" si="5"/>
        <v/>
      </c>
    </row>
    <row r="26" spans="1:32" s="45" customFormat="1" ht="45" customHeight="1">
      <c r="A26" s="46" t="s">
        <v>101</v>
      </c>
      <c r="B26" s="47"/>
      <c r="C26" s="47"/>
      <c r="D26" s="72"/>
      <c r="E26" s="39"/>
      <c r="F26" s="48"/>
      <c r="G26" s="48"/>
      <c r="H26" s="49" t="str">
        <f t="shared" si="2"/>
        <v/>
      </c>
      <c r="I26" s="40"/>
      <c r="J26" s="228"/>
      <c r="K26" s="229"/>
      <c r="L26" s="230"/>
      <c r="M26" s="41" t="str">
        <f t="shared" si="3"/>
        <v/>
      </c>
      <c r="N26" s="66" t="str">
        <f>IFERROR(VLOOKUP(SUBSTITUTE(SUBSTITUTE(D26," ",""),"　",""),無償提供部品一覧!$A$3:$B$923,2,FALSE),"")</f>
        <v/>
      </c>
      <c r="O26" s="101" t="str">
        <f t="shared" si="4"/>
        <v/>
      </c>
      <c r="P26" s="99"/>
      <c r="Q26" s="50"/>
      <c r="R26" s="79"/>
      <c r="S26" s="92"/>
      <c r="T26" s="70"/>
      <c r="U26" s="88" t="s">
        <v>212</v>
      </c>
      <c r="V26" s="86"/>
      <c r="W26" s="83" t="str">
        <f t="shared" si="0"/>
        <v/>
      </c>
      <c r="X26" s="43"/>
      <c r="Y26" s="44"/>
      <c r="Z26" s="111" t="str">
        <f t="shared" si="1"/>
        <v/>
      </c>
      <c r="AA26" s="60"/>
      <c r="AB26" s="143"/>
      <c r="AC26" s="141"/>
      <c r="AD26" s="59"/>
      <c r="AE26" s="106"/>
      <c r="AF26" s="136" t="str">
        <f t="shared" si="5"/>
        <v/>
      </c>
    </row>
    <row r="27" spans="1:32" s="45" customFormat="1" ht="45" customHeight="1">
      <c r="A27" s="46" t="s">
        <v>102</v>
      </c>
      <c r="B27" s="47"/>
      <c r="C27" s="47"/>
      <c r="D27" s="72"/>
      <c r="E27" s="39"/>
      <c r="F27" s="48"/>
      <c r="G27" s="48"/>
      <c r="H27" s="49" t="str">
        <f t="shared" si="2"/>
        <v/>
      </c>
      <c r="I27" s="40"/>
      <c r="J27" s="228"/>
      <c r="K27" s="229"/>
      <c r="L27" s="230"/>
      <c r="M27" s="41" t="str">
        <f t="shared" si="3"/>
        <v/>
      </c>
      <c r="N27" s="66" t="str">
        <f>IFERROR(VLOOKUP(SUBSTITUTE(SUBSTITUTE(D27," ",""),"　",""),無償提供部品一覧!$A$3:$B$923,2,FALSE),"")</f>
        <v/>
      </c>
      <c r="O27" s="101" t="str">
        <f t="shared" si="4"/>
        <v/>
      </c>
      <c r="P27" s="99"/>
      <c r="Q27" s="50"/>
      <c r="R27" s="79"/>
      <c r="S27" s="92"/>
      <c r="T27" s="70"/>
      <c r="U27" s="88" t="s">
        <v>212</v>
      </c>
      <c r="V27" s="86"/>
      <c r="W27" s="83" t="str">
        <f t="shared" si="0"/>
        <v/>
      </c>
      <c r="X27" s="43"/>
      <c r="Y27" s="44"/>
      <c r="Z27" s="111" t="str">
        <f t="shared" si="1"/>
        <v/>
      </c>
      <c r="AA27" s="60"/>
      <c r="AB27" s="143"/>
      <c r="AC27" s="141"/>
      <c r="AD27" s="59"/>
      <c r="AE27" s="106"/>
      <c r="AF27" s="136" t="str">
        <f t="shared" si="5"/>
        <v/>
      </c>
    </row>
    <row r="28" spans="1:32" s="45" customFormat="1" ht="45" customHeight="1">
      <c r="A28" s="46" t="s">
        <v>103</v>
      </c>
      <c r="B28" s="47"/>
      <c r="C28" s="47"/>
      <c r="D28" s="72"/>
      <c r="E28" s="39"/>
      <c r="F28" s="48"/>
      <c r="G28" s="48"/>
      <c r="H28" s="49" t="str">
        <f t="shared" si="2"/>
        <v/>
      </c>
      <c r="I28" s="40"/>
      <c r="J28" s="228"/>
      <c r="K28" s="229"/>
      <c r="L28" s="230"/>
      <c r="M28" s="41" t="str">
        <f t="shared" si="3"/>
        <v/>
      </c>
      <c r="N28" s="66" t="str">
        <f>IFERROR(VLOOKUP(SUBSTITUTE(SUBSTITUTE(D28," ",""),"　",""),無償提供部品一覧!$A$3:$B$923,2,FALSE),"")</f>
        <v/>
      </c>
      <c r="O28" s="101" t="str">
        <f t="shared" si="4"/>
        <v/>
      </c>
      <c r="P28" s="99"/>
      <c r="Q28" s="50"/>
      <c r="R28" s="79"/>
      <c r="S28" s="92"/>
      <c r="T28" s="70"/>
      <c r="U28" s="88" t="s">
        <v>212</v>
      </c>
      <c r="V28" s="86"/>
      <c r="W28" s="83" t="str">
        <f t="shared" si="0"/>
        <v/>
      </c>
      <c r="X28" s="43"/>
      <c r="Y28" s="44"/>
      <c r="Z28" s="111" t="str">
        <f t="shared" si="1"/>
        <v/>
      </c>
      <c r="AA28" s="60"/>
      <c r="AB28" s="143"/>
      <c r="AC28" s="141"/>
      <c r="AD28" s="59"/>
      <c r="AE28" s="106"/>
      <c r="AF28" s="136" t="str">
        <f t="shared" si="5"/>
        <v/>
      </c>
    </row>
    <row r="29" spans="1:32" s="45" customFormat="1" ht="45" customHeight="1">
      <c r="A29" s="46" t="s">
        <v>104</v>
      </c>
      <c r="B29" s="47"/>
      <c r="C29" s="47"/>
      <c r="D29" s="72"/>
      <c r="E29" s="39"/>
      <c r="F29" s="48"/>
      <c r="G29" s="48"/>
      <c r="H29" s="49" t="str">
        <f t="shared" si="2"/>
        <v/>
      </c>
      <c r="I29" s="40"/>
      <c r="J29" s="228"/>
      <c r="K29" s="229"/>
      <c r="L29" s="230"/>
      <c r="M29" s="41" t="str">
        <f t="shared" si="3"/>
        <v/>
      </c>
      <c r="N29" s="66" t="str">
        <f>IFERROR(VLOOKUP(SUBSTITUTE(SUBSTITUTE(D29," ",""),"　",""),無償提供部品一覧!$A$3:$B$923,2,FALSE),"")</f>
        <v/>
      </c>
      <c r="O29" s="101" t="str">
        <f t="shared" si="4"/>
        <v/>
      </c>
      <c r="P29" s="99"/>
      <c r="Q29" s="50"/>
      <c r="R29" s="79"/>
      <c r="S29" s="92"/>
      <c r="T29" s="70"/>
      <c r="U29" s="88" t="s">
        <v>212</v>
      </c>
      <c r="V29" s="86"/>
      <c r="W29" s="83" t="str">
        <f t="shared" si="0"/>
        <v/>
      </c>
      <c r="X29" s="43"/>
      <c r="Y29" s="44"/>
      <c r="Z29" s="111" t="str">
        <f t="shared" si="1"/>
        <v/>
      </c>
      <c r="AA29" s="60"/>
      <c r="AB29" s="143"/>
      <c r="AC29" s="141"/>
      <c r="AD29" s="59"/>
      <c r="AE29" s="106"/>
      <c r="AF29" s="136" t="str">
        <f t="shared" si="5"/>
        <v/>
      </c>
    </row>
    <row r="30" spans="1:32" s="45" customFormat="1" ht="45" customHeight="1">
      <c r="A30" s="46" t="s">
        <v>105</v>
      </c>
      <c r="B30" s="47"/>
      <c r="C30" s="47"/>
      <c r="D30" s="72"/>
      <c r="E30" s="39"/>
      <c r="F30" s="48"/>
      <c r="G30" s="48"/>
      <c r="H30" s="49" t="str">
        <f t="shared" si="2"/>
        <v/>
      </c>
      <c r="I30" s="40"/>
      <c r="J30" s="228"/>
      <c r="K30" s="229"/>
      <c r="L30" s="230"/>
      <c r="M30" s="41" t="str">
        <f t="shared" si="3"/>
        <v/>
      </c>
      <c r="N30" s="66" t="str">
        <f>IFERROR(VLOOKUP(SUBSTITUTE(SUBSTITUTE(D30," ",""),"　",""),無償提供部品一覧!$A$3:$B$923,2,FALSE),"")</f>
        <v/>
      </c>
      <c r="O30" s="101" t="str">
        <f t="shared" si="4"/>
        <v/>
      </c>
      <c r="P30" s="99"/>
      <c r="Q30" s="50"/>
      <c r="R30" s="79"/>
      <c r="S30" s="92"/>
      <c r="T30" s="70"/>
      <c r="U30" s="88" t="s">
        <v>212</v>
      </c>
      <c r="V30" s="86"/>
      <c r="W30" s="83" t="str">
        <f t="shared" si="0"/>
        <v/>
      </c>
      <c r="X30" s="43"/>
      <c r="Y30" s="44"/>
      <c r="Z30" s="111" t="str">
        <f t="shared" si="1"/>
        <v/>
      </c>
      <c r="AA30" s="60"/>
      <c r="AB30" s="143"/>
      <c r="AC30" s="141"/>
      <c r="AD30" s="59"/>
      <c r="AE30" s="106"/>
      <c r="AF30" s="136" t="str">
        <f t="shared" si="5"/>
        <v/>
      </c>
    </row>
    <row r="31" spans="1:32" s="45" customFormat="1" ht="45" customHeight="1">
      <c r="A31" s="46" t="s">
        <v>106</v>
      </c>
      <c r="B31" s="47"/>
      <c r="C31" s="47"/>
      <c r="D31" s="72"/>
      <c r="E31" s="39"/>
      <c r="F31" s="48"/>
      <c r="G31" s="48"/>
      <c r="H31" s="49" t="str">
        <f t="shared" si="2"/>
        <v/>
      </c>
      <c r="I31" s="40"/>
      <c r="J31" s="228"/>
      <c r="K31" s="229"/>
      <c r="L31" s="230"/>
      <c r="M31" s="41" t="str">
        <f t="shared" si="3"/>
        <v/>
      </c>
      <c r="N31" s="66" t="str">
        <f>IFERROR(VLOOKUP(SUBSTITUTE(SUBSTITUTE(D31," ",""),"　",""),無償提供部品一覧!$A$3:$B$923,2,FALSE),"")</f>
        <v/>
      </c>
      <c r="O31" s="101" t="str">
        <f t="shared" si="4"/>
        <v/>
      </c>
      <c r="P31" s="99"/>
      <c r="Q31" s="50"/>
      <c r="R31" s="79"/>
      <c r="S31" s="92"/>
      <c r="T31" s="70"/>
      <c r="U31" s="88" t="s">
        <v>212</v>
      </c>
      <c r="V31" s="86"/>
      <c r="W31" s="83" t="str">
        <f t="shared" si="0"/>
        <v/>
      </c>
      <c r="X31" s="43"/>
      <c r="Y31" s="44"/>
      <c r="Z31" s="111" t="str">
        <f t="shared" si="1"/>
        <v/>
      </c>
      <c r="AA31" s="60"/>
      <c r="AB31" s="143"/>
      <c r="AC31" s="141"/>
      <c r="AD31" s="59"/>
      <c r="AE31" s="106"/>
      <c r="AF31" s="136" t="str">
        <f t="shared" si="5"/>
        <v/>
      </c>
    </row>
    <row r="32" spans="1:32" s="45" customFormat="1" ht="45" customHeight="1">
      <c r="A32" s="46" t="s">
        <v>107</v>
      </c>
      <c r="B32" s="47"/>
      <c r="C32" s="47"/>
      <c r="D32" s="72"/>
      <c r="E32" s="39"/>
      <c r="F32" s="48"/>
      <c r="G32" s="48"/>
      <c r="H32" s="49" t="str">
        <f t="shared" si="2"/>
        <v/>
      </c>
      <c r="I32" s="40"/>
      <c r="J32" s="228"/>
      <c r="K32" s="229"/>
      <c r="L32" s="230"/>
      <c r="M32" s="41" t="str">
        <f t="shared" si="3"/>
        <v/>
      </c>
      <c r="N32" s="66" t="str">
        <f>IFERROR(VLOOKUP(SUBSTITUTE(SUBSTITUTE(D32," ",""),"　",""),無償提供部品一覧!$A$3:$B$923,2,FALSE),"")</f>
        <v/>
      </c>
      <c r="O32" s="101" t="str">
        <f t="shared" si="4"/>
        <v/>
      </c>
      <c r="P32" s="99"/>
      <c r="Q32" s="50"/>
      <c r="R32" s="79"/>
      <c r="S32" s="92"/>
      <c r="T32" s="70"/>
      <c r="U32" s="88" t="s">
        <v>212</v>
      </c>
      <c r="V32" s="86"/>
      <c r="W32" s="83" t="str">
        <f t="shared" si="0"/>
        <v/>
      </c>
      <c r="X32" s="43"/>
      <c r="Y32" s="44"/>
      <c r="Z32" s="111" t="str">
        <f t="shared" si="1"/>
        <v/>
      </c>
      <c r="AA32" s="60"/>
      <c r="AB32" s="143"/>
      <c r="AC32" s="141"/>
      <c r="AD32" s="59"/>
      <c r="AE32" s="106"/>
      <c r="AF32" s="136" t="str">
        <f t="shared" si="5"/>
        <v/>
      </c>
    </row>
    <row r="33" spans="1:32" s="45" customFormat="1" ht="45" customHeight="1">
      <c r="A33" s="46" t="s">
        <v>108</v>
      </c>
      <c r="B33" s="47"/>
      <c r="C33" s="47"/>
      <c r="D33" s="72"/>
      <c r="E33" s="39"/>
      <c r="F33" s="48"/>
      <c r="G33" s="48"/>
      <c r="H33" s="49" t="str">
        <f t="shared" si="2"/>
        <v/>
      </c>
      <c r="I33" s="40"/>
      <c r="J33" s="228"/>
      <c r="K33" s="229"/>
      <c r="L33" s="230"/>
      <c r="M33" s="41" t="str">
        <f t="shared" si="3"/>
        <v/>
      </c>
      <c r="N33" s="66" t="str">
        <f>IFERROR(VLOOKUP(SUBSTITUTE(SUBSTITUTE(D33," ",""),"　",""),無償提供部品一覧!$A$3:$B$923,2,FALSE),"")</f>
        <v/>
      </c>
      <c r="O33" s="101" t="str">
        <f t="shared" si="4"/>
        <v/>
      </c>
      <c r="P33" s="99"/>
      <c r="Q33" s="50"/>
      <c r="R33" s="79"/>
      <c r="S33" s="92"/>
      <c r="T33" s="70"/>
      <c r="U33" s="88" t="s">
        <v>212</v>
      </c>
      <c r="V33" s="86"/>
      <c r="W33" s="83" t="str">
        <f t="shared" si="0"/>
        <v/>
      </c>
      <c r="X33" s="43"/>
      <c r="Y33" s="44"/>
      <c r="Z33" s="111" t="str">
        <f t="shared" si="1"/>
        <v/>
      </c>
      <c r="AA33" s="60"/>
      <c r="AB33" s="143"/>
      <c r="AC33" s="141"/>
      <c r="AD33" s="59"/>
      <c r="AE33" s="106"/>
      <c r="AF33" s="136" t="str">
        <f t="shared" si="5"/>
        <v/>
      </c>
    </row>
    <row r="34" spans="1:32" s="45" customFormat="1" ht="45" customHeight="1">
      <c r="A34" s="46" t="s">
        <v>109</v>
      </c>
      <c r="B34" s="47"/>
      <c r="C34" s="47"/>
      <c r="D34" s="72"/>
      <c r="E34" s="39"/>
      <c r="F34" s="48"/>
      <c r="G34" s="48"/>
      <c r="H34" s="49" t="str">
        <f t="shared" si="2"/>
        <v/>
      </c>
      <c r="I34" s="40"/>
      <c r="J34" s="228"/>
      <c r="K34" s="229"/>
      <c r="L34" s="230"/>
      <c r="M34" s="41" t="str">
        <f t="shared" si="3"/>
        <v/>
      </c>
      <c r="N34" s="66" t="str">
        <f>IFERROR(VLOOKUP(SUBSTITUTE(SUBSTITUTE(D34," ",""),"　",""),無償提供部品一覧!$A$3:$B$923,2,FALSE),"")</f>
        <v/>
      </c>
      <c r="O34" s="101" t="str">
        <f t="shared" si="4"/>
        <v/>
      </c>
      <c r="P34" s="99"/>
      <c r="Q34" s="50"/>
      <c r="R34" s="79"/>
      <c r="S34" s="92"/>
      <c r="T34" s="70"/>
      <c r="U34" s="88" t="s">
        <v>212</v>
      </c>
      <c r="V34" s="86"/>
      <c r="W34" s="83" t="str">
        <f t="shared" si="0"/>
        <v/>
      </c>
      <c r="X34" s="43"/>
      <c r="Y34" s="44"/>
      <c r="Z34" s="111" t="str">
        <f t="shared" si="1"/>
        <v/>
      </c>
      <c r="AA34" s="60"/>
      <c r="AB34" s="143"/>
      <c r="AC34" s="141"/>
      <c r="AD34" s="59"/>
      <c r="AE34" s="106"/>
      <c r="AF34" s="136" t="str">
        <f t="shared" si="5"/>
        <v/>
      </c>
    </row>
    <row r="35" spans="1:32" s="45" customFormat="1" ht="45" customHeight="1">
      <c r="A35" s="46" t="s">
        <v>110</v>
      </c>
      <c r="B35" s="47"/>
      <c r="C35" s="47"/>
      <c r="D35" s="72"/>
      <c r="E35" s="39"/>
      <c r="F35" s="48"/>
      <c r="G35" s="48"/>
      <c r="H35" s="49" t="str">
        <f t="shared" si="2"/>
        <v/>
      </c>
      <c r="I35" s="40"/>
      <c r="J35" s="228"/>
      <c r="K35" s="229"/>
      <c r="L35" s="230"/>
      <c r="M35" s="41" t="str">
        <f t="shared" si="3"/>
        <v/>
      </c>
      <c r="N35" s="66" t="str">
        <f>IFERROR(VLOOKUP(SUBSTITUTE(SUBSTITUTE(D35," ",""),"　",""),無償提供部品一覧!$A$3:$B$923,2,FALSE),"")</f>
        <v/>
      </c>
      <c r="O35" s="101" t="str">
        <f t="shared" si="4"/>
        <v/>
      </c>
      <c r="P35" s="99"/>
      <c r="Q35" s="50"/>
      <c r="R35" s="79"/>
      <c r="S35" s="92"/>
      <c r="T35" s="70"/>
      <c r="U35" s="88" t="s">
        <v>212</v>
      </c>
      <c r="V35" s="86"/>
      <c r="W35" s="83" t="str">
        <f t="shared" si="0"/>
        <v/>
      </c>
      <c r="X35" s="43"/>
      <c r="Y35" s="44"/>
      <c r="Z35" s="111" t="str">
        <f t="shared" si="1"/>
        <v/>
      </c>
      <c r="AA35" s="60"/>
      <c r="AB35" s="143"/>
      <c r="AC35" s="141"/>
      <c r="AD35" s="59"/>
      <c r="AE35" s="106"/>
      <c r="AF35" s="136" t="str">
        <f t="shared" si="5"/>
        <v/>
      </c>
    </row>
    <row r="36" spans="1:32" s="45" customFormat="1" ht="45" customHeight="1">
      <c r="A36" s="46" t="s">
        <v>111</v>
      </c>
      <c r="B36" s="47"/>
      <c r="C36" s="47"/>
      <c r="D36" s="72"/>
      <c r="E36" s="39"/>
      <c r="F36" s="48"/>
      <c r="G36" s="48"/>
      <c r="H36" s="49" t="str">
        <f t="shared" si="2"/>
        <v/>
      </c>
      <c r="I36" s="40"/>
      <c r="J36" s="228"/>
      <c r="K36" s="229"/>
      <c r="L36" s="230"/>
      <c r="M36" s="41" t="str">
        <f t="shared" si="3"/>
        <v/>
      </c>
      <c r="N36" s="66" t="str">
        <f>IFERROR(VLOOKUP(SUBSTITUTE(SUBSTITUTE(D36," ",""),"　",""),無償提供部品一覧!$A$3:$B$923,2,FALSE),"")</f>
        <v/>
      </c>
      <c r="O36" s="101" t="str">
        <f t="shared" si="4"/>
        <v/>
      </c>
      <c r="P36" s="99"/>
      <c r="Q36" s="50"/>
      <c r="R36" s="79"/>
      <c r="S36" s="92"/>
      <c r="T36" s="70"/>
      <c r="U36" s="88" t="s">
        <v>212</v>
      </c>
      <c r="V36" s="86"/>
      <c r="W36" s="83" t="str">
        <f t="shared" si="0"/>
        <v/>
      </c>
      <c r="X36" s="43"/>
      <c r="Y36" s="44"/>
      <c r="Z36" s="111" t="str">
        <f t="shared" si="1"/>
        <v/>
      </c>
      <c r="AA36" s="60"/>
      <c r="AB36" s="143"/>
      <c r="AC36" s="141"/>
      <c r="AD36" s="59"/>
      <c r="AE36" s="106"/>
      <c r="AF36" s="136" t="str">
        <f t="shared" si="5"/>
        <v/>
      </c>
    </row>
    <row r="37" spans="1:32" s="45" customFormat="1" ht="45" customHeight="1">
      <c r="A37" s="46" t="s">
        <v>112</v>
      </c>
      <c r="B37" s="47"/>
      <c r="C37" s="47"/>
      <c r="D37" s="72"/>
      <c r="E37" s="39"/>
      <c r="F37" s="48"/>
      <c r="G37" s="48"/>
      <c r="H37" s="49" t="str">
        <f t="shared" si="2"/>
        <v/>
      </c>
      <c r="I37" s="40"/>
      <c r="J37" s="228"/>
      <c r="K37" s="229"/>
      <c r="L37" s="230"/>
      <c r="M37" s="41" t="str">
        <f t="shared" si="3"/>
        <v/>
      </c>
      <c r="N37" s="66" t="str">
        <f>IFERROR(VLOOKUP(SUBSTITUTE(SUBSTITUTE(D37," ",""),"　",""),無償提供部品一覧!$A$3:$B$923,2,FALSE),"")</f>
        <v/>
      </c>
      <c r="O37" s="101" t="str">
        <f t="shared" si="4"/>
        <v/>
      </c>
      <c r="P37" s="99"/>
      <c r="Q37" s="50"/>
      <c r="R37" s="79"/>
      <c r="S37" s="92"/>
      <c r="T37" s="70"/>
      <c r="U37" s="88" t="s">
        <v>212</v>
      </c>
      <c r="V37" s="86"/>
      <c r="W37" s="83" t="str">
        <f t="shared" si="0"/>
        <v/>
      </c>
      <c r="X37" s="43"/>
      <c r="Y37" s="44"/>
      <c r="Z37" s="111" t="str">
        <f t="shared" si="1"/>
        <v/>
      </c>
      <c r="AA37" s="60"/>
      <c r="AB37" s="143"/>
      <c r="AC37" s="141"/>
      <c r="AD37" s="59"/>
      <c r="AE37" s="106"/>
      <c r="AF37" s="136" t="str">
        <f t="shared" si="5"/>
        <v/>
      </c>
    </row>
    <row r="38" spans="1:32" s="45" customFormat="1" ht="45" customHeight="1">
      <c r="A38" s="46" t="s">
        <v>113</v>
      </c>
      <c r="B38" s="47"/>
      <c r="C38" s="47"/>
      <c r="D38" s="72"/>
      <c r="E38" s="39"/>
      <c r="F38" s="48"/>
      <c r="G38" s="48"/>
      <c r="H38" s="49" t="str">
        <f t="shared" si="2"/>
        <v/>
      </c>
      <c r="I38" s="40"/>
      <c r="J38" s="228"/>
      <c r="K38" s="229"/>
      <c r="L38" s="230"/>
      <c r="M38" s="41" t="str">
        <f t="shared" si="3"/>
        <v/>
      </c>
      <c r="N38" s="66" t="str">
        <f>IFERROR(VLOOKUP(SUBSTITUTE(SUBSTITUTE(D38," ",""),"　",""),無償提供部品一覧!$A$3:$B$923,2,FALSE),"")</f>
        <v/>
      </c>
      <c r="O38" s="101" t="str">
        <f t="shared" si="4"/>
        <v/>
      </c>
      <c r="P38" s="99"/>
      <c r="Q38" s="50"/>
      <c r="R38" s="79"/>
      <c r="S38" s="92"/>
      <c r="T38" s="70"/>
      <c r="U38" s="88" t="s">
        <v>212</v>
      </c>
      <c r="V38" s="86"/>
      <c r="W38" s="83" t="str">
        <f t="shared" si="0"/>
        <v/>
      </c>
      <c r="X38" s="43"/>
      <c r="Y38" s="44"/>
      <c r="Z38" s="111" t="str">
        <f t="shared" si="1"/>
        <v/>
      </c>
      <c r="AA38" s="60"/>
      <c r="AB38" s="143"/>
      <c r="AC38" s="141"/>
      <c r="AD38" s="59"/>
      <c r="AE38" s="106"/>
      <c r="AF38" s="136" t="str">
        <f t="shared" si="5"/>
        <v/>
      </c>
    </row>
    <row r="39" spans="1:32" s="45" customFormat="1" ht="45" customHeight="1">
      <c r="A39" s="46" t="s">
        <v>114</v>
      </c>
      <c r="B39" s="47"/>
      <c r="C39" s="47"/>
      <c r="D39" s="72"/>
      <c r="E39" s="39"/>
      <c r="F39" s="48"/>
      <c r="G39" s="48"/>
      <c r="H39" s="49" t="str">
        <f t="shared" si="2"/>
        <v/>
      </c>
      <c r="I39" s="40"/>
      <c r="J39" s="228"/>
      <c r="K39" s="229"/>
      <c r="L39" s="230"/>
      <c r="M39" s="41" t="str">
        <f t="shared" si="3"/>
        <v/>
      </c>
      <c r="N39" s="66" t="str">
        <f>IFERROR(VLOOKUP(SUBSTITUTE(SUBSTITUTE(D39," ",""),"　",""),無償提供部品一覧!$A$3:$B$923,2,FALSE),"")</f>
        <v/>
      </c>
      <c r="O39" s="101" t="str">
        <f t="shared" si="4"/>
        <v/>
      </c>
      <c r="P39" s="99"/>
      <c r="Q39" s="50"/>
      <c r="R39" s="79"/>
      <c r="S39" s="92"/>
      <c r="T39" s="70"/>
      <c r="U39" s="88" t="s">
        <v>212</v>
      </c>
      <c r="V39" s="86"/>
      <c r="W39" s="83" t="str">
        <f t="shared" ref="W39:W70" si="6">IF(P39="○",F39*$M$4,"")</f>
        <v/>
      </c>
      <c r="X39" s="43"/>
      <c r="Y39" s="44"/>
      <c r="Z39" s="111" t="str">
        <f t="shared" ref="Z39:Z70" si="7">IF(Y39="","",Y39*X39)</f>
        <v/>
      </c>
      <c r="AA39" s="60"/>
      <c r="AB39" s="143"/>
      <c r="AC39" s="141"/>
      <c r="AD39" s="59"/>
      <c r="AE39" s="106"/>
      <c r="AF39" s="136" t="str">
        <f t="shared" si="5"/>
        <v/>
      </c>
    </row>
    <row r="40" spans="1:32" s="45" customFormat="1" ht="45" customHeight="1">
      <c r="A40" s="46" t="s">
        <v>115</v>
      </c>
      <c r="B40" s="47"/>
      <c r="C40" s="47"/>
      <c r="D40" s="72"/>
      <c r="E40" s="39"/>
      <c r="F40" s="48"/>
      <c r="G40" s="48"/>
      <c r="H40" s="49" t="str">
        <f t="shared" si="2"/>
        <v/>
      </c>
      <c r="I40" s="40"/>
      <c r="J40" s="228"/>
      <c r="K40" s="229"/>
      <c r="L40" s="230"/>
      <c r="M40" s="41" t="str">
        <f t="shared" si="3"/>
        <v/>
      </c>
      <c r="N40" s="66" t="str">
        <f>IFERROR(VLOOKUP(SUBSTITUTE(SUBSTITUTE(D40," ",""),"　",""),無償提供部品一覧!$A$3:$B$923,2,FALSE),"")</f>
        <v/>
      </c>
      <c r="O40" s="101" t="str">
        <f t="shared" si="4"/>
        <v/>
      </c>
      <c r="P40" s="99"/>
      <c r="Q40" s="50"/>
      <c r="R40" s="79"/>
      <c r="S40" s="92"/>
      <c r="T40" s="70"/>
      <c r="U40" s="88" t="s">
        <v>212</v>
      </c>
      <c r="V40" s="86"/>
      <c r="W40" s="83" t="str">
        <f t="shared" si="6"/>
        <v/>
      </c>
      <c r="X40" s="43"/>
      <c r="Y40" s="44"/>
      <c r="Z40" s="111" t="str">
        <f t="shared" si="7"/>
        <v/>
      </c>
      <c r="AA40" s="60"/>
      <c r="AB40" s="143"/>
      <c r="AC40" s="141"/>
      <c r="AD40" s="59"/>
      <c r="AE40" s="106"/>
      <c r="AF40" s="136" t="str">
        <f t="shared" si="5"/>
        <v/>
      </c>
    </row>
    <row r="41" spans="1:32" s="45" customFormat="1" ht="45" customHeight="1">
      <c r="A41" s="46" t="s">
        <v>116</v>
      </c>
      <c r="B41" s="47"/>
      <c r="C41" s="47"/>
      <c r="D41" s="72"/>
      <c r="E41" s="39"/>
      <c r="F41" s="48"/>
      <c r="G41" s="48"/>
      <c r="H41" s="49" t="str">
        <f t="shared" si="2"/>
        <v/>
      </c>
      <c r="I41" s="40"/>
      <c r="J41" s="228"/>
      <c r="K41" s="229"/>
      <c r="L41" s="230"/>
      <c r="M41" s="41" t="str">
        <f t="shared" si="3"/>
        <v/>
      </c>
      <c r="N41" s="66" t="str">
        <f>IFERROR(VLOOKUP(SUBSTITUTE(SUBSTITUTE(D41," ",""),"　",""),無償提供部品一覧!$A$3:$B$923,2,FALSE),"")</f>
        <v/>
      </c>
      <c r="O41" s="101" t="str">
        <f t="shared" si="4"/>
        <v/>
      </c>
      <c r="P41" s="99"/>
      <c r="Q41" s="50"/>
      <c r="R41" s="79"/>
      <c r="S41" s="92"/>
      <c r="T41" s="70"/>
      <c r="U41" s="88" t="s">
        <v>212</v>
      </c>
      <c r="V41" s="86"/>
      <c r="W41" s="83" t="str">
        <f t="shared" si="6"/>
        <v/>
      </c>
      <c r="X41" s="43"/>
      <c r="Y41" s="44"/>
      <c r="Z41" s="111" t="str">
        <f t="shared" si="7"/>
        <v/>
      </c>
      <c r="AA41" s="60"/>
      <c r="AB41" s="143"/>
      <c r="AC41" s="141"/>
      <c r="AD41" s="59"/>
      <c r="AE41" s="106"/>
      <c r="AF41" s="136" t="str">
        <f t="shared" si="5"/>
        <v/>
      </c>
    </row>
    <row r="42" spans="1:32" s="45" customFormat="1" ht="45" customHeight="1">
      <c r="A42" s="46" t="s">
        <v>117</v>
      </c>
      <c r="B42" s="47"/>
      <c r="C42" s="47"/>
      <c r="D42" s="72"/>
      <c r="E42" s="39"/>
      <c r="F42" s="48"/>
      <c r="G42" s="48"/>
      <c r="H42" s="49" t="str">
        <f t="shared" si="2"/>
        <v/>
      </c>
      <c r="I42" s="40"/>
      <c r="J42" s="228"/>
      <c r="K42" s="229"/>
      <c r="L42" s="230"/>
      <c r="M42" s="41" t="str">
        <f t="shared" si="3"/>
        <v/>
      </c>
      <c r="N42" s="66" t="str">
        <f>IFERROR(VLOOKUP(SUBSTITUTE(SUBSTITUTE(D42," ",""),"　",""),無償提供部品一覧!$A$3:$B$923,2,FALSE),"")</f>
        <v/>
      </c>
      <c r="O42" s="101" t="str">
        <f t="shared" si="4"/>
        <v/>
      </c>
      <c r="P42" s="99"/>
      <c r="Q42" s="50"/>
      <c r="R42" s="79"/>
      <c r="S42" s="92"/>
      <c r="T42" s="70"/>
      <c r="U42" s="88" t="s">
        <v>212</v>
      </c>
      <c r="V42" s="86"/>
      <c r="W42" s="83" t="str">
        <f t="shared" si="6"/>
        <v/>
      </c>
      <c r="X42" s="43"/>
      <c r="Y42" s="44"/>
      <c r="Z42" s="111" t="str">
        <f t="shared" si="7"/>
        <v/>
      </c>
      <c r="AA42" s="60"/>
      <c r="AB42" s="143"/>
      <c r="AC42" s="141"/>
      <c r="AD42" s="59"/>
      <c r="AE42" s="106"/>
      <c r="AF42" s="136" t="str">
        <f t="shared" si="5"/>
        <v/>
      </c>
    </row>
    <row r="43" spans="1:32" s="45" customFormat="1" ht="45" customHeight="1">
      <c r="A43" s="46" t="s">
        <v>118</v>
      </c>
      <c r="B43" s="47"/>
      <c r="C43" s="47"/>
      <c r="D43" s="72"/>
      <c r="E43" s="39"/>
      <c r="F43" s="48"/>
      <c r="G43" s="48"/>
      <c r="H43" s="49" t="str">
        <f t="shared" si="2"/>
        <v/>
      </c>
      <c r="I43" s="40"/>
      <c r="J43" s="228"/>
      <c r="K43" s="229"/>
      <c r="L43" s="230"/>
      <c r="M43" s="41" t="str">
        <f t="shared" si="3"/>
        <v/>
      </c>
      <c r="N43" s="66" t="str">
        <f>IFERROR(VLOOKUP(SUBSTITUTE(SUBSTITUTE(D43," ",""),"　",""),無償提供部品一覧!$A$3:$B$923,2,FALSE),"")</f>
        <v/>
      </c>
      <c r="O43" s="101" t="str">
        <f t="shared" si="4"/>
        <v/>
      </c>
      <c r="P43" s="99"/>
      <c r="Q43" s="50"/>
      <c r="R43" s="79"/>
      <c r="S43" s="92"/>
      <c r="T43" s="70"/>
      <c r="U43" s="88" t="s">
        <v>212</v>
      </c>
      <c r="V43" s="86"/>
      <c r="W43" s="83" t="str">
        <f t="shared" si="6"/>
        <v/>
      </c>
      <c r="X43" s="43"/>
      <c r="Y43" s="44"/>
      <c r="Z43" s="111" t="str">
        <f t="shared" si="7"/>
        <v/>
      </c>
      <c r="AA43" s="60"/>
      <c r="AB43" s="143"/>
      <c r="AC43" s="141"/>
      <c r="AD43" s="59"/>
      <c r="AE43" s="106"/>
      <c r="AF43" s="136" t="str">
        <f t="shared" si="5"/>
        <v/>
      </c>
    </row>
    <row r="44" spans="1:32" s="45" customFormat="1" ht="45" customHeight="1">
      <c r="A44" s="46" t="s">
        <v>119</v>
      </c>
      <c r="B44" s="47"/>
      <c r="C44" s="47"/>
      <c r="D44" s="72"/>
      <c r="E44" s="39"/>
      <c r="F44" s="48"/>
      <c r="G44" s="48"/>
      <c r="H44" s="49" t="str">
        <f t="shared" si="2"/>
        <v/>
      </c>
      <c r="I44" s="40"/>
      <c r="J44" s="228"/>
      <c r="K44" s="229"/>
      <c r="L44" s="230"/>
      <c r="M44" s="41" t="str">
        <f t="shared" si="3"/>
        <v/>
      </c>
      <c r="N44" s="66" t="str">
        <f>IFERROR(VLOOKUP(SUBSTITUTE(SUBSTITUTE(D44," ",""),"　",""),無償提供部品一覧!$A$3:$B$923,2,FALSE),"")</f>
        <v/>
      </c>
      <c r="O44" s="101" t="str">
        <f t="shared" si="4"/>
        <v/>
      </c>
      <c r="P44" s="99"/>
      <c r="Q44" s="50"/>
      <c r="R44" s="79"/>
      <c r="S44" s="92"/>
      <c r="T44" s="70"/>
      <c r="U44" s="88" t="s">
        <v>212</v>
      </c>
      <c r="V44" s="86"/>
      <c r="W44" s="83" t="str">
        <f t="shared" si="6"/>
        <v/>
      </c>
      <c r="X44" s="43"/>
      <c r="Y44" s="44"/>
      <c r="Z44" s="111" t="str">
        <f t="shared" si="7"/>
        <v/>
      </c>
      <c r="AA44" s="60"/>
      <c r="AB44" s="143"/>
      <c r="AC44" s="141"/>
      <c r="AD44" s="59"/>
      <c r="AE44" s="106"/>
      <c r="AF44" s="136" t="str">
        <f t="shared" si="5"/>
        <v/>
      </c>
    </row>
    <row r="45" spans="1:32" s="45" customFormat="1" ht="45" customHeight="1">
      <c r="A45" s="46" t="s">
        <v>120</v>
      </c>
      <c r="B45" s="47"/>
      <c r="C45" s="47"/>
      <c r="D45" s="72"/>
      <c r="E45" s="39"/>
      <c r="F45" s="48"/>
      <c r="G45" s="48"/>
      <c r="H45" s="49" t="str">
        <f t="shared" si="2"/>
        <v/>
      </c>
      <c r="I45" s="40"/>
      <c r="J45" s="228"/>
      <c r="K45" s="229"/>
      <c r="L45" s="230"/>
      <c r="M45" s="41" t="str">
        <f t="shared" si="3"/>
        <v/>
      </c>
      <c r="N45" s="66" t="str">
        <f>IFERROR(VLOOKUP(SUBSTITUTE(SUBSTITUTE(D45," ",""),"　",""),無償提供部品一覧!$A$3:$B$923,2,FALSE),"")</f>
        <v/>
      </c>
      <c r="O45" s="101" t="str">
        <f t="shared" si="4"/>
        <v/>
      </c>
      <c r="P45" s="99"/>
      <c r="Q45" s="50"/>
      <c r="R45" s="79"/>
      <c r="S45" s="92"/>
      <c r="T45" s="70"/>
      <c r="U45" s="88" t="s">
        <v>212</v>
      </c>
      <c r="V45" s="86"/>
      <c r="W45" s="83" t="str">
        <f t="shared" si="6"/>
        <v/>
      </c>
      <c r="X45" s="43"/>
      <c r="Y45" s="44"/>
      <c r="Z45" s="111" t="str">
        <f t="shared" si="7"/>
        <v/>
      </c>
      <c r="AA45" s="60"/>
      <c r="AB45" s="143"/>
      <c r="AC45" s="141"/>
      <c r="AD45" s="59"/>
      <c r="AE45" s="106"/>
      <c r="AF45" s="136" t="str">
        <f t="shared" si="5"/>
        <v/>
      </c>
    </row>
    <row r="46" spans="1:32" s="45" customFormat="1" ht="45" customHeight="1">
      <c r="A46" s="46" t="s">
        <v>121</v>
      </c>
      <c r="B46" s="47"/>
      <c r="C46" s="47"/>
      <c r="D46" s="72"/>
      <c r="E46" s="39"/>
      <c r="F46" s="48"/>
      <c r="G46" s="48"/>
      <c r="H46" s="49" t="str">
        <f t="shared" si="2"/>
        <v/>
      </c>
      <c r="I46" s="40"/>
      <c r="J46" s="228"/>
      <c r="K46" s="229"/>
      <c r="L46" s="230"/>
      <c r="M46" s="41" t="str">
        <f t="shared" si="3"/>
        <v/>
      </c>
      <c r="N46" s="66" t="str">
        <f>IFERROR(VLOOKUP(SUBSTITUTE(SUBSTITUTE(D46," ",""),"　",""),無償提供部品一覧!$A$3:$B$923,2,FALSE),"")</f>
        <v/>
      </c>
      <c r="O46" s="101" t="str">
        <f t="shared" si="4"/>
        <v/>
      </c>
      <c r="P46" s="99"/>
      <c r="Q46" s="50"/>
      <c r="R46" s="79"/>
      <c r="S46" s="92"/>
      <c r="T46" s="70"/>
      <c r="U46" s="88" t="s">
        <v>212</v>
      </c>
      <c r="V46" s="86"/>
      <c r="W46" s="83" t="str">
        <f t="shared" si="6"/>
        <v/>
      </c>
      <c r="X46" s="43"/>
      <c r="Y46" s="44"/>
      <c r="Z46" s="111" t="str">
        <f t="shared" si="7"/>
        <v/>
      </c>
      <c r="AA46" s="60"/>
      <c r="AB46" s="143"/>
      <c r="AC46" s="141"/>
      <c r="AD46" s="59"/>
      <c r="AE46" s="106"/>
      <c r="AF46" s="136" t="str">
        <f t="shared" si="5"/>
        <v/>
      </c>
    </row>
    <row r="47" spans="1:32" s="45" customFormat="1" ht="45" customHeight="1">
      <c r="A47" s="46" t="s">
        <v>122</v>
      </c>
      <c r="B47" s="47"/>
      <c r="C47" s="47"/>
      <c r="D47" s="72"/>
      <c r="E47" s="39"/>
      <c r="F47" s="48"/>
      <c r="G47" s="48"/>
      <c r="H47" s="49" t="str">
        <f t="shared" si="2"/>
        <v/>
      </c>
      <c r="I47" s="40"/>
      <c r="J47" s="228"/>
      <c r="K47" s="229"/>
      <c r="L47" s="230"/>
      <c r="M47" s="41" t="str">
        <f t="shared" si="3"/>
        <v/>
      </c>
      <c r="N47" s="66" t="str">
        <f>IFERROR(VLOOKUP(SUBSTITUTE(SUBSTITUTE(D47," ",""),"　",""),無償提供部品一覧!$A$3:$B$923,2,FALSE),"")</f>
        <v/>
      </c>
      <c r="O47" s="101" t="str">
        <f t="shared" si="4"/>
        <v/>
      </c>
      <c r="P47" s="99"/>
      <c r="Q47" s="50"/>
      <c r="R47" s="79"/>
      <c r="S47" s="92"/>
      <c r="T47" s="70"/>
      <c r="U47" s="88" t="s">
        <v>212</v>
      </c>
      <c r="V47" s="86"/>
      <c r="W47" s="83" t="str">
        <f t="shared" si="6"/>
        <v/>
      </c>
      <c r="X47" s="43"/>
      <c r="Y47" s="44"/>
      <c r="Z47" s="111" t="str">
        <f t="shared" si="7"/>
        <v/>
      </c>
      <c r="AA47" s="60"/>
      <c r="AB47" s="143"/>
      <c r="AC47" s="141"/>
      <c r="AD47" s="59"/>
      <c r="AE47" s="106"/>
      <c r="AF47" s="136" t="str">
        <f t="shared" si="5"/>
        <v/>
      </c>
    </row>
    <row r="48" spans="1:32" s="45" customFormat="1" ht="45" customHeight="1">
      <c r="A48" s="46" t="s">
        <v>123</v>
      </c>
      <c r="B48" s="47"/>
      <c r="C48" s="47"/>
      <c r="D48" s="72"/>
      <c r="E48" s="39"/>
      <c r="F48" s="48"/>
      <c r="G48" s="48"/>
      <c r="H48" s="49" t="str">
        <f t="shared" si="2"/>
        <v/>
      </c>
      <c r="I48" s="40"/>
      <c r="J48" s="228"/>
      <c r="K48" s="229"/>
      <c r="L48" s="230"/>
      <c r="M48" s="41" t="str">
        <f t="shared" si="3"/>
        <v/>
      </c>
      <c r="N48" s="66" t="str">
        <f>IFERROR(VLOOKUP(SUBSTITUTE(SUBSTITUTE(D48," ",""),"　",""),無償提供部品一覧!$A$3:$B$923,2,FALSE),"")</f>
        <v/>
      </c>
      <c r="O48" s="101" t="str">
        <f t="shared" si="4"/>
        <v/>
      </c>
      <c r="P48" s="99"/>
      <c r="Q48" s="50"/>
      <c r="R48" s="79"/>
      <c r="S48" s="92"/>
      <c r="T48" s="70"/>
      <c r="U48" s="88" t="s">
        <v>212</v>
      </c>
      <c r="V48" s="86"/>
      <c r="W48" s="83" t="str">
        <f t="shared" si="6"/>
        <v/>
      </c>
      <c r="X48" s="43"/>
      <c r="Y48" s="44"/>
      <c r="Z48" s="111" t="str">
        <f t="shared" si="7"/>
        <v/>
      </c>
      <c r="AA48" s="60"/>
      <c r="AB48" s="143"/>
      <c r="AC48" s="141"/>
      <c r="AD48" s="59"/>
      <c r="AE48" s="106"/>
      <c r="AF48" s="136" t="str">
        <f t="shared" si="5"/>
        <v/>
      </c>
    </row>
    <row r="49" spans="1:32" s="45" customFormat="1" ht="45" customHeight="1">
      <c r="A49" s="46" t="s">
        <v>124</v>
      </c>
      <c r="B49" s="47"/>
      <c r="C49" s="47"/>
      <c r="D49" s="72"/>
      <c r="E49" s="39"/>
      <c r="F49" s="48"/>
      <c r="G49" s="48"/>
      <c r="H49" s="49" t="str">
        <f t="shared" si="2"/>
        <v/>
      </c>
      <c r="I49" s="40"/>
      <c r="J49" s="228"/>
      <c r="K49" s="229"/>
      <c r="L49" s="230"/>
      <c r="M49" s="41" t="str">
        <f t="shared" si="3"/>
        <v/>
      </c>
      <c r="N49" s="66" t="str">
        <f>IFERROR(VLOOKUP(SUBSTITUTE(SUBSTITUTE(D49," ",""),"　",""),無償提供部品一覧!$A$3:$B$923,2,FALSE),"")</f>
        <v/>
      </c>
      <c r="O49" s="101" t="str">
        <f t="shared" si="4"/>
        <v/>
      </c>
      <c r="P49" s="99"/>
      <c r="Q49" s="50"/>
      <c r="R49" s="79"/>
      <c r="S49" s="92"/>
      <c r="T49" s="70"/>
      <c r="U49" s="88" t="s">
        <v>212</v>
      </c>
      <c r="V49" s="86"/>
      <c r="W49" s="83" t="str">
        <f t="shared" si="6"/>
        <v/>
      </c>
      <c r="X49" s="43"/>
      <c r="Y49" s="44"/>
      <c r="Z49" s="111" t="str">
        <f t="shared" si="7"/>
        <v/>
      </c>
      <c r="AA49" s="60"/>
      <c r="AB49" s="143"/>
      <c r="AC49" s="141"/>
      <c r="AD49" s="59"/>
      <c r="AE49" s="106"/>
      <c r="AF49" s="136" t="str">
        <f t="shared" si="5"/>
        <v/>
      </c>
    </row>
    <row r="50" spans="1:32" s="45" customFormat="1" ht="45" customHeight="1">
      <c r="A50" s="46" t="s">
        <v>125</v>
      </c>
      <c r="B50" s="47"/>
      <c r="C50" s="47"/>
      <c r="D50" s="72"/>
      <c r="E50" s="39"/>
      <c r="F50" s="48"/>
      <c r="G50" s="48"/>
      <c r="H50" s="49" t="str">
        <f t="shared" si="2"/>
        <v/>
      </c>
      <c r="I50" s="40"/>
      <c r="J50" s="228"/>
      <c r="K50" s="229"/>
      <c r="L50" s="230"/>
      <c r="M50" s="41" t="str">
        <f t="shared" si="3"/>
        <v/>
      </c>
      <c r="N50" s="66" t="str">
        <f>IFERROR(VLOOKUP(SUBSTITUTE(SUBSTITUTE(D50," ",""),"　",""),無償提供部品一覧!$A$3:$B$923,2,FALSE),"")</f>
        <v/>
      </c>
      <c r="O50" s="101" t="str">
        <f t="shared" si="4"/>
        <v/>
      </c>
      <c r="P50" s="99"/>
      <c r="Q50" s="50"/>
      <c r="R50" s="79"/>
      <c r="S50" s="92"/>
      <c r="T50" s="70"/>
      <c r="U50" s="88" t="s">
        <v>212</v>
      </c>
      <c r="V50" s="86"/>
      <c r="W50" s="83" t="str">
        <f t="shared" si="6"/>
        <v/>
      </c>
      <c r="X50" s="43"/>
      <c r="Y50" s="44"/>
      <c r="Z50" s="111" t="str">
        <f t="shared" si="7"/>
        <v/>
      </c>
      <c r="AA50" s="60"/>
      <c r="AB50" s="143"/>
      <c r="AC50" s="141"/>
      <c r="AD50" s="59"/>
      <c r="AE50" s="106"/>
      <c r="AF50" s="136" t="str">
        <f t="shared" si="5"/>
        <v/>
      </c>
    </row>
    <row r="51" spans="1:32" s="45" customFormat="1" ht="45" customHeight="1">
      <c r="A51" s="46" t="s">
        <v>126</v>
      </c>
      <c r="B51" s="47"/>
      <c r="C51" s="47"/>
      <c r="D51" s="72"/>
      <c r="E51" s="39"/>
      <c r="F51" s="48"/>
      <c r="G51" s="48"/>
      <c r="H51" s="49" t="str">
        <f t="shared" si="2"/>
        <v/>
      </c>
      <c r="I51" s="40"/>
      <c r="J51" s="228"/>
      <c r="K51" s="229"/>
      <c r="L51" s="230"/>
      <c r="M51" s="41" t="str">
        <f t="shared" si="3"/>
        <v/>
      </c>
      <c r="N51" s="66" t="str">
        <f>IFERROR(VLOOKUP(SUBSTITUTE(SUBSTITUTE(D51," ",""),"　",""),無償提供部品一覧!$A$3:$B$923,2,FALSE),"")</f>
        <v/>
      </c>
      <c r="O51" s="101" t="str">
        <f t="shared" si="4"/>
        <v/>
      </c>
      <c r="P51" s="99"/>
      <c r="Q51" s="50"/>
      <c r="R51" s="79"/>
      <c r="S51" s="92"/>
      <c r="T51" s="70"/>
      <c r="U51" s="88" t="s">
        <v>212</v>
      </c>
      <c r="V51" s="86"/>
      <c r="W51" s="83" t="str">
        <f t="shared" si="6"/>
        <v/>
      </c>
      <c r="X51" s="43"/>
      <c r="Y51" s="44"/>
      <c r="Z51" s="111" t="str">
        <f t="shared" si="7"/>
        <v/>
      </c>
      <c r="AA51" s="60"/>
      <c r="AB51" s="143"/>
      <c r="AC51" s="141"/>
      <c r="AD51" s="59"/>
      <c r="AE51" s="106"/>
      <c r="AF51" s="136" t="str">
        <f t="shared" si="5"/>
        <v/>
      </c>
    </row>
    <row r="52" spans="1:32" s="45" customFormat="1" ht="45" customHeight="1">
      <c r="A52" s="46" t="s">
        <v>127</v>
      </c>
      <c r="B52" s="47"/>
      <c r="C52" s="47"/>
      <c r="D52" s="72"/>
      <c r="E52" s="39"/>
      <c r="F52" s="48"/>
      <c r="G52" s="48"/>
      <c r="H52" s="49" t="str">
        <f t="shared" si="2"/>
        <v/>
      </c>
      <c r="I52" s="40"/>
      <c r="J52" s="228"/>
      <c r="K52" s="229"/>
      <c r="L52" s="230"/>
      <c r="M52" s="41" t="str">
        <f t="shared" si="3"/>
        <v/>
      </c>
      <c r="N52" s="66" t="str">
        <f>IFERROR(VLOOKUP(SUBSTITUTE(SUBSTITUTE(D52," ",""),"　",""),無償提供部品一覧!$A$3:$B$923,2,FALSE),"")</f>
        <v/>
      </c>
      <c r="O52" s="101" t="str">
        <f t="shared" si="4"/>
        <v/>
      </c>
      <c r="P52" s="99"/>
      <c r="Q52" s="50"/>
      <c r="R52" s="79"/>
      <c r="S52" s="92"/>
      <c r="T52" s="70"/>
      <c r="U52" s="88" t="s">
        <v>212</v>
      </c>
      <c r="V52" s="86"/>
      <c r="W52" s="83" t="str">
        <f t="shared" si="6"/>
        <v/>
      </c>
      <c r="X52" s="43"/>
      <c r="Y52" s="44"/>
      <c r="Z52" s="111" t="str">
        <f t="shared" si="7"/>
        <v/>
      </c>
      <c r="AA52" s="60"/>
      <c r="AB52" s="143"/>
      <c r="AC52" s="141"/>
      <c r="AD52" s="59"/>
      <c r="AE52" s="106"/>
      <c r="AF52" s="136" t="str">
        <f t="shared" si="5"/>
        <v/>
      </c>
    </row>
    <row r="53" spans="1:32" s="45" customFormat="1" ht="45" customHeight="1">
      <c r="A53" s="46" t="s">
        <v>128</v>
      </c>
      <c r="B53" s="47"/>
      <c r="C53" s="47"/>
      <c r="D53" s="72"/>
      <c r="E53" s="39"/>
      <c r="F53" s="48"/>
      <c r="G53" s="48"/>
      <c r="H53" s="49" t="str">
        <f t="shared" si="2"/>
        <v/>
      </c>
      <c r="I53" s="40"/>
      <c r="J53" s="228"/>
      <c r="K53" s="229"/>
      <c r="L53" s="230"/>
      <c r="M53" s="41" t="str">
        <f t="shared" si="3"/>
        <v/>
      </c>
      <c r="N53" s="66" t="str">
        <f>IFERROR(VLOOKUP(SUBSTITUTE(SUBSTITUTE(D53," ",""),"　",""),無償提供部品一覧!$A$3:$B$923,2,FALSE),"")</f>
        <v/>
      </c>
      <c r="O53" s="101" t="str">
        <f t="shared" si="4"/>
        <v/>
      </c>
      <c r="P53" s="99"/>
      <c r="Q53" s="50"/>
      <c r="R53" s="79"/>
      <c r="S53" s="92"/>
      <c r="T53" s="70"/>
      <c r="U53" s="88" t="s">
        <v>212</v>
      </c>
      <c r="V53" s="86"/>
      <c r="W53" s="83" t="str">
        <f t="shared" si="6"/>
        <v/>
      </c>
      <c r="X53" s="43"/>
      <c r="Y53" s="44"/>
      <c r="Z53" s="111" t="str">
        <f t="shared" si="7"/>
        <v/>
      </c>
      <c r="AA53" s="60"/>
      <c r="AB53" s="143"/>
      <c r="AC53" s="141"/>
      <c r="AD53" s="59"/>
      <c r="AE53" s="106"/>
      <c r="AF53" s="136" t="str">
        <f t="shared" si="5"/>
        <v/>
      </c>
    </row>
    <row r="54" spans="1:32" s="45" customFormat="1" ht="45" customHeight="1">
      <c r="A54" s="46" t="s">
        <v>129</v>
      </c>
      <c r="B54" s="47"/>
      <c r="C54" s="47"/>
      <c r="D54" s="72"/>
      <c r="E54" s="39"/>
      <c r="F54" s="48"/>
      <c r="G54" s="48"/>
      <c r="H54" s="49" t="str">
        <f t="shared" si="2"/>
        <v/>
      </c>
      <c r="I54" s="40"/>
      <c r="J54" s="228"/>
      <c r="K54" s="229"/>
      <c r="L54" s="230"/>
      <c r="M54" s="41" t="str">
        <f t="shared" si="3"/>
        <v/>
      </c>
      <c r="N54" s="66" t="str">
        <f>IFERROR(VLOOKUP(SUBSTITUTE(SUBSTITUTE(D54," ",""),"　",""),無償提供部品一覧!$A$3:$B$923,2,FALSE),"")</f>
        <v/>
      </c>
      <c r="O54" s="101" t="str">
        <f t="shared" si="4"/>
        <v/>
      </c>
      <c r="P54" s="99"/>
      <c r="Q54" s="50"/>
      <c r="R54" s="79"/>
      <c r="S54" s="92"/>
      <c r="T54" s="70"/>
      <c r="U54" s="88" t="s">
        <v>212</v>
      </c>
      <c r="V54" s="86"/>
      <c r="W54" s="83" t="str">
        <f t="shared" si="6"/>
        <v/>
      </c>
      <c r="X54" s="43"/>
      <c r="Y54" s="44"/>
      <c r="Z54" s="111" t="str">
        <f t="shared" si="7"/>
        <v/>
      </c>
      <c r="AA54" s="60"/>
      <c r="AB54" s="143"/>
      <c r="AC54" s="141"/>
      <c r="AD54" s="59"/>
      <c r="AE54" s="106"/>
      <c r="AF54" s="136" t="str">
        <f t="shared" si="5"/>
        <v/>
      </c>
    </row>
    <row r="55" spans="1:32" s="45" customFormat="1" ht="45" customHeight="1">
      <c r="A55" s="46" t="s">
        <v>130</v>
      </c>
      <c r="B55" s="47"/>
      <c r="C55" s="47"/>
      <c r="D55" s="72"/>
      <c r="E55" s="39"/>
      <c r="F55" s="48"/>
      <c r="G55" s="48"/>
      <c r="H55" s="49" t="str">
        <f t="shared" si="2"/>
        <v/>
      </c>
      <c r="I55" s="40"/>
      <c r="J55" s="228"/>
      <c r="K55" s="229"/>
      <c r="L55" s="230"/>
      <c r="M55" s="41" t="str">
        <f t="shared" si="3"/>
        <v/>
      </c>
      <c r="N55" s="66" t="str">
        <f>IFERROR(VLOOKUP(SUBSTITUTE(SUBSTITUTE(D55," ",""),"　",""),無償提供部品一覧!$A$3:$B$923,2,FALSE),"")</f>
        <v/>
      </c>
      <c r="O55" s="101" t="str">
        <f t="shared" si="4"/>
        <v/>
      </c>
      <c r="P55" s="99"/>
      <c r="Q55" s="50"/>
      <c r="R55" s="79"/>
      <c r="S55" s="92"/>
      <c r="T55" s="70"/>
      <c r="U55" s="88" t="s">
        <v>212</v>
      </c>
      <c r="V55" s="86"/>
      <c r="W55" s="83" t="str">
        <f t="shared" si="6"/>
        <v/>
      </c>
      <c r="X55" s="43"/>
      <c r="Y55" s="44"/>
      <c r="Z55" s="111" t="str">
        <f t="shared" si="7"/>
        <v/>
      </c>
      <c r="AA55" s="60"/>
      <c r="AB55" s="143"/>
      <c r="AC55" s="141"/>
      <c r="AD55" s="59"/>
      <c r="AE55" s="106"/>
      <c r="AF55" s="136" t="str">
        <f t="shared" si="5"/>
        <v/>
      </c>
    </row>
    <row r="56" spans="1:32" s="45" customFormat="1" ht="45" customHeight="1">
      <c r="A56" s="46" t="s">
        <v>131</v>
      </c>
      <c r="B56" s="47"/>
      <c r="C56" s="47"/>
      <c r="D56" s="72"/>
      <c r="E56" s="39"/>
      <c r="F56" s="48"/>
      <c r="G56" s="48"/>
      <c r="H56" s="49" t="str">
        <f t="shared" si="2"/>
        <v/>
      </c>
      <c r="I56" s="40"/>
      <c r="J56" s="228"/>
      <c r="K56" s="229"/>
      <c r="L56" s="230"/>
      <c r="M56" s="41" t="str">
        <f t="shared" si="3"/>
        <v/>
      </c>
      <c r="N56" s="66" t="str">
        <f>IFERROR(VLOOKUP(SUBSTITUTE(SUBSTITUTE(D56," ",""),"　",""),無償提供部品一覧!$A$3:$B$923,2,FALSE),"")</f>
        <v/>
      </c>
      <c r="O56" s="101" t="str">
        <f t="shared" si="4"/>
        <v/>
      </c>
      <c r="P56" s="99"/>
      <c r="Q56" s="50"/>
      <c r="R56" s="79"/>
      <c r="S56" s="92"/>
      <c r="T56" s="70"/>
      <c r="U56" s="88" t="s">
        <v>212</v>
      </c>
      <c r="V56" s="86"/>
      <c r="W56" s="83" t="str">
        <f t="shared" si="6"/>
        <v/>
      </c>
      <c r="X56" s="43"/>
      <c r="Y56" s="44"/>
      <c r="Z56" s="111" t="str">
        <f t="shared" si="7"/>
        <v/>
      </c>
      <c r="AA56" s="60"/>
      <c r="AB56" s="143"/>
      <c r="AC56" s="141"/>
      <c r="AD56" s="59"/>
      <c r="AE56" s="106"/>
      <c r="AF56" s="136" t="str">
        <f t="shared" si="5"/>
        <v/>
      </c>
    </row>
    <row r="57" spans="1:32" s="45" customFormat="1" ht="45" customHeight="1">
      <c r="A57" s="46" t="s">
        <v>132</v>
      </c>
      <c r="B57" s="47"/>
      <c r="C57" s="47"/>
      <c r="D57" s="72"/>
      <c r="E57" s="39"/>
      <c r="F57" s="48"/>
      <c r="G57" s="48"/>
      <c r="H57" s="49" t="str">
        <f t="shared" si="2"/>
        <v/>
      </c>
      <c r="I57" s="40"/>
      <c r="J57" s="228"/>
      <c r="K57" s="229"/>
      <c r="L57" s="230"/>
      <c r="M57" s="41" t="str">
        <f t="shared" si="3"/>
        <v/>
      </c>
      <c r="N57" s="66" t="str">
        <f>IFERROR(VLOOKUP(SUBSTITUTE(SUBSTITUTE(D57," ",""),"　",""),無償提供部品一覧!$A$3:$B$923,2,FALSE),"")</f>
        <v/>
      </c>
      <c r="O57" s="101" t="str">
        <f t="shared" si="4"/>
        <v/>
      </c>
      <c r="P57" s="99"/>
      <c r="Q57" s="50"/>
      <c r="R57" s="79"/>
      <c r="S57" s="92"/>
      <c r="T57" s="70"/>
      <c r="U57" s="88" t="s">
        <v>212</v>
      </c>
      <c r="V57" s="86"/>
      <c r="W57" s="83" t="str">
        <f t="shared" si="6"/>
        <v/>
      </c>
      <c r="X57" s="43"/>
      <c r="Y57" s="44"/>
      <c r="Z57" s="111" t="str">
        <f t="shared" si="7"/>
        <v/>
      </c>
      <c r="AA57" s="60"/>
      <c r="AB57" s="143"/>
      <c r="AC57" s="141"/>
      <c r="AD57" s="59"/>
      <c r="AE57" s="106"/>
      <c r="AF57" s="136" t="str">
        <f t="shared" si="5"/>
        <v/>
      </c>
    </row>
    <row r="58" spans="1:32" s="45" customFormat="1" ht="45" customHeight="1">
      <c r="A58" s="46" t="s">
        <v>133</v>
      </c>
      <c r="B58" s="47"/>
      <c r="C58" s="47"/>
      <c r="D58" s="72"/>
      <c r="E58" s="39"/>
      <c r="F58" s="48"/>
      <c r="G58" s="48"/>
      <c r="H58" s="49" t="str">
        <f t="shared" si="2"/>
        <v/>
      </c>
      <c r="I58" s="40"/>
      <c r="J58" s="228"/>
      <c r="K58" s="229"/>
      <c r="L58" s="230"/>
      <c r="M58" s="41" t="str">
        <f t="shared" si="3"/>
        <v/>
      </c>
      <c r="N58" s="66" t="str">
        <f>IFERROR(VLOOKUP(SUBSTITUTE(SUBSTITUTE(D58," ",""),"　",""),無償提供部品一覧!$A$3:$B$923,2,FALSE),"")</f>
        <v/>
      </c>
      <c r="O58" s="101" t="str">
        <f t="shared" si="4"/>
        <v/>
      </c>
      <c r="P58" s="99"/>
      <c r="Q58" s="50"/>
      <c r="R58" s="79"/>
      <c r="S58" s="92"/>
      <c r="T58" s="70"/>
      <c r="U58" s="88" t="s">
        <v>212</v>
      </c>
      <c r="V58" s="86"/>
      <c r="W58" s="83" t="str">
        <f t="shared" si="6"/>
        <v/>
      </c>
      <c r="X58" s="43"/>
      <c r="Y58" s="44"/>
      <c r="Z58" s="111" t="str">
        <f t="shared" si="7"/>
        <v/>
      </c>
      <c r="AA58" s="60"/>
      <c r="AB58" s="143"/>
      <c r="AC58" s="141"/>
      <c r="AD58" s="59"/>
      <c r="AE58" s="106"/>
      <c r="AF58" s="136" t="str">
        <f t="shared" si="5"/>
        <v/>
      </c>
    </row>
    <row r="59" spans="1:32" s="45" customFormat="1" ht="45" customHeight="1">
      <c r="A59" s="46" t="s">
        <v>134</v>
      </c>
      <c r="B59" s="47"/>
      <c r="C59" s="47"/>
      <c r="D59" s="72"/>
      <c r="E59" s="39"/>
      <c r="F59" s="48"/>
      <c r="G59" s="48"/>
      <c r="H59" s="49" t="str">
        <f t="shared" si="2"/>
        <v/>
      </c>
      <c r="I59" s="40"/>
      <c r="J59" s="228"/>
      <c r="K59" s="229"/>
      <c r="L59" s="230"/>
      <c r="M59" s="41" t="str">
        <f t="shared" si="3"/>
        <v/>
      </c>
      <c r="N59" s="66" t="str">
        <f>IFERROR(VLOOKUP(SUBSTITUTE(SUBSTITUTE(D59," ",""),"　",""),無償提供部品一覧!$A$3:$B$923,2,FALSE),"")</f>
        <v/>
      </c>
      <c r="O59" s="101" t="str">
        <f t="shared" si="4"/>
        <v/>
      </c>
      <c r="P59" s="99"/>
      <c r="Q59" s="50"/>
      <c r="R59" s="79"/>
      <c r="S59" s="92"/>
      <c r="T59" s="70"/>
      <c r="U59" s="88" t="s">
        <v>212</v>
      </c>
      <c r="V59" s="86"/>
      <c r="W59" s="83" t="str">
        <f t="shared" si="6"/>
        <v/>
      </c>
      <c r="X59" s="43"/>
      <c r="Y59" s="44"/>
      <c r="Z59" s="111" t="str">
        <f t="shared" si="7"/>
        <v/>
      </c>
      <c r="AA59" s="60"/>
      <c r="AB59" s="143"/>
      <c r="AC59" s="141"/>
      <c r="AD59" s="59"/>
      <c r="AE59" s="106"/>
      <c r="AF59" s="136" t="str">
        <f t="shared" si="5"/>
        <v/>
      </c>
    </row>
    <row r="60" spans="1:32" s="45" customFormat="1" ht="45" customHeight="1">
      <c r="A60" s="46" t="s">
        <v>135</v>
      </c>
      <c r="B60" s="47"/>
      <c r="C60" s="47"/>
      <c r="D60" s="72"/>
      <c r="E60" s="39"/>
      <c r="F60" s="48"/>
      <c r="G60" s="48"/>
      <c r="H60" s="49" t="str">
        <f t="shared" si="2"/>
        <v/>
      </c>
      <c r="I60" s="40"/>
      <c r="J60" s="228"/>
      <c r="K60" s="229"/>
      <c r="L60" s="230"/>
      <c r="M60" s="41" t="str">
        <f t="shared" si="3"/>
        <v/>
      </c>
      <c r="N60" s="66" t="str">
        <f>IFERROR(VLOOKUP(SUBSTITUTE(SUBSTITUTE(D60," ",""),"　",""),無償提供部品一覧!$A$3:$B$923,2,FALSE),"")</f>
        <v/>
      </c>
      <c r="O60" s="101" t="str">
        <f t="shared" si="4"/>
        <v/>
      </c>
      <c r="P60" s="99"/>
      <c r="Q60" s="50"/>
      <c r="R60" s="79"/>
      <c r="S60" s="92"/>
      <c r="T60" s="70"/>
      <c r="U60" s="88" t="s">
        <v>212</v>
      </c>
      <c r="V60" s="86"/>
      <c r="W60" s="83" t="str">
        <f t="shared" si="6"/>
        <v/>
      </c>
      <c r="X60" s="43"/>
      <c r="Y60" s="44"/>
      <c r="Z60" s="111" t="str">
        <f t="shared" si="7"/>
        <v/>
      </c>
      <c r="AA60" s="60"/>
      <c r="AB60" s="143"/>
      <c r="AC60" s="141"/>
      <c r="AD60" s="59"/>
      <c r="AE60" s="106"/>
      <c r="AF60" s="136" t="str">
        <f t="shared" si="5"/>
        <v/>
      </c>
    </row>
    <row r="61" spans="1:32" s="45" customFormat="1" ht="45" customHeight="1">
      <c r="A61" s="46" t="s">
        <v>136</v>
      </c>
      <c r="B61" s="47"/>
      <c r="C61" s="47"/>
      <c r="D61" s="72"/>
      <c r="E61" s="39"/>
      <c r="F61" s="48"/>
      <c r="G61" s="48"/>
      <c r="H61" s="49" t="str">
        <f t="shared" si="2"/>
        <v/>
      </c>
      <c r="I61" s="40"/>
      <c r="J61" s="228"/>
      <c r="K61" s="229"/>
      <c r="L61" s="230"/>
      <c r="M61" s="41" t="str">
        <f t="shared" si="3"/>
        <v/>
      </c>
      <c r="N61" s="66" t="str">
        <f>IFERROR(VLOOKUP(SUBSTITUTE(SUBSTITUTE(D61," ",""),"　",""),無償提供部品一覧!$A$3:$B$923,2,FALSE),"")</f>
        <v/>
      </c>
      <c r="O61" s="101" t="str">
        <f t="shared" si="4"/>
        <v/>
      </c>
      <c r="P61" s="99"/>
      <c r="Q61" s="50"/>
      <c r="R61" s="79"/>
      <c r="S61" s="92"/>
      <c r="T61" s="70"/>
      <c r="U61" s="88" t="s">
        <v>212</v>
      </c>
      <c r="V61" s="86"/>
      <c r="W61" s="83" t="str">
        <f t="shared" si="6"/>
        <v/>
      </c>
      <c r="X61" s="43"/>
      <c r="Y61" s="44"/>
      <c r="Z61" s="111" t="str">
        <f t="shared" si="7"/>
        <v/>
      </c>
      <c r="AA61" s="60"/>
      <c r="AB61" s="143"/>
      <c r="AC61" s="141"/>
      <c r="AD61" s="59"/>
      <c r="AE61" s="106"/>
      <c r="AF61" s="136" t="str">
        <f t="shared" si="5"/>
        <v/>
      </c>
    </row>
    <row r="62" spans="1:32" s="45" customFormat="1" ht="45" customHeight="1">
      <c r="A62" s="46" t="s">
        <v>137</v>
      </c>
      <c r="B62" s="47"/>
      <c r="C62" s="47"/>
      <c r="D62" s="72"/>
      <c r="E62" s="39"/>
      <c r="F62" s="48"/>
      <c r="G62" s="48"/>
      <c r="H62" s="49" t="str">
        <f t="shared" si="2"/>
        <v/>
      </c>
      <c r="I62" s="40"/>
      <c r="J62" s="228"/>
      <c r="K62" s="229"/>
      <c r="L62" s="230"/>
      <c r="M62" s="41" t="str">
        <f t="shared" si="3"/>
        <v/>
      </c>
      <c r="N62" s="66" t="str">
        <f>IFERROR(VLOOKUP(SUBSTITUTE(SUBSTITUTE(D62," ",""),"　",""),無償提供部品一覧!$A$3:$B$923,2,FALSE),"")</f>
        <v/>
      </c>
      <c r="O62" s="101" t="str">
        <f t="shared" si="4"/>
        <v/>
      </c>
      <c r="P62" s="99"/>
      <c r="Q62" s="50"/>
      <c r="R62" s="79"/>
      <c r="S62" s="92"/>
      <c r="T62" s="70"/>
      <c r="U62" s="88" t="s">
        <v>212</v>
      </c>
      <c r="V62" s="86"/>
      <c r="W62" s="83" t="str">
        <f t="shared" si="6"/>
        <v/>
      </c>
      <c r="X62" s="43"/>
      <c r="Y62" s="44"/>
      <c r="Z62" s="111" t="str">
        <f t="shared" si="7"/>
        <v/>
      </c>
      <c r="AA62" s="60"/>
      <c r="AB62" s="143"/>
      <c r="AC62" s="141"/>
      <c r="AD62" s="59"/>
      <c r="AE62" s="106"/>
      <c r="AF62" s="136" t="str">
        <f t="shared" si="5"/>
        <v/>
      </c>
    </row>
    <row r="63" spans="1:32" s="45" customFormat="1" ht="45" customHeight="1">
      <c r="A63" s="46" t="s">
        <v>138</v>
      </c>
      <c r="B63" s="47"/>
      <c r="C63" s="47"/>
      <c r="D63" s="72"/>
      <c r="E63" s="39"/>
      <c r="F63" s="48"/>
      <c r="G63" s="48"/>
      <c r="H63" s="49" t="str">
        <f t="shared" si="2"/>
        <v/>
      </c>
      <c r="I63" s="40"/>
      <c r="J63" s="228"/>
      <c r="K63" s="229"/>
      <c r="L63" s="230"/>
      <c r="M63" s="41" t="str">
        <f t="shared" si="3"/>
        <v/>
      </c>
      <c r="N63" s="66" t="str">
        <f>IFERROR(VLOOKUP(SUBSTITUTE(SUBSTITUTE(D63," ",""),"　",""),無償提供部品一覧!$A$3:$B$923,2,FALSE),"")</f>
        <v/>
      </c>
      <c r="O63" s="101" t="str">
        <f t="shared" si="4"/>
        <v/>
      </c>
      <c r="P63" s="99"/>
      <c r="Q63" s="50"/>
      <c r="R63" s="79"/>
      <c r="S63" s="92"/>
      <c r="T63" s="70"/>
      <c r="U63" s="88" t="s">
        <v>212</v>
      </c>
      <c r="V63" s="86"/>
      <c r="W63" s="83" t="str">
        <f t="shared" si="6"/>
        <v/>
      </c>
      <c r="X63" s="43"/>
      <c r="Y63" s="44"/>
      <c r="Z63" s="111" t="str">
        <f t="shared" si="7"/>
        <v/>
      </c>
      <c r="AA63" s="60"/>
      <c r="AB63" s="143"/>
      <c r="AC63" s="141"/>
      <c r="AD63" s="59"/>
      <c r="AE63" s="106"/>
      <c r="AF63" s="136" t="str">
        <f t="shared" si="5"/>
        <v/>
      </c>
    </row>
    <row r="64" spans="1:32" s="45" customFormat="1" ht="45" customHeight="1">
      <c r="A64" s="46" t="s">
        <v>139</v>
      </c>
      <c r="B64" s="47"/>
      <c r="C64" s="47"/>
      <c r="D64" s="72"/>
      <c r="E64" s="39"/>
      <c r="F64" s="48"/>
      <c r="G64" s="48"/>
      <c r="H64" s="49" t="str">
        <f t="shared" si="2"/>
        <v/>
      </c>
      <c r="I64" s="40"/>
      <c r="J64" s="228"/>
      <c r="K64" s="229"/>
      <c r="L64" s="230"/>
      <c r="M64" s="41" t="str">
        <f t="shared" si="3"/>
        <v/>
      </c>
      <c r="N64" s="66" t="str">
        <f>IFERROR(VLOOKUP(SUBSTITUTE(SUBSTITUTE(D64," ",""),"　",""),無償提供部品一覧!$A$3:$B$923,2,FALSE),"")</f>
        <v/>
      </c>
      <c r="O64" s="101" t="str">
        <f t="shared" si="4"/>
        <v/>
      </c>
      <c r="P64" s="99"/>
      <c r="Q64" s="50"/>
      <c r="R64" s="79"/>
      <c r="S64" s="92"/>
      <c r="T64" s="70"/>
      <c r="U64" s="88" t="s">
        <v>212</v>
      </c>
      <c r="V64" s="86"/>
      <c r="W64" s="83" t="str">
        <f t="shared" si="6"/>
        <v/>
      </c>
      <c r="X64" s="43"/>
      <c r="Y64" s="44"/>
      <c r="Z64" s="111" t="str">
        <f t="shared" si="7"/>
        <v/>
      </c>
      <c r="AA64" s="60"/>
      <c r="AB64" s="143"/>
      <c r="AC64" s="141"/>
      <c r="AD64" s="59"/>
      <c r="AE64" s="106"/>
      <c r="AF64" s="136" t="str">
        <f t="shared" si="5"/>
        <v/>
      </c>
    </row>
    <row r="65" spans="1:32" s="45" customFormat="1" ht="45" customHeight="1">
      <c r="A65" s="46" t="s">
        <v>140</v>
      </c>
      <c r="B65" s="47"/>
      <c r="C65" s="47"/>
      <c r="D65" s="72"/>
      <c r="E65" s="39"/>
      <c r="F65" s="48"/>
      <c r="G65" s="48"/>
      <c r="H65" s="49" t="str">
        <f t="shared" si="2"/>
        <v/>
      </c>
      <c r="I65" s="40"/>
      <c r="J65" s="228"/>
      <c r="K65" s="229"/>
      <c r="L65" s="230"/>
      <c r="M65" s="41" t="str">
        <f t="shared" si="3"/>
        <v/>
      </c>
      <c r="N65" s="66" t="str">
        <f>IFERROR(VLOOKUP(SUBSTITUTE(SUBSTITUTE(D65," ",""),"　",""),無償提供部品一覧!$A$3:$B$923,2,FALSE),"")</f>
        <v/>
      </c>
      <c r="O65" s="101" t="str">
        <f t="shared" si="4"/>
        <v/>
      </c>
      <c r="P65" s="99"/>
      <c r="Q65" s="50"/>
      <c r="R65" s="79"/>
      <c r="S65" s="92"/>
      <c r="T65" s="70"/>
      <c r="U65" s="88" t="s">
        <v>212</v>
      </c>
      <c r="V65" s="86"/>
      <c r="W65" s="83" t="str">
        <f t="shared" si="6"/>
        <v/>
      </c>
      <c r="X65" s="43"/>
      <c r="Y65" s="44"/>
      <c r="Z65" s="111" t="str">
        <f t="shared" si="7"/>
        <v/>
      </c>
      <c r="AA65" s="60"/>
      <c r="AB65" s="143"/>
      <c r="AC65" s="141"/>
      <c r="AD65" s="59"/>
      <c r="AE65" s="106"/>
      <c r="AF65" s="136" t="str">
        <f t="shared" si="5"/>
        <v/>
      </c>
    </row>
    <row r="66" spans="1:32" s="45" customFormat="1" ht="45" customHeight="1">
      <c r="A66" s="46" t="s">
        <v>141</v>
      </c>
      <c r="B66" s="47"/>
      <c r="C66" s="47"/>
      <c r="D66" s="72"/>
      <c r="E66" s="39"/>
      <c r="F66" s="48"/>
      <c r="G66" s="48"/>
      <c r="H66" s="49" t="str">
        <f t="shared" si="2"/>
        <v/>
      </c>
      <c r="I66" s="40"/>
      <c r="J66" s="228"/>
      <c r="K66" s="229"/>
      <c r="L66" s="230"/>
      <c r="M66" s="41" t="str">
        <f t="shared" si="3"/>
        <v/>
      </c>
      <c r="N66" s="66" t="str">
        <f>IFERROR(VLOOKUP(SUBSTITUTE(SUBSTITUTE(D66," ",""),"　",""),無償提供部品一覧!$A$3:$B$923,2,FALSE),"")</f>
        <v/>
      </c>
      <c r="O66" s="101" t="str">
        <f t="shared" si="4"/>
        <v/>
      </c>
      <c r="P66" s="99"/>
      <c r="Q66" s="50"/>
      <c r="R66" s="79"/>
      <c r="S66" s="92"/>
      <c r="T66" s="70"/>
      <c r="U66" s="88" t="s">
        <v>212</v>
      </c>
      <c r="V66" s="86"/>
      <c r="W66" s="83" t="str">
        <f t="shared" si="6"/>
        <v/>
      </c>
      <c r="X66" s="43"/>
      <c r="Y66" s="44"/>
      <c r="Z66" s="111" t="str">
        <f t="shared" si="7"/>
        <v/>
      </c>
      <c r="AA66" s="60"/>
      <c r="AB66" s="143"/>
      <c r="AC66" s="141"/>
      <c r="AD66" s="59"/>
      <c r="AE66" s="106"/>
      <c r="AF66" s="136" t="str">
        <f t="shared" si="5"/>
        <v/>
      </c>
    </row>
    <row r="67" spans="1:32" s="45" customFormat="1" ht="45" customHeight="1">
      <c r="A67" s="46" t="s">
        <v>142</v>
      </c>
      <c r="B67" s="47"/>
      <c r="C67" s="47"/>
      <c r="D67" s="72"/>
      <c r="E67" s="39"/>
      <c r="F67" s="48"/>
      <c r="G67" s="48"/>
      <c r="H67" s="49" t="str">
        <f t="shared" si="2"/>
        <v/>
      </c>
      <c r="I67" s="40"/>
      <c r="J67" s="228"/>
      <c r="K67" s="229"/>
      <c r="L67" s="230"/>
      <c r="M67" s="41" t="str">
        <f t="shared" si="3"/>
        <v/>
      </c>
      <c r="N67" s="66" t="str">
        <f>IFERROR(VLOOKUP(SUBSTITUTE(SUBSTITUTE(D67," ",""),"　",""),無償提供部品一覧!$A$3:$B$923,2,FALSE),"")</f>
        <v/>
      </c>
      <c r="O67" s="101" t="str">
        <f t="shared" si="4"/>
        <v/>
      </c>
      <c r="P67" s="99"/>
      <c r="Q67" s="50"/>
      <c r="R67" s="79"/>
      <c r="S67" s="92"/>
      <c r="T67" s="70"/>
      <c r="U67" s="88" t="s">
        <v>212</v>
      </c>
      <c r="V67" s="86"/>
      <c r="W67" s="83" t="str">
        <f t="shared" si="6"/>
        <v/>
      </c>
      <c r="X67" s="43"/>
      <c r="Y67" s="44"/>
      <c r="Z67" s="111" t="str">
        <f t="shared" si="7"/>
        <v/>
      </c>
      <c r="AA67" s="60"/>
      <c r="AB67" s="143"/>
      <c r="AC67" s="141"/>
      <c r="AD67" s="59"/>
      <c r="AE67" s="106"/>
      <c r="AF67" s="136" t="str">
        <f t="shared" si="5"/>
        <v/>
      </c>
    </row>
    <row r="68" spans="1:32" s="45" customFormat="1" ht="45" customHeight="1">
      <c r="A68" s="46" t="s">
        <v>143</v>
      </c>
      <c r="B68" s="47"/>
      <c r="C68" s="47"/>
      <c r="D68" s="72"/>
      <c r="E68" s="39"/>
      <c r="F68" s="48"/>
      <c r="G68" s="48"/>
      <c r="H68" s="49" t="str">
        <f t="shared" si="2"/>
        <v/>
      </c>
      <c r="I68" s="40"/>
      <c r="J68" s="228"/>
      <c r="K68" s="229"/>
      <c r="L68" s="230"/>
      <c r="M68" s="41" t="str">
        <f t="shared" si="3"/>
        <v/>
      </c>
      <c r="N68" s="66" t="str">
        <f>IFERROR(VLOOKUP(SUBSTITUTE(SUBSTITUTE(D68," ",""),"　",""),無償提供部品一覧!$A$3:$B$923,2,FALSE),"")</f>
        <v/>
      </c>
      <c r="O68" s="101" t="str">
        <f t="shared" si="4"/>
        <v/>
      </c>
      <c r="P68" s="99"/>
      <c r="Q68" s="50"/>
      <c r="R68" s="79"/>
      <c r="S68" s="92"/>
      <c r="T68" s="70"/>
      <c r="U68" s="88" t="s">
        <v>212</v>
      </c>
      <c r="V68" s="86"/>
      <c r="W68" s="83" t="str">
        <f t="shared" si="6"/>
        <v/>
      </c>
      <c r="X68" s="43"/>
      <c r="Y68" s="44"/>
      <c r="Z68" s="111" t="str">
        <f t="shared" si="7"/>
        <v/>
      </c>
      <c r="AA68" s="60"/>
      <c r="AB68" s="143"/>
      <c r="AC68" s="141"/>
      <c r="AD68" s="59"/>
      <c r="AE68" s="106"/>
      <c r="AF68" s="136" t="str">
        <f t="shared" si="5"/>
        <v/>
      </c>
    </row>
    <row r="69" spans="1:32" s="45" customFormat="1" ht="45" customHeight="1">
      <c r="A69" s="46" t="s">
        <v>144</v>
      </c>
      <c r="B69" s="47"/>
      <c r="C69" s="47"/>
      <c r="D69" s="72"/>
      <c r="E69" s="39"/>
      <c r="F69" s="48"/>
      <c r="G69" s="48"/>
      <c r="H69" s="49" t="str">
        <f t="shared" si="2"/>
        <v/>
      </c>
      <c r="I69" s="40"/>
      <c r="J69" s="228"/>
      <c r="K69" s="229"/>
      <c r="L69" s="230"/>
      <c r="M69" s="41" t="str">
        <f t="shared" si="3"/>
        <v/>
      </c>
      <c r="N69" s="66" t="str">
        <f>IFERROR(VLOOKUP(SUBSTITUTE(SUBSTITUTE(D69," ",""),"　",""),無償提供部品一覧!$A$3:$B$923,2,FALSE),"")</f>
        <v/>
      </c>
      <c r="O69" s="101" t="str">
        <f t="shared" si="4"/>
        <v/>
      </c>
      <c r="P69" s="99"/>
      <c r="Q69" s="50"/>
      <c r="R69" s="79"/>
      <c r="S69" s="92"/>
      <c r="T69" s="70"/>
      <c r="U69" s="88" t="s">
        <v>212</v>
      </c>
      <c r="V69" s="86"/>
      <c r="W69" s="83" t="str">
        <f t="shared" si="6"/>
        <v/>
      </c>
      <c r="X69" s="43"/>
      <c r="Y69" s="44"/>
      <c r="Z69" s="111" t="str">
        <f t="shared" si="7"/>
        <v/>
      </c>
      <c r="AA69" s="60"/>
      <c r="AB69" s="143"/>
      <c r="AC69" s="141"/>
      <c r="AD69" s="59"/>
      <c r="AE69" s="106"/>
      <c r="AF69" s="136" t="str">
        <f t="shared" si="5"/>
        <v/>
      </c>
    </row>
    <row r="70" spans="1:32" s="45" customFormat="1" ht="45" customHeight="1">
      <c r="A70" s="46" t="s">
        <v>145</v>
      </c>
      <c r="B70" s="47"/>
      <c r="C70" s="47"/>
      <c r="D70" s="72"/>
      <c r="E70" s="39"/>
      <c r="F70" s="48"/>
      <c r="G70" s="48"/>
      <c r="H70" s="49" t="str">
        <f t="shared" si="2"/>
        <v/>
      </c>
      <c r="I70" s="40"/>
      <c r="J70" s="228"/>
      <c r="K70" s="229"/>
      <c r="L70" s="230"/>
      <c r="M70" s="41" t="str">
        <f t="shared" si="3"/>
        <v/>
      </c>
      <c r="N70" s="66" t="str">
        <f>IFERROR(VLOOKUP(SUBSTITUTE(SUBSTITUTE(D70," ",""),"　",""),無償提供部品一覧!$A$3:$B$923,2,FALSE),"")</f>
        <v/>
      </c>
      <c r="O70" s="101" t="str">
        <f t="shared" si="4"/>
        <v/>
      </c>
      <c r="P70" s="99"/>
      <c r="Q70" s="50"/>
      <c r="R70" s="79"/>
      <c r="S70" s="92"/>
      <c r="T70" s="70"/>
      <c r="U70" s="88" t="s">
        <v>212</v>
      </c>
      <c r="V70" s="86"/>
      <c r="W70" s="83" t="str">
        <f t="shared" si="6"/>
        <v/>
      </c>
      <c r="X70" s="43"/>
      <c r="Y70" s="44"/>
      <c r="Z70" s="111" t="str">
        <f t="shared" si="7"/>
        <v/>
      </c>
      <c r="AA70" s="60"/>
      <c r="AB70" s="143"/>
      <c r="AC70" s="141"/>
      <c r="AD70" s="59"/>
      <c r="AE70" s="106"/>
      <c r="AF70" s="136" t="str">
        <f t="shared" si="5"/>
        <v/>
      </c>
    </row>
    <row r="71" spans="1:32" s="45" customFormat="1" ht="45" customHeight="1">
      <c r="A71" s="46" t="s">
        <v>146</v>
      </c>
      <c r="B71" s="47"/>
      <c r="C71" s="47"/>
      <c r="D71" s="72"/>
      <c r="E71" s="39"/>
      <c r="F71" s="48"/>
      <c r="G71" s="48"/>
      <c r="H71" s="49" t="str">
        <f t="shared" si="2"/>
        <v/>
      </c>
      <c r="I71" s="40"/>
      <c r="J71" s="228"/>
      <c r="K71" s="229"/>
      <c r="L71" s="230"/>
      <c r="M71" s="41" t="str">
        <f t="shared" si="3"/>
        <v/>
      </c>
      <c r="N71" s="66" t="str">
        <f>IFERROR(VLOOKUP(SUBSTITUTE(SUBSTITUTE(D71," ",""),"　",""),無償提供部品一覧!$A$3:$B$923,2,FALSE),"")</f>
        <v/>
      </c>
      <c r="O71" s="101" t="str">
        <f t="shared" si="4"/>
        <v/>
      </c>
      <c r="P71" s="99"/>
      <c r="Q71" s="50"/>
      <c r="R71" s="79"/>
      <c r="S71" s="92"/>
      <c r="T71" s="70"/>
      <c r="U71" s="88" t="s">
        <v>212</v>
      </c>
      <c r="V71" s="86"/>
      <c r="W71" s="83" t="str">
        <f t="shared" ref="W71:W102" si="8">IF(P71="○",F71*$M$4,"")</f>
        <v/>
      </c>
      <c r="X71" s="43"/>
      <c r="Y71" s="44"/>
      <c r="Z71" s="111" t="str">
        <f t="shared" ref="Z71:Z102" si="9">IF(Y71="","",Y71*X71)</f>
        <v/>
      </c>
      <c r="AA71" s="60"/>
      <c r="AB71" s="143"/>
      <c r="AC71" s="141"/>
      <c r="AD71" s="59"/>
      <c r="AE71" s="106"/>
      <c r="AF71" s="136" t="str">
        <f t="shared" si="5"/>
        <v/>
      </c>
    </row>
    <row r="72" spans="1:32" s="45" customFormat="1" ht="45" customHeight="1">
      <c r="A72" s="46" t="s">
        <v>147</v>
      </c>
      <c r="B72" s="47"/>
      <c r="C72" s="47"/>
      <c r="D72" s="72"/>
      <c r="E72" s="39"/>
      <c r="F72" s="48"/>
      <c r="G72" s="48"/>
      <c r="H72" s="49" t="str">
        <f t="shared" ref="H72:H135" si="10">IF(F72="","",F72*G72)</f>
        <v/>
      </c>
      <c r="I72" s="40"/>
      <c r="J72" s="228"/>
      <c r="K72" s="229"/>
      <c r="L72" s="230"/>
      <c r="M72" s="41" t="str">
        <f t="shared" ref="M72:M135" si="11">IF(I72="実装",F72*$M$4,IF(I72="未実装",0,""))</f>
        <v/>
      </c>
      <c r="N72" s="66" t="str">
        <f>IFERROR(VLOOKUP(SUBSTITUTE(SUBSTITUTE(D72," ",""),"　",""),無償提供部品一覧!$A$3:$B$923,2,FALSE),"")</f>
        <v/>
      </c>
      <c r="O72" s="101" t="str">
        <f t="shared" ref="O72:O137" si="12">IF($I72="実装",$N72,"")</f>
        <v/>
      </c>
      <c r="P72" s="99"/>
      <c r="Q72" s="50"/>
      <c r="R72" s="79"/>
      <c r="S72" s="92"/>
      <c r="T72" s="70"/>
      <c r="U72" s="88" t="s">
        <v>212</v>
      </c>
      <c r="V72" s="86"/>
      <c r="W72" s="83" t="str">
        <f t="shared" si="8"/>
        <v/>
      </c>
      <c r="X72" s="43"/>
      <c r="Y72" s="44"/>
      <c r="Z72" s="111" t="str">
        <f t="shared" si="9"/>
        <v/>
      </c>
      <c r="AA72" s="60"/>
      <c r="AB72" s="143"/>
      <c r="AC72" s="141"/>
      <c r="AD72" s="59"/>
      <c r="AE72" s="106"/>
      <c r="AF72" s="136" t="str">
        <f t="shared" ref="AF72:AF135" si="13">IF(AA72="代替型式","型式確認願います",IF(AA72="型式修正","型式確認願います",""))</f>
        <v/>
      </c>
    </row>
    <row r="73" spans="1:32" s="45" customFormat="1" ht="45" customHeight="1">
      <c r="A73" s="46" t="s">
        <v>148</v>
      </c>
      <c r="B73" s="47"/>
      <c r="C73" s="47"/>
      <c r="D73" s="72"/>
      <c r="E73" s="39"/>
      <c r="F73" s="48"/>
      <c r="G73" s="48"/>
      <c r="H73" s="49" t="str">
        <f t="shared" si="10"/>
        <v/>
      </c>
      <c r="I73" s="40"/>
      <c r="J73" s="228"/>
      <c r="K73" s="229"/>
      <c r="L73" s="230"/>
      <c r="M73" s="41" t="str">
        <f t="shared" si="11"/>
        <v/>
      </c>
      <c r="N73" s="66" t="str">
        <f>IFERROR(VLOOKUP(SUBSTITUTE(SUBSTITUTE(D73," ",""),"　",""),無償提供部品一覧!$A$3:$B$923,2,FALSE),"")</f>
        <v/>
      </c>
      <c r="O73" s="101" t="str">
        <f t="shared" si="12"/>
        <v/>
      </c>
      <c r="P73" s="99"/>
      <c r="Q73" s="50"/>
      <c r="R73" s="79"/>
      <c r="S73" s="92"/>
      <c r="T73" s="70"/>
      <c r="U73" s="88" t="s">
        <v>212</v>
      </c>
      <c r="V73" s="86"/>
      <c r="W73" s="83" t="str">
        <f t="shared" si="8"/>
        <v/>
      </c>
      <c r="X73" s="43"/>
      <c r="Y73" s="44"/>
      <c r="Z73" s="111" t="str">
        <f t="shared" si="9"/>
        <v/>
      </c>
      <c r="AA73" s="60"/>
      <c r="AB73" s="143"/>
      <c r="AC73" s="141"/>
      <c r="AD73" s="59"/>
      <c r="AE73" s="106"/>
      <c r="AF73" s="136" t="str">
        <f t="shared" si="13"/>
        <v/>
      </c>
    </row>
    <row r="74" spans="1:32" s="45" customFormat="1" ht="45" customHeight="1">
      <c r="A74" s="46" t="s">
        <v>149</v>
      </c>
      <c r="B74" s="47"/>
      <c r="C74" s="47"/>
      <c r="D74" s="72"/>
      <c r="E74" s="39"/>
      <c r="F74" s="48"/>
      <c r="G74" s="48"/>
      <c r="H74" s="49" t="str">
        <f t="shared" si="10"/>
        <v/>
      </c>
      <c r="I74" s="40"/>
      <c r="J74" s="228"/>
      <c r="K74" s="229"/>
      <c r="L74" s="230"/>
      <c r="M74" s="41" t="str">
        <f t="shared" si="11"/>
        <v/>
      </c>
      <c r="N74" s="66" t="str">
        <f>IFERROR(VLOOKUP(SUBSTITUTE(SUBSTITUTE(D74," ",""),"　",""),無償提供部品一覧!$A$3:$B$923,2,FALSE),"")</f>
        <v/>
      </c>
      <c r="O74" s="101" t="str">
        <f t="shared" si="12"/>
        <v/>
      </c>
      <c r="P74" s="99"/>
      <c r="Q74" s="50"/>
      <c r="R74" s="79"/>
      <c r="S74" s="92"/>
      <c r="T74" s="70"/>
      <c r="U74" s="88" t="s">
        <v>212</v>
      </c>
      <c r="V74" s="86"/>
      <c r="W74" s="83" t="str">
        <f t="shared" si="8"/>
        <v/>
      </c>
      <c r="X74" s="43"/>
      <c r="Y74" s="44"/>
      <c r="Z74" s="111" t="str">
        <f t="shared" si="9"/>
        <v/>
      </c>
      <c r="AA74" s="60"/>
      <c r="AB74" s="143"/>
      <c r="AC74" s="141"/>
      <c r="AD74" s="59"/>
      <c r="AE74" s="106"/>
      <c r="AF74" s="136" t="str">
        <f t="shared" si="13"/>
        <v/>
      </c>
    </row>
    <row r="75" spans="1:32" s="45" customFormat="1" ht="45" customHeight="1">
      <c r="A75" s="46" t="s">
        <v>150</v>
      </c>
      <c r="B75" s="47"/>
      <c r="C75" s="47"/>
      <c r="D75" s="72"/>
      <c r="E75" s="39"/>
      <c r="F75" s="48"/>
      <c r="G75" s="48"/>
      <c r="H75" s="49" t="str">
        <f t="shared" si="10"/>
        <v/>
      </c>
      <c r="I75" s="40"/>
      <c r="J75" s="228"/>
      <c r="K75" s="229"/>
      <c r="L75" s="230"/>
      <c r="M75" s="41" t="str">
        <f t="shared" si="11"/>
        <v/>
      </c>
      <c r="N75" s="66" t="str">
        <f>IFERROR(VLOOKUP(SUBSTITUTE(SUBSTITUTE(D75," ",""),"　",""),無償提供部品一覧!$A$3:$B$923,2,FALSE),"")</f>
        <v/>
      </c>
      <c r="O75" s="101" t="str">
        <f t="shared" si="12"/>
        <v/>
      </c>
      <c r="P75" s="99"/>
      <c r="Q75" s="50"/>
      <c r="R75" s="79"/>
      <c r="S75" s="92"/>
      <c r="T75" s="70"/>
      <c r="U75" s="88" t="s">
        <v>212</v>
      </c>
      <c r="V75" s="86"/>
      <c r="W75" s="83" t="str">
        <f t="shared" si="8"/>
        <v/>
      </c>
      <c r="X75" s="43"/>
      <c r="Y75" s="44"/>
      <c r="Z75" s="111" t="str">
        <f t="shared" si="9"/>
        <v/>
      </c>
      <c r="AA75" s="60"/>
      <c r="AB75" s="143"/>
      <c r="AC75" s="141"/>
      <c r="AD75" s="59"/>
      <c r="AE75" s="106"/>
      <c r="AF75" s="136" t="str">
        <f t="shared" si="13"/>
        <v/>
      </c>
    </row>
    <row r="76" spans="1:32" s="45" customFormat="1" ht="45" customHeight="1">
      <c r="A76" s="46" t="s">
        <v>151</v>
      </c>
      <c r="B76" s="47"/>
      <c r="C76" s="47"/>
      <c r="D76" s="72"/>
      <c r="E76" s="39"/>
      <c r="F76" s="48"/>
      <c r="G76" s="48"/>
      <c r="H76" s="49" t="str">
        <f t="shared" si="10"/>
        <v/>
      </c>
      <c r="I76" s="40"/>
      <c r="J76" s="228"/>
      <c r="K76" s="229"/>
      <c r="L76" s="230"/>
      <c r="M76" s="41" t="str">
        <f t="shared" si="11"/>
        <v/>
      </c>
      <c r="N76" s="66" t="str">
        <f>IFERROR(VLOOKUP(SUBSTITUTE(SUBSTITUTE(D76," ",""),"　",""),無償提供部品一覧!$A$3:$B$923,2,FALSE),"")</f>
        <v/>
      </c>
      <c r="O76" s="101" t="str">
        <f t="shared" si="12"/>
        <v/>
      </c>
      <c r="P76" s="99"/>
      <c r="Q76" s="50"/>
      <c r="R76" s="79"/>
      <c r="S76" s="92"/>
      <c r="T76" s="70"/>
      <c r="U76" s="88" t="s">
        <v>212</v>
      </c>
      <c r="V76" s="86"/>
      <c r="W76" s="83" t="str">
        <f t="shared" si="8"/>
        <v/>
      </c>
      <c r="X76" s="43"/>
      <c r="Y76" s="44"/>
      <c r="Z76" s="111" t="str">
        <f t="shared" si="9"/>
        <v/>
      </c>
      <c r="AA76" s="60"/>
      <c r="AB76" s="143"/>
      <c r="AC76" s="141"/>
      <c r="AD76" s="59"/>
      <c r="AE76" s="106"/>
      <c r="AF76" s="136" t="str">
        <f t="shared" si="13"/>
        <v/>
      </c>
    </row>
    <row r="77" spans="1:32" s="45" customFormat="1" ht="45" customHeight="1">
      <c r="A77" s="46" t="s">
        <v>152</v>
      </c>
      <c r="B77" s="47"/>
      <c r="C77" s="47"/>
      <c r="D77" s="72"/>
      <c r="E77" s="39"/>
      <c r="F77" s="48"/>
      <c r="G77" s="48"/>
      <c r="H77" s="49" t="str">
        <f t="shared" si="10"/>
        <v/>
      </c>
      <c r="I77" s="40"/>
      <c r="J77" s="228"/>
      <c r="K77" s="229"/>
      <c r="L77" s="230"/>
      <c r="M77" s="41" t="str">
        <f t="shared" si="11"/>
        <v/>
      </c>
      <c r="N77" s="66" t="str">
        <f>IFERROR(VLOOKUP(SUBSTITUTE(SUBSTITUTE(D77," ",""),"　",""),無償提供部品一覧!$A$3:$B$923,2,FALSE),"")</f>
        <v/>
      </c>
      <c r="O77" s="101" t="str">
        <f t="shared" si="12"/>
        <v/>
      </c>
      <c r="P77" s="99"/>
      <c r="Q77" s="50"/>
      <c r="R77" s="79"/>
      <c r="S77" s="92"/>
      <c r="T77" s="70"/>
      <c r="U77" s="88" t="s">
        <v>212</v>
      </c>
      <c r="V77" s="86"/>
      <c r="W77" s="83" t="str">
        <f t="shared" si="8"/>
        <v/>
      </c>
      <c r="X77" s="43"/>
      <c r="Y77" s="44"/>
      <c r="Z77" s="111" t="str">
        <f t="shared" si="9"/>
        <v/>
      </c>
      <c r="AA77" s="60"/>
      <c r="AB77" s="143"/>
      <c r="AC77" s="141"/>
      <c r="AD77" s="59"/>
      <c r="AE77" s="106"/>
      <c r="AF77" s="136" t="str">
        <f t="shared" si="13"/>
        <v/>
      </c>
    </row>
    <row r="78" spans="1:32" s="45" customFormat="1" ht="45" customHeight="1">
      <c r="A78" s="46" t="s">
        <v>153</v>
      </c>
      <c r="B78" s="47"/>
      <c r="C78" s="47"/>
      <c r="D78" s="72"/>
      <c r="E78" s="39"/>
      <c r="F78" s="48"/>
      <c r="G78" s="48"/>
      <c r="H78" s="49" t="str">
        <f t="shared" si="10"/>
        <v/>
      </c>
      <c r="I78" s="40"/>
      <c r="J78" s="228"/>
      <c r="K78" s="229"/>
      <c r="L78" s="230"/>
      <c r="M78" s="41" t="str">
        <f t="shared" si="11"/>
        <v/>
      </c>
      <c r="N78" s="66" t="str">
        <f>IFERROR(VLOOKUP(SUBSTITUTE(SUBSTITUTE(D78," ",""),"　",""),無償提供部品一覧!$A$3:$B$923,2,FALSE),"")</f>
        <v/>
      </c>
      <c r="O78" s="101" t="str">
        <f t="shared" si="12"/>
        <v/>
      </c>
      <c r="P78" s="99"/>
      <c r="Q78" s="50"/>
      <c r="R78" s="79"/>
      <c r="S78" s="92"/>
      <c r="T78" s="70"/>
      <c r="U78" s="88" t="s">
        <v>212</v>
      </c>
      <c r="V78" s="86"/>
      <c r="W78" s="83" t="str">
        <f t="shared" si="8"/>
        <v/>
      </c>
      <c r="X78" s="43"/>
      <c r="Y78" s="44"/>
      <c r="Z78" s="111" t="str">
        <f t="shared" si="9"/>
        <v/>
      </c>
      <c r="AA78" s="60"/>
      <c r="AB78" s="143"/>
      <c r="AC78" s="141"/>
      <c r="AD78" s="59"/>
      <c r="AE78" s="106"/>
      <c r="AF78" s="136" t="str">
        <f t="shared" si="13"/>
        <v/>
      </c>
    </row>
    <row r="79" spans="1:32" s="45" customFormat="1" ht="45" customHeight="1">
      <c r="A79" s="46" t="s">
        <v>154</v>
      </c>
      <c r="B79" s="47"/>
      <c r="C79" s="47"/>
      <c r="D79" s="72"/>
      <c r="E79" s="39"/>
      <c r="F79" s="48"/>
      <c r="G79" s="48"/>
      <c r="H79" s="49" t="str">
        <f t="shared" si="10"/>
        <v/>
      </c>
      <c r="I79" s="40"/>
      <c r="J79" s="228"/>
      <c r="K79" s="229"/>
      <c r="L79" s="230"/>
      <c r="M79" s="41" t="str">
        <f t="shared" si="11"/>
        <v/>
      </c>
      <c r="N79" s="66" t="str">
        <f>IFERROR(VLOOKUP(SUBSTITUTE(SUBSTITUTE(D79," ",""),"　",""),無償提供部品一覧!$A$3:$B$923,2,FALSE),"")</f>
        <v/>
      </c>
      <c r="O79" s="101" t="str">
        <f t="shared" si="12"/>
        <v/>
      </c>
      <c r="P79" s="99"/>
      <c r="Q79" s="50"/>
      <c r="R79" s="79"/>
      <c r="S79" s="92"/>
      <c r="T79" s="70"/>
      <c r="U79" s="88" t="s">
        <v>212</v>
      </c>
      <c r="V79" s="86"/>
      <c r="W79" s="83" t="str">
        <f t="shared" si="8"/>
        <v/>
      </c>
      <c r="X79" s="43"/>
      <c r="Y79" s="44"/>
      <c r="Z79" s="111" t="str">
        <f t="shared" si="9"/>
        <v/>
      </c>
      <c r="AA79" s="60"/>
      <c r="AB79" s="143"/>
      <c r="AC79" s="141"/>
      <c r="AD79" s="59"/>
      <c r="AE79" s="106"/>
      <c r="AF79" s="136" t="str">
        <f t="shared" si="13"/>
        <v/>
      </c>
    </row>
    <row r="80" spans="1:32" s="45" customFormat="1" ht="45" customHeight="1">
      <c r="A80" s="46" t="s">
        <v>155</v>
      </c>
      <c r="B80" s="47"/>
      <c r="C80" s="47"/>
      <c r="D80" s="72"/>
      <c r="E80" s="39"/>
      <c r="F80" s="48"/>
      <c r="G80" s="48"/>
      <c r="H80" s="49" t="str">
        <f t="shared" si="10"/>
        <v/>
      </c>
      <c r="I80" s="40"/>
      <c r="J80" s="228"/>
      <c r="K80" s="229"/>
      <c r="L80" s="230"/>
      <c r="M80" s="41" t="str">
        <f t="shared" si="11"/>
        <v/>
      </c>
      <c r="N80" s="66" t="str">
        <f>IFERROR(VLOOKUP(SUBSTITUTE(SUBSTITUTE(D80," ",""),"　",""),無償提供部品一覧!$A$3:$B$923,2,FALSE),"")</f>
        <v/>
      </c>
      <c r="O80" s="101" t="str">
        <f t="shared" si="12"/>
        <v/>
      </c>
      <c r="P80" s="99"/>
      <c r="Q80" s="50"/>
      <c r="R80" s="79"/>
      <c r="S80" s="92"/>
      <c r="T80" s="70"/>
      <c r="U80" s="88" t="s">
        <v>212</v>
      </c>
      <c r="V80" s="86"/>
      <c r="W80" s="83" t="str">
        <f t="shared" si="8"/>
        <v/>
      </c>
      <c r="X80" s="43"/>
      <c r="Y80" s="44"/>
      <c r="Z80" s="111" t="str">
        <f t="shared" si="9"/>
        <v/>
      </c>
      <c r="AA80" s="60"/>
      <c r="AB80" s="143"/>
      <c r="AC80" s="141"/>
      <c r="AD80" s="59"/>
      <c r="AE80" s="106"/>
      <c r="AF80" s="136" t="str">
        <f t="shared" si="13"/>
        <v/>
      </c>
    </row>
    <row r="81" spans="1:32" s="45" customFormat="1" ht="45" customHeight="1">
      <c r="A81" s="46" t="s">
        <v>156</v>
      </c>
      <c r="B81" s="47"/>
      <c r="C81" s="47"/>
      <c r="D81" s="72"/>
      <c r="E81" s="39"/>
      <c r="F81" s="48"/>
      <c r="G81" s="48"/>
      <c r="H81" s="49" t="str">
        <f t="shared" si="10"/>
        <v/>
      </c>
      <c r="I81" s="40"/>
      <c r="J81" s="228"/>
      <c r="K81" s="229"/>
      <c r="L81" s="230"/>
      <c r="M81" s="41" t="str">
        <f t="shared" si="11"/>
        <v/>
      </c>
      <c r="N81" s="66" t="str">
        <f>IFERROR(VLOOKUP(SUBSTITUTE(SUBSTITUTE(D81," ",""),"　",""),無償提供部品一覧!$A$3:$B$923,2,FALSE),"")</f>
        <v/>
      </c>
      <c r="O81" s="101" t="str">
        <f t="shared" si="12"/>
        <v/>
      </c>
      <c r="P81" s="99"/>
      <c r="Q81" s="50"/>
      <c r="R81" s="79"/>
      <c r="S81" s="92"/>
      <c r="T81" s="70"/>
      <c r="U81" s="88" t="s">
        <v>212</v>
      </c>
      <c r="V81" s="86"/>
      <c r="W81" s="83" t="str">
        <f t="shared" si="8"/>
        <v/>
      </c>
      <c r="X81" s="43"/>
      <c r="Y81" s="44"/>
      <c r="Z81" s="111" t="str">
        <f t="shared" si="9"/>
        <v/>
      </c>
      <c r="AA81" s="60"/>
      <c r="AB81" s="143"/>
      <c r="AC81" s="141"/>
      <c r="AD81" s="59"/>
      <c r="AE81" s="106"/>
      <c r="AF81" s="136" t="str">
        <f t="shared" si="13"/>
        <v/>
      </c>
    </row>
    <row r="82" spans="1:32" s="45" customFormat="1" ht="45" customHeight="1">
      <c r="A82" s="46" t="s">
        <v>157</v>
      </c>
      <c r="B82" s="47"/>
      <c r="C82" s="47"/>
      <c r="D82" s="72"/>
      <c r="E82" s="39"/>
      <c r="F82" s="48"/>
      <c r="G82" s="48"/>
      <c r="H82" s="49" t="str">
        <f t="shared" si="10"/>
        <v/>
      </c>
      <c r="I82" s="40"/>
      <c r="J82" s="228"/>
      <c r="K82" s="229"/>
      <c r="L82" s="230"/>
      <c r="M82" s="41" t="str">
        <f t="shared" si="11"/>
        <v/>
      </c>
      <c r="N82" s="66" t="str">
        <f>IFERROR(VLOOKUP(SUBSTITUTE(SUBSTITUTE(D82," ",""),"　",""),無償提供部品一覧!$A$3:$B$923,2,FALSE),"")</f>
        <v/>
      </c>
      <c r="O82" s="101" t="str">
        <f t="shared" si="12"/>
        <v/>
      </c>
      <c r="P82" s="99"/>
      <c r="Q82" s="50"/>
      <c r="R82" s="79"/>
      <c r="S82" s="92"/>
      <c r="T82" s="70"/>
      <c r="U82" s="88" t="s">
        <v>212</v>
      </c>
      <c r="V82" s="86"/>
      <c r="W82" s="83" t="str">
        <f t="shared" si="8"/>
        <v/>
      </c>
      <c r="X82" s="43"/>
      <c r="Y82" s="44"/>
      <c r="Z82" s="111" t="str">
        <f t="shared" si="9"/>
        <v/>
      </c>
      <c r="AA82" s="60"/>
      <c r="AB82" s="143"/>
      <c r="AC82" s="141"/>
      <c r="AD82" s="59"/>
      <c r="AE82" s="106"/>
      <c r="AF82" s="136" t="str">
        <f t="shared" si="13"/>
        <v/>
      </c>
    </row>
    <row r="83" spans="1:32" s="45" customFormat="1" ht="45" customHeight="1">
      <c r="A83" s="46" t="s">
        <v>158</v>
      </c>
      <c r="B83" s="47"/>
      <c r="C83" s="47"/>
      <c r="D83" s="72"/>
      <c r="E83" s="39"/>
      <c r="F83" s="48"/>
      <c r="G83" s="48"/>
      <c r="H83" s="49" t="str">
        <f t="shared" si="10"/>
        <v/>
      </c>
      <c r="I83" s="40"/>
      <c r="J83" s="228"/>
      <c r="K83" s="229"/>
      <c r="L83" s="230"/>
      <c r="M83" s="41" t="str">
        <f t="shared" si="11"/>
        <v/>
      </c>
      <c r="N83" s="66" t="str">
        <f>IFERROR(VLOOKUP(SUBSTITUTE(SUBSTITUTE(D83," ",""),"　",""),無償提供部品一覧!$A$3:$B$923,2,FALSE),"")</f>
        <v/>
      </c>
      <c r="O83" s="101" t="str">
        <f t="shared" si="12"/>
        <v/>
      </c>
      <c r="P83" s="99"/>
      <c r="Q83" s="50"/>
      <c r="R83" s="79"/>
      <c r="S83" s="92"/>
      <c r="T83" s="70"/>
      <c r="U83" s="88" t="s">
        <v>212</v>
      </c>
      <c r="V83" s="86"/>
      <c r="W83" s="83" t="str">
        <f t="shared" si="8"/>
        <v/>
      </c>
      <c r="X83" s="43"/>
      <c r="Y83" s="44"/>
      <c r="Z83" s="111" t="str">
        <f t="shared" si="9"/>
        <v/>
      </c>
      <c r="AA83" s="60"/>
      <c r="AB83" s="143"/>
      <c r="AC83" s="141"/>
      <c r="AD83" s="59"/>
      <c r="AE83" s="106"/>
      <c r="AF83" s="136" t="str">
        <f t="shared" si="13"/>
        <v/>
      </c>
    </row>
    <row r="84" spans="1:32" s="45" customFormat="1" ht="45" customHeight="1">
      <c r="A84" s="46" t="s">
        <v>159</v>
      </c>
      <c r="B84" s="47"/>
      <c r="C84" s="47"/>
      <c r="D84" s="72"/>
      <c r="E84" s="39"/>
      <c r="F84" s="48"/>
      <c r="G84" s="48"/>
      <c r="H84" s="49" t="str">
        <f t="shared" si="10"/>
        <v/>
      </c>
      <c r="I84" s="40"/>
      <c r="J84" s="228"/>
      <c r="K84" s="229"/>
      <c r="L84" s="230"/>
      <c r="M84" s="41" t="str">
        <f t="shared" si="11"/>
        <v/>
      </c>
      <c r="N84" s="66" t="str">
        <f>IFERROR(VLOOKUP(SUBSTITUTE(SUBSTITUTE(D84," ",""),"　",""),無償提供部品一覧!$A$3:$B$923,2,FALSE),"")</f>
        <v/>
      </c>
      <c r="O84" s="101" t="str">
        <f t="shared" si="12"/>
        <v/>
      </c>
      <c r="P84" s="99"/>
      <c r="Q84" s="50"/>
      <c r="R84" s="79"/>
      <c r="S84" s="92"/>
      <c r="T84" s="70"/>
      <c r="U84" s="88" t="s">
        <v>212</v>
      </c>
      <c r="V84" s="86"/>
      <c r="W84" s="83" t="str">
        <f t="shared" si="8"/>
        <v/>
      </c>
      <c r="X84" s="43"/>
      <c r="Y84" s="44"/>
      <c r="Z84" s="111" t="str">
        <f t="shared" si="9"/>
        <v/>
      </c>
      <c r="AA84" s="60"/>
      <c r="AB84" s="143"/>
      <c r="AC84" s="141"/>
      <c r="AD84" s="59"/>
      <c r="AE84" s="106"/>
      <c r="AF84" s="136" t="str">
        <f t="shared" si="13"/>
        <v/>
      </c>
    </row>
    <row r="85" spans="1:32" s="45" customFormat="1" ht="45" customHeight="1">
      <c r="A85" s="46" t="s">
        <v>160</v>
      </c>
      <c r="B85" s="47"/>
      <c r="C85" s="47"/>
      <c r="D85" s="72"/>
      <c r="E85" s="39"/>
      <c r="F85" s="48"/>
      <c r="G85" s="48"/>
      <c r="H85" s="49" t="str">
        <f t="shared" si="10"/>
        <v/>
      </c>
      <c r="I85" s="40"/>
      <c r="J85" s="228"/>
      <c r="K85" s="229"/>
      <c r="L85" s="230"/>
      <c r="M85" s="41" t="str">
        <f t="shared" si="11"/>
        <v/>
      </c>
      <c r="N85" s="66" t="str">
        <f>IFERROR(VLOOKUP(SUBSTITUTE(SUBSTITUTE(D85," ",""),"　",""),無償提供部品一覧!$A$3:$B$923,2,FALSE),"")</f>
        <v/>
      </c>
      <c r="O85" s="101" t="str">
        <f t="shared" si="12"/>
        <v/>
      </c>
      <c r="P85" s="99"/>
      <c r="Q85" s="50"/>
      <c r="R85" s="79"/>
      <c r="S85" s="92"/>
      <c r="T85" s="70"/>
      <c r="U85" s="88" t="s">
        <v>212</v>
      </c>
      <c r="V85" s="86"/>
      <c r="W85" s="83" t="str">
        <f t="shared" si="8"/>
        <v/>
      </c>
      <c r="X85" s="43"/>
      <c r="Y85" s="44"/>
      <c r="Z85" s="111" t="str">
        <f t="shared" si="9"/>
        <v/>
      </c>
      <c r="AA85" s="60"/>
      <c r="AB85" s="143"/>
      <c r="AC85" s="141"/>
      <c r="AD85" s="59"/>
      <c r="AE85" s="106"/>
      <c r="AF85" s="136" t="str">
        <f t="shared" si="13"/>
        <v/>
      </c>
    </row>
    <row r="86" spans="1:32" s="45" customFormat="1" ht="45" customHeight="1">
      <c r="A86" s="46" t="s">
        <v>161</v>
      </c>
      <c r="B86" s="47"/>
      <c r="C86" s="47"/>
      <c r="D86" s="72"/>
      <c r="E86" s="39"/>
      <c r="F86" s="48"/>
      <c r="G86" s="48"/>
      <c r="H86" s="49" t="str">
        <f t="shared" si="10"/>
        <v/>
      </c>
      <c r="I86" s="40"/>
      <c r="J86" s="228"/>
      <c r="K86" s="229"/>
      <c r="L86" s="230"/>
      <c r="M86" s="41" t="str">
        <f t="shared" si="11"/>
        <v/>
      </c>
      <c r="N86" s="66" t="str">
        <f>IFERROR(VLOOKUP(SUBSTITUTE(SUBSTITUTE(D86," ",""),"　",""),無償提供部品一覧!$A$3:$B$923,2,FALSE),"")</f>
        <v/>
      </c>
      <c r="O86" s="101" t="str">
        <f t="shared" si="12"/>
        <v/>
      </c>
      <c r="P86" s="99"/>
      <c r="Q86" s="50"/>
      <c r="R86" s="79"/>
      <c r="S86" s="92"/>
      <c r="T86" s="70"/>
      <c r="U86" s="88" t="s">
        <v>212</v>
      </c>
      <c r="V86" s="86"/>
      <c r="W86" s="83" t="str">
        <f t="shared" si="8"/>
        <v/>
      </c>
      <c r="X86" s="43"/>
      <c r="Y86" s="44"/>
      <c r="Z86" s="111" t="str">
        <f t="shared" si="9"/>
        <v/>
      </c>
      <c r="AA86" s="60"/>
      <c r="AB86" s="143"/>
      <c r="AC86" s="141"/>
      <c r="AD86" s="59"/>
      <c r="AE86" s="106"/>
      <c r="AF86" s="136" t="str">
        <f t="shared" si="13"/>
        <v/>
      </c>
    </row>
    <row r="87" spans="1:32" s="45" customFormat="1" ht="45" customHeight="1">
      <c r="A87" s="46" t="s">
        <v>162</v>
      </c>
      <c r="B87" s="47"/>
      <c r="C87" s="47"/>
      <c r="D87" s="72"/>
      <c r="E87" s="39"/>
      <c r="F87" s="48"/>
      <c r="G87" s="48"/>
      <c r="H87" s="49" t="str">
        <f t="shared" si="10"/>
        <v/>
      </c>
      <c r="I87" s="40"/>
      <c r="J87" s="228"/>
      <c r="K87" s="229"/>
      <c r="L87" s="230"/>
      <c r="M87" s="41" t="str">
        <f t="shared" si="11"/>
        <v/>
      </c>
      <c r="N87" s="66" t="str">
        <f>IFERROR(VLOOKUP(SUBSTITUTE(SUBSTITUTE(D87," ",""),"　",""),無償提供部品一覧!$A$3:$B$923,2,FALSE),"")</f>
        <v/>
      </c>
      <c r="O87" s="101" t="str">
        <f t="shared" si="12"/>
        <v/>
      </c>
      <c r="P87" s="99"/>
      <c r="Q87" s="50"/>
      <c r="R87" s="79"/>
      <c r="S87" s="92"/>
      <c r="T87" s="70"/>
      <c r="U87" s="88" t="s">
        <v>212</v>
      </c>
      <c r="V87" s="86"/>
      <c r="W87" s="83" t="str">
        <f t="shared" si="8"/>
        <v/>
      </c>
      <c r="X87" s="43"/>
      <c r="Y87" s="44"/>
      <c r="Z87" s="111" t="str">
        <f t="shared" si="9"/>
        <v/>
      </c>
      <c r="AA87" s="60"/>
      <c r="AB87" s="143"/>
      <c r="AC87" s="141"/>
      <c r="AD87" s="59"/>
      <c r="AE87" s="106"/>
      <c r="AF87" s="136" t="str">
        <f t="shared" si="13"/>
        <v/>
      </c>
    </row>
    <row r="88" spans="1:32" s="45" customFormat="1" ht="45" customHeight="1">
      <c r="A88" s="46" t="s">
        <v>163</v>
      </c>
      <c r="B88" s="47"/>
      <c r="C88" s="47"/>
      <c r="D88" s="72"/>
      <c r="E88" s="39"/>
      <c r="F88" s="48"/>
      <c r="G88" s="48"/>
      <c r="H88" s="49" t="str">
        <f t="shared" si="10"/>
        <v/>
      </c>
      <c r="I88" s="40"/>
      <c r="J88" s="228"/>
      <c r="K88" s="229"/>
      <c r="L88" s="230"/>
      <c r="M88" s="41" t="str">
        <f t="shared" si="11"/>
        <v/>
      </c>
      <c r="N88" s="66" t="str">
        <f>IFERROR(VLOOKUP(SUBSTITUTE(SUBSTITUTE(D88," ",""),"　",""),無償提供部品一覧!$A$3:$B$923,2,FALSE),"")</f>
        <v/>
      </c>
      <c r="O88" s="101" t="str">
        <f t="shared" si="12"/>
        <v/>
      </c>
      <c r="P88" s="99"/>
      <c r="Q88" s="50"/>
      <c r="R88" s="79"/>
      <c r="S88" s="92"/>
      <c r="T88" s="70"/>
      <c r="U88" s="88" t="s">
        <v>212</v>
      </c>
      <c r="V88" s="86"/>
      <c r="W88" s="83" t="str">
        <f t="shared" si="8"/>
        <v/>
      </c>
      <c r="X88" s="43"/>
      <c r="Y88" s="44"/>
      <c r="Z88" s="111" t="str">
        <f t="shared" si="9"/>
        <v/>
      </c>
      <c r="AA88" s="60"/>
      <c r="AB88" s="143"/>
      <c r="AC88" s="141"/>
      <c r="AD88" s="59"/>
      <c r="AE88" s="106"/>
      <c r="AF88" s="136" t="str">
        <f t="shared" si="13"/>
        <v/>
      </c>
    </row>
    <row r="89" spans="1:32" s="45" customFormat="1" ht="45" customHeight="1">
      <c r="A89" s="46" t="s">
        <v>164</v>
      </c>
      <c r="B89" s="47"/>
      <c r="C89" s="47"/>
      <c r="D89" s="72"/>
      <c r="E89" s="39"/>
      <c r="F89" s="48"/>
      <c r="G89" s="48"/>
      <c r="H89" s="49" t="str">
        <f t="shared" si="10"/>
        <v/>
      </c>
      <c r="I89" s="40"/>
      <c r="J89" s="228"/>
      <c r="K89" s="229"/>
      <c r="L89" s="230"/>
      <c r="M89" s="41" t="str">
        <f t="shared" si="11"/>
        <v/>
      </c>
      <c r="N89" s="66" t="str">
        <f>IFERROR(VLOOKUP(SUBSTITUTE(SUBSTITUTE(D89," ",""),"　",""),無償提供部品一覧!$A$3:$B$923,2,FALSE),"")</f>
        <v/>
      </c>
      <c r="O89" s="101" t="str">
        <f t="shared" si="12"/>
        <v/>
      </c>
      <c r="P89" s="99"/>
      <c r="Q89" s="50"/>
      <c r="R89" s="79"/>
      <c r="S89" s="92"/>
      <c r="T89" s="70"/>
      <c r="U89" s="88" t="s">
        <v>212</v>
      </c>
      <c r="V89" s="86"/>
      <c r="W89" s="83" t="str">
        <f t="shared" si="8"/>
        <v/>
      </c>
      <c r="X89" s="43"/>
      <c r="Y89" s="44"/>
      <c r="Z89" s="111" t="str">
        <f t="shared" si="9"/>
        <v/>
      </c>
      <c r="AA89" s="60"/>
      <c r="AB89" s="143"/>
      <c r="AC89" s="141"/>
      <c r="AD89" s="59"/>
      <c r="AE89" s="106"/>
      <c r="AF89" s="136" t="str">
        <f t="shared" si="13"/>
        <v/>
      </c>
    </row>
    <row r="90" spans="1:32" s="45" customFormat="1" ht="45" customHeight="1">
      <c r="A90" s="46" t="s">
        <v>165</v>
      </c>
      <c r="B90" s="47"/>
      <c r="C90" s="47"/>
      <c r="D90" s="72"/>
      <c r="E90" s="39"/>
      <c r="F90" s="48"/>
      <c r="G90" s="48"/>
      <c r="H90" s="49" t="str">
        <f t="shared" si="10"/>
        <v/>
      </c>
      <c r="I90" s="40"/>
      <c r="J90" s="228"/>
      <c r="K90" s="229"/>
      <c r="L90" s="230"/>
      <c r="M90" s="41" t="str">
        <f t="shared" si="11"/>
        <v/>
      </c>
      <c r="N90" s="66" t="str">
        <f>IFERROR(VLOOKUP(SUBSTITUTE(SUBSTITUTE(D90," ",""),"　",""),無償提供部品一覧!$A$3:$B$923,2,FALSE),"")</f>
        <v/>
      </c>
      <c r="O90" s="101" t="str">
        <f t="shared" si="12"/>
        <v/>
      </c>
      <c r="P90" s="99"/>
      <c r="Q90" s="50"/>
      <c r="R90" s="79"/>
      <c r="S90" s="92"/>
      <c r="T90" s="70"/>
      <c r="U90" s="88" t="s">
        <v>212</v>
      </c>
      <c r="V90" s="86"/>
      <c r="W90" s="83" t="str">
        <f t="shared" si="8"/>
        <v/>
      </c>
      <c r="X90" s="43"/>
      <c r="Y90" s="44"/>
      <c r="Z90" s="111" t="str">
        <f t="shared" si="9"/>
        <v/>
      </c>
      <c r="AA90" s="60"/>
      <c r="AB90" s="143"/>
      <c r="AC90" s="141"/>
      <c r="AD90" s="59"/>
      <c r="AE90" s="106"/>
      <c r="AF90" s="136" t="str">
        <f t="shared" si="13"/>
        <v/>
      </c>
    </row>
    <row r="91" spans="1:32" s="45" customFormat="1" ht="45" customHeight="1">
      <c r="A91" s="46" t="s">
        <v>166</v>
      </c>
      <c r="B91" s="47"/>
      <c r="C91" s="47"/>
      <c r="D91" s="72"/>
      <c r="E91" s="39"/>
      <c r="F91" s="48"/>
      <c r="G91" s="48"/>
      <c r="H91" s="49" t="str">
        <f t="shared" si="10"/>
        <v/>
      </c>
      <c r="I91" s="40"/>
      <c r="J91" s="228"/>
      <c r="K91" s="229"/>
      <c r="L91" s="230"/>
      <c r="M91" s="41" t="str">
        <f t="shared" si="11"/>
        <v/>
      </c>
      <c r="N91" s="66" t="str">
        <f>IFERROR(VLOOKUP(SUBSTITUTE(SUBSTITUTE(D91," ",""),"　",""),無償提供部品一覧!$A$3:$B$923,2,FALSE),"")</f>
        <v/>
      </c>
      <c r="O91" s="101" t="str">
        <f t="shared" si="12"/>
        <v/>
      </c>
      <c r="P91" s="99"/>
      <c r="Q91" s="50"/>
      <c r="R91" s="79"/>
      <c r="S91" s="92"/>
      <c r="T91" s="70"/>
      <c r="U91" s="88" t="s">
        <v>212</v>
      </c>
      <c r="V91" s="86"/>
      <c r="W91" s="83" t="str">
        <f t="shared" si="8"/>
        <v/>
      </c>
      <c r="X91" s="43"/>
      <c r="Y91" s="44"/>
      <c r="Z91" s="111" t="str">
        <f t="shared" si="9"/>
        <v/>
      </c>
      <c r="AA91" s="60"/>
      <c r="AB91" s="143"/>
      <c r="AC91" s="141"/>
      <c r="AD91" s="59"/>
      <c r="AE91" s="106"/>
      <c r="AF91" s="136" t="str">
        <f t="shared" si="13"/>
        <v/>
      </c>
    </row>
    <row r="92" spans="1:32" s="45" customFormat="1" ht="45" customHeight="1">
      <c r="A92" s="46" t="s">
        <v>167</v>
      </c>
      <c r="B92" s="47"/>
      <c r="C92" s="47"/>
      <c r="D92" s="72"/>
      <c r="E92" s="39"/>
      <c r="F92" s="48"/>
      <c r="G92" s="48"/>
      <c r="H92" s="49" t="str">
        <f t="shared" si="10"/>
        <v/>
      </c>
      <c r="I92" s="40"/>
      <c r="J92" s="228"/>
      <c r="K92" s="229"/>
      <c r="L92" s="230"/>
      <c r="M92" s="41" t="str">
        <f t="shared" si="11"/>
        <v/>
      </c>
      <c r="N92" s="66" t="str">
        <f>IFERROR(VLOOKUP(SUBSTITUTE(SUBSTITUTE(D92," ",""),"　",""),無償提供部品一覧!$A$3:$B$923,2,FALSE),"")</f>
        <v/>
      </c>
      <c r="O92" s="101" t="str">
        <f t="shared" si="12"/>
        <v/>
      </c>
      <c r="P92" s="99"/>
      <c r="Q92" s="50"/>
      <c r="R92" s="79"/>
      <c r="S92" s="92"/>
      <c r="T92" s="70"/>
      <c r="U92" s="88" t="s">
        <v>212</v>
      </c>
      <c r="V92" s="86"/>
      <c r="W92" s="83" t="str">
        <f t="shared" si="8"/>
        <v/>
      </c>
      <c r="X92" s="43"/>
      <c r="Y92" s="44"/>
      <c r="Z92" s="111" t="str">
        <f t="shared" si="9"/>
        <v/>
      </c>
      <c r="AA92" s="60"/>
      <c r="AB92" s="143"/>
      <c r="AC92" s="141"/>
      <c r="AD92" s="59"/>
      <c r="AE92" s="106"/>
      <c r="AF92" s="136" t="str">
        <f t="shared" si="13"/>
        <v/>
      </c>
    </row>
    <row r="93" spans="1:32" s="45" customFormat="1" ht="45" customHeight="1">
      <c r="A93" s="46" t="s">
        <v>168</v>
      </c>
      <c r="B93" s="47"/>
      <c r="C93" s="47"/>
      <c r="D93" s="72"/>
      <c r="E93" s="39"/>
      <c r="F93" s="48"/>
      <c r="G93" s="48"/>
      <c r="H93" s="49" t="str">
        <f t="shared" si="10"/>
        <v/>
      </c>
      <c r="I93" s="40"/>
      <c r="J93" s="228"/>
      <c r="K93" s="229"/>
      <c r="L93" s="230"/>
      <c r="M93" s="41" t="str">
        <f t="shared" si="11"/>
        <v/>
      </c>
      <c r="N93" s="66" t="str">
        <f>IFERROR(VLOOKUP(SUBSTITUTE(SUBSTITUTE(D93," ",""),"　",""),無償提供部品一覧!$A$3:$B$923,2,FALSE),"")</f>
        <v/>
      </c>
      <c r="O93" s="101" t="str">
        <f t="shared" si="12"/>
        <v/>
      </c>
      <c r="P93" s="99"/>
      <c r="Q93" s="50"/>
      <c r="R93" s="79"/>
      <c r="S93" s="92"/>
      <c r="T93" s="70"/>
      <c r="U93" s="88" t="s">
        <v>212</v>
      </c>
      <c r="V93" s="86"/>
      <c r="W93" s="83" t="str">
        <f t="shared" si="8"/>
        <v/>
      </c>
      <c r="X93" s="43"/>
      <c r="Y93" s="44"/>
      <c r="Z93" s="111" t="str">
        <f t="shared" si="9"/>
        <v/>
      </c>
      <c r="AA93" s="60"/>
      <c r="AB93" s="143"/>
      <c r="AC93" s="141"/>
      <c r="AD93" s="59"/>
      <c r="AE93" s="106"/>
      <c r="AF93" s="136" t="str">
        <f t="shared" si="13"/>
        <v/>
      </c>
    </row>
    <row r="94" spans="1:32" s="45" customFormat="1" ht="45" customHeight="1">
      <c r="A94" s="46" t="s">
        <v>169</v>
      </c>
      <c r="B94" s="47"/>
      <c r="C94" s="47"/>
      <c r="D94" s="72"/>
      <c r="E94" s="39"/>
      <c r="F94" s="48"/>
      <c r="G94" s="48"/>
      <c r="H94" s="49" t="str">
        <f t="shared" si="10"/>
        <v/>
      </c>
      <c r="I94" s="40"/>
      <c r="J94" s="228"/>
      <c r="K94" s="229"/>
      <c r="L94" s="230"/>
      <c r="M94" s="41" t="str">
        <f t="shared" si="11"/>
        <v/>
      </c>
      <c r="N94" s="66" t="str">
        <f>IFERROR(VLOOKUP(SUBSTITUTE(SUBSTITUTE(D94," ",""),"　",""),無償提供部品一覧!$A$3:$B$923,2,FALSE),"")</f>
        <v/>
      </c>
      <c r="O94" s="101" t="str">
        <f t="shared" si="12"/>
        <v/>
      </c>
      <c r="P94" s="99"/>
      <c r="Q94" s="50"/>
      <c r="R94" s="79"/>
      <c r="S94" s="92"/>
      <c r="T94" s="70"/>
      <c r="U94" s="88" t="s">
        <v>212</v>
      </c>
      <c r="V94" s="86"/>
      <c r="W94" s="83" t="str">
        <f t="shared" si="8"/>
        <v/>
      </c>
      <c r="X94" s="43"/>
      <c r="Y94" s="44"/>
      <c r="Z94" s="111" t="str">
        <f t="shared" si="9"/>
        <v/>
      </c>
      <c r="AA94" s="60"/>
      <c r="AB94" s="143"/>
      <c r="AC94" s="141"/>
      <c r="AD94" s="59"/>
      <c r="AE94" s="106"/>
      <c r="AF94" s="136" t="str">
        <f t="shared" si="13"/>
        <v/>
      </c>
    </row>
    <row r="95" spans="1:32" s="45" customFormat="1" ht="45" customHeight="1">
      <c r="A95" s="46" t="s">
        <v>170</v>
      </c>
      <c r="B95" s="47"/>
      <c r="C95" s="47"/>
      <c r="D95" s="72"/>
      <c r="E95" s="39"/>
      <c r="F95" s="48"/>
      <c r="G95" s="48"/>
      <c r="H95" s="49" t="str">
        <f t="shared" si="10"/>
        <v/>
      </c>
      <c r="I95" s="40"/>
      <c r="J95" s="228"/>
      <c r="K95" s="229"/>
      <c r="L95" s="230"/>
      <c r="M95" s="41" t="str">
        <f t="shared" si="11"/>
        <v/>
      </c>
      <c r="N95" s="66" t="str">
        <f>IFERROR(VLOOKUP(SUBSTITUTE(SUBSTITUTE(D95," ",""),"　",""),無償提供部品一覧!$A$3:$B$923,2,FALSE),"")</f>
        <v/>
      </c>
      <c r="O95" s="101" t="str">
        <f t="shared" si="12"/>
        <v/>
      </c>
      <c r="P95" s="99"/>
      <c r="Q95" s="50"/>
      <c r="R95" s="79"/>
      <c r="S95" s="92"/>
      <c r="T95" s="70"/>
      <c r="U95" s="88" t="s">
        <v>212</v>
      </c>
      <c r="V95" s="86"/>
      <c r="W95" s="83" t="str">
        <f t="shared" si="8"/>
        <v/>
      </c>
      <c r="X95" s="43"/>
      <c r="Y95" s="44"/>
      <c r="Z95" s="111" t="str">
        <f t="shared" si="9"/>
        <v/>
      </c>
      <c r="AA95" s="60"/>
      <c r="AB95" s="143"/>
      <c r="AC95" s="141"/>
      <c r="AD95" s="59"/>
      <c r="AE95" s="106"/>
      <c r="AF95" s="136" t="str">
        <f t="shared" si="13"/>
        <v/>
      </c>
    </row>
    <row r="96" spans="1:32" s="45" customFormat="1" ht="45" customHeight="1">
      <c r="A96" s="46" t="s">
        <v>171</v>
      </c>
      <c r="B96" s="47"/>
      <c r="C96" s="47"/>
      <c r="D96" s="72"/>
      <c r="E96" s="39"/>
      <c r="F96" s="48"/>
      <c r="G96" s="48"/>
      <c r="H96" s="49" t="str">
        <f t="shared" si="10"/>
        <v/>
      </c>
      <c r="I96" s="40"/>
      <c r="J96" s="228"/>
      <c r="K96" s="229"/>
      <c r="L96" s="230"/>
      <c r="M96" s="41" t="str">
        <f t="shared" si="11"/>
        <v/>
      </c>
      <c r="N96" s="66" t="str">
        <f>IFERROR(VLOOKUP(SUBSTITUTE(SUBSTITUTE(D96," ",""),"　",""),無償提供部品一覧!$A$3:$B$923,2,FALSE),"")</f>
        <v/>
      </c>
      <c r="O96" s="101" t="str">
        <f t="shared" si="12"/>
        <v/>
      </c>
      <c r="P96" s="99"/>
      <c r="Q96" s="50"/>
      <c r="R96" s="79"/>
      <c r="S96" s="92"/>
      <c r="T96" s="70"/>
      <c r="U96" s="88" t="s">
        <v>212</v>
      </c>
      <c r="V96" s="86"/>
      <c r="W96" s="83" t="str">
        <f t="shared" si="8"/>
        <v/>
      </c>
      <c r="X96" s="43"/>
      <c r="Y96" s="44"/>
      <c r="Z96" s="111" t="str">
        <f t="shared" si="9"/>
        <v/>
      </c>
      <c r="AA96" s="60"/>
      <c r="AB96" s="143"/>
      <c r="AC96" s="141"/>
      <c r="AD96" s="59"/>
      <c r="AE96" s="106"/>
      <c r="AF96" s="136" t="str">
        <f t="shared" si="13"/>
        <v/>
      </c>
    </row>
    <row r="97" spans="1:32" s="45" customFormat="1" ht="45" customHeight="1">
      <c r="A97" s="46" t="s">
        <v>172</v>
      </c>
      <c r="B97" s="47"/>
      <c r="C97" s="47"/>
      <c r="D97" s="72"/>
      <c r="E97" s="39"/>
      <c r="F97" s="48"/>
      <c r="G97" s="48"/>
      <c r="H97" s="49" t="str">
        <f t="shared" si="10"/>
        <v/>
      </c>
      <c r="I97" s="40"/>
      <c r="J97" s="228"/>
      <c r="K97" s="229"/>
      <c r="L97" s="230"/>
      <c r="M97" s="41" t="str">
        <f t="shared" si="11"/>
        <v/>
      </c>
      <c r="N97" s="66" t="str">
        <f>IFERROR(VLOOKUP(SUBSTITUTE(SUBSTITUTE(D97," ",""),"　",""),無償提供部品一覧!$A$3:$B$923,2,FALSE),"")</f>
        <v/>
      </c>
      <c r="O97" s="101" t="str">
        <f t="shared" si="12"/>
        <v/>
      </c>
      <c r="P97" s="99"/>
      <c r="Q97" s="50"/>
      <c r="R97" s="79"/>
      <c r="S97" s="92"/>
      <c r="T97" s="70"/>
      <c r="U97" s="88" t="s">
        <v>212</v>
      </c>
      <c r="V97" s="86"/>
      <c r="W97" s="83" t="str">
        <f t="shared" si="8"/>
        <v/>
      </c>
      <c r="X97" s="43"/>
      <c r="Y97" s="44"/>
      <c r="Z97" s="111" t="str">
        <f t="shared" si="9"/>
        <v/>
      </c>
      <c r="AA97" s="60"/>
      <c r="AB97" s="143"/>
      <c r="AC97" s="141"/>
      <c r="AD97" s="59"/>
      <c r="AE97" s="106"/>
      <c r="AF97" s="136" t="str">
        <f t="shared" si="13"/>
        <v/>
      </c>
    </row>
    <row r="98" spans="1:32" s="45" customFormat="1" ht="45" customHeight="1">
      <c r="A98" s="46" t="s">
        <v>173</v>
      </c>
      <c r="B98" s="47"/>
      <c r="C98" s="47"/>
      <c r="D98" s="72"/>
      <c r="E98" s="39"/>
      <c r="F98" s="48"/>
      <c r="G98" s="48"/>
      <c r="H98" s="49" t="str">
        <f t="shared" si="10"/>
        <v/>
      </c>
      <c r="I98" s="40"/>
      <c r="J98" s="228"/>
      <c r="K98" s="229"/>
      <c r="L98" s="230"/>
      <c r="M98" s="41" t="str">
        <f t="shared" si="11"/>
        <v/>
      </c>
      <c r="N98" s="66" t="str">
        <f>IFERROR(VLOOKUP(SUBSTITUTE(SUBSTITUTE(D98," ",""),"　",""),無償提供部品一覧!$A$3:$B$923,2,FALSE),"")</f>
        <v/>
      </c>
      <c r="O98" s="101" t="str">
        <f t="shared" si="12"/>
        <v/>
      </c>
      <c r="P98" s="99"/>
      <c r="Q98" s="50"/>
      <c r="R98" s="79"/>
      <c r="S98" s="92"/>
      <c r="T98" s="70"/>
      <c r="U98" s="88" t="s">
        <v>212</v>
      </c>
      <c r="V98" s="86"/>
      <c r="W98" s="83" t="str">
        <f t="shared" si="8"/>
        <v/>
      </c>
      <c r="X98" s="43"/>
      <c r="Y98" s="44"/>
      <c r="Z98" s="111" t="str">
        <f t="shared" si="9"/>
        <v/>
      </c>
      <c r="AA98" s="60"/>
      <c r="AB98" s="143"/>
      <c r="AC98" s="141"/>
      <c r="AD98" s="59"/>
      <c r="AE98" s="106"/>
      <c r="AF98" s="136" t="str">
        <f t="shared" si="13"/>
        <v/>
      </c>
    </row>
    <row r="99" spans="1:32" s="45" customFormat="1" ht="45" customHeight="1">
      <c r="A99" s="46" t="s">
        <v>174</v>
      </c>
      <c r="B99" s="47"/>
      <c r="C99" s="47"/>
      <c r="D99" s="72"/>
      <c r="E99" s="39"/>
      <c r="F99" s="48"/>
      <c r="G99" s="48"/>
      <c r="H99" s="49" t="str">
        <f t="shared" si="10"/>
        <v/>
      </c>
      <c r="I99" s="40"/>
      <c r="J99" s="228"/>
      <c r="K99" s="229"/>
      <c r="L99" s="230"/>
      <c r="M99" s="41" t="str">
        <f t="shared" si="11"/>
        <v/>
      </c>
      <c r="N99" s="66" t="str">
        <f>IFERROR(VLOOKUP(SUBSTITUTE(SUBSTITUTE(D99," ",""),"　",""),無償提供部品一覧!$A$3:$B$923,2,FALSE),"")</f>
        <v/>
      </c>
      <c r="O99" s="101" t="str">
        <f t="shared" si="12"/>
        <v/>
      </c>
      <c r="P99" s="99"/>
      <c r="Q99" s="50"/>
      <c r="R99" s="79"/>
      <c r="S99" s="92"/>
      <c r="T99" s="70"/>
      <c r="U99" s="88" t="s">
        <v>212</v>
      </c>
      <c r="V99" s="86"/>
      <c r="W99" s="83" t="str">
        <f t="shared" si="8"/>
        <v/>
      </c>
      <c r="X99" s="43"/>
      <c r="Y99" s="44"/>
      <c r="Z99" s="111" t="str">
        <f t="shared" si="9"/>
        <v/>
      </c>
      <c r="AA99" s="60"/>
      <c r="AB99" s="143"/>
      <c r="AC99" s="141"/>
      <c r="AD99" s="59"/>
      <c r="AE99" s="106"/>
      <c r="AF99" s="136" t="str">
        <f t="shared" si="13"/>
        <v/>
      </c>
    </row>
    <row r="100" spans="1:32" s="45" customFormat="1" ht="45" customHeight="1">
      <c r="A100" s="46" t="s">
        <v>175</v>
      </c>
      <c r="B100" s="47"/>
      <c r="C100" s="47"/>
      <c r="D100" s="72"/>
      <c r="E100" s="39"/>
      <c r="F100" s="48"/>
      <c r="G100" s="48"/>
      <c r="H100" s="49" t="str">
        <f t="shared" si="10"/>
        <v/>
      </c>
      <c r="I100" s="40"/>
      <c r="J100" s="228"/>
      <c r="K100" s="229"/>
      <c r="L100" s="230"/>
      <c r="M100" s="41" t="str">
        <f t="shared" si="11"/>
        <v/>
      </c>
      <c r="N100" s="66" t="str">
        <f>IFERROR(VLOOKUP(SUBSTITUTE(SUBSTITUTE(D100," ",""),"　",""),無償提供部品一覧!$A$3:$B$923,2,FALSE),"")</f>
        <v/>
      </c>
      <c r="O100" s="101" t="str">
        <f t="shared" si="12"/>
        <v/>
      </c>
      <c r="P100" s="99"/>
      <c r="Q100" s="50"/>
      <c r="R100" s="79"/>
      <c r="S100" s="92"/>
      <c r="T100" s="70"/>
      <c r="U100" s="88" t="s">
        <v>212</v>
      </c>
      <c r="V100" s="86"/>
      <c r="W100" s="83" t="str">
        <f t="shared" si="8"/>
        <v/>
      </c>
      <c r="X100" s="43"/>
      <c r="Y100" s="44"/>
      <c r="Z100" s="111" t="str">
        <f t="shared" si="9"/>
        <v/>
      </c>
      <c r="AA100" s="60"/>
      <c r="AB100" s="143"/>
      <c r="AC100" s="141"/>
      <c r="AD100" s="59"/>
      <c r="AE100" s="106"/>
      <c r="AF100" s="136" t="str">
        <f t="shared" si="13"/>
        <v/>
      </c>
    </row>
    <row r="101" spans="1:32" s="45" customFormat="1" ht="45" customHeight="1">
      <c r="A101" s="46" t="s">
        <v>176</v>
      </c>
      <c r="B101" s="47"/>
      <c r="C101" s="47"/>
      <c r="D101" s="72"/>
      <c r="E101" s="39"/>
      <c r="F101" s="48"/>
      <c r="G101" s="48"/>
      <c r="H101" s="49" t="str">
        <f t="shared" si="10"/>
        <v/>
      </c>
      <c r="I101" s="40"/>
      <c r="J101" s="228"/>
      <c r="K101" s="229"/>
      <c r="L101" s="230"/>
      <c r="M101" s="41" t="str">
        <f t="shared" si="11"/>
        <v/>
      </c>
      <c r="N101" s="66" t="str">
        <f>IFERROR(VLOOKUP(SUBSTITUTE(SUBSTITUTE(D101," ",""),"　",""),無償提供部品一覧!$A$3:$B$923,2,FALSE),"")</f>
        <v/>
      </c>
      <c r="O101" s="101" t="str">
        <f t="shared" si="12"/>
        <v/>
      </c>
      <c r="P101" s="99"/>
      <c r="Q101" s="50"/>
      <c r="R101" s="79"/>
      <c r="S101" s="92"/>
      <c r="T101" s="70"/>
      <c r="U101" s="88" t="s">
        <v>212</v>
      </c>
      <c r="V101" s="86"/>
      <c r="W101" s="83" t="str">
        <f t="shared" si="8"/>
        <v/>
      </c>
      <c r="X101" s="43"/>
      <c r="Y101" s="44"/>
      <c r="Z101" s="111" t="str">
        <f t="shared" si="9"/>
        <v/>
      </c>
      <c r="AA101" s="60"/>
      <c r="AB101" s="143"/>
      <c r="AC101" s="141"/>
      <c r="AD101" s="59"/>
      <c r="AE101" s="106"/>
      <c r="AF101" s="136" t="str">
        <f t="shared" si="13"/>
        <v/>
      </c>
    </row>
    <row r="102" spans="1:32" s="45" customFormat="1" ht="45" customHeight="1">
      <c r="A102" s="46" t="s">
        <v>177</v>
      </c>
      <c r="B102" s="47"/>
      <c r="C102" s="47"/>
      <c r="D102" s="72"/>
      <c r="E102" s="39"/>
      <c r="F102" s="48"/>
      <c r="G102" s="48"/>
      <c r="H102" s="49" t="str">
        <f t="shared" si="10"/>
        <v/>
      </c>
      <c r="I102" s="40"/>
      <c r="J102" s="228"/>
      <c r="K102" s="229"/>
      <c r="L102" s="230"/>
      <c r="M102" s="41" t="str">
        <f t="shared" si="11"/>
        <v/>
      </c>
      <c r="N102" s="66" t="str">
        <f>IFERROR(VLOOKUP(SUBSTITUTE(SUBSTITUTE(D102," ",""),"　",""),無償提供部品一覧!$A$3:$B$923,2,FALSE),"")</f>
        <v/>
      </c>
      <c r="O102" s="101" t="str">
        <f t="shared" si="12"/>
        <v/>
      </c>
      <c r="P102" s="99"/>
      <c r="Q102" s="50"/>
      <c r="R102" s="79"/>
      <c r="S102" s="92"/>
      <c r="T102" s="70"/>
      <c r="U102" s="88" t="s">
        <v>212</v>
      </c>
      <c r="V102" s="86"/>
      <c r="W102" s="83" t="str">
        <f t="shared" si="8"/>
        <v/>
      </c>
      <c r="X102" s="43"/>
      <c r="Y102" s="44"/>
      <c r="Z102" s="111" t="str">
        <f t="shared" si="9"/>
        <v/>
      </c>
      <c r="AA102" s="60"/>
      <c r="AB102" s="143"/>
      <c r="AC102" s="141"/>
      <c r="AD102" s="59"/>
      <c r="AE102" s="106"/>
      <c r="AF102" s="136" t="str">
        <f t="shared" si="13"/>
        <v/>
      </c>
    </row>
    <row r="103" spans="1:32" s="45" customFormat="1" ht="45" customHeight="1">
      <c r="A103" s="46" t="s">
        <v>178</v>
      </c>
      <c r="B103" s="47"/>
      <c r="C103" s="47"/>
      <c r="D103" s="72"/>
      <c r="E103" s="39"/>
      <c r="F103" s="48"/>
      <c r="G103" s="48"/>
      <c r="H103" s="49" t="str">
        <f t="shared" si="10"/>
        <v/>
      </c>
      <c r="I103" s="40"/>
      <c r="J103" s="228"/>
      <c r="K103" s="229"/>
      <c r="L103" s="230"/>
      <c r="M103" s="41" t="str">
        <f t="shared" si="11"/>
        <v/>
      </c>
      <c r="N103" s="66" t="str">
        <f>IFERROR(VLOOKUP(SUBSTITUTE(SUBSTITUTE(D103," ",""),"　",""),無償提供部品一覧!$A$3:$B$923,2,FALSE),"")</f>
        <v/>
      </c>
      <c r="O103" s="101" t="str">
        <f t="shared" si="12"/>
        <v/>
      </c>
      <c r="P103" s="99"/>
      <c r="Q103" s="50"/>
      <c r="R103" s="79"/>
      <c r="S103" s="92"/>
      <c r="T103" s="70"/>
      <c r="U103" s="88" t="s">
        <v>212</v>
      </c>
      <c r="V103" s="86"/>
      <c r="W103" s="83" t="str">
        <f t="shared" ref="W103:W134" si="14">IF(P103="○",F103*$M$4,"")</f>
        <v/>
      </c>
      <c r="X103" s="43"/>
      <c r="Y103" s="44"/>
      <c r="Z103" s="111" t="str">
        <f t="shared" ref="Z103:Z134" si="15">IF(Y103="","",Y103*X103)</f>
        <v/>
      </c>
      <c r="AA103" s="60"/>
      <c r="AB103" s="143"/>
      <c r="AC103" s="141"/>
      <c r="AD103" s="59"/>
      <c r="AE103" s="106"/>
      <c r="AF103" s="136" t="str">
        <f t="shared" si="13"/>
        <v/>
      </c>
    </row>
    <row r="104" spans="1:32" s="45" customFormat="1" ht="45" customHeight="1">
      <c r="A104" s="46" t="s">
        <v>179</v>
      </c>
      <c r="B104" s="47"/>
      <c r="C104" s="47"/>
      <c r="D104" s="72"/>
      <c r="E104" s="39"/>
      <c r="F104" s="48"/>
      <c r="G104" s="48"/>
      <c r="H104" s="49" t="str">
        <f t="shared" si="10"/>
        <v/>
      </c>
      <c r="I104" s="40"/>
      <c r="J104" s="228"/>
      <c r="K104" s="229"/>
      <c r="L104" s="230"/>
      <c r="M104" s="41" t="str">
        <f t="shared" si="11"/>
        <v/>
      </c>
      <c r="N104" s="66" t="str">
        <f>IFERROR(VLOOKUP(SUBSTITUTE(SUBSTITUTE(D104," ",""),"　",""),無償提供部品一覧!$A$3:$B$923,2,FALSE),"")</f>
        <v/>
      </c>
      <c r="O104" s="101" t="str">
        <f t="shared" si="12"/>
        <v/>
      </c>
      <c r="P104" s="99"/>
      <c r="Q104" s="50"/>
      <c r="R104" s="79"/>
      <c r="S104" s="92"/>
      <c r="T104" s="70"/>
      <c r="U104" s="88" t="s">
        <v>212</v>
      </c>
      <c r="V104" s="86"/>
      <c r="W104" s="83" t="str">
        <f t="shared" si="14"/>
        <v/>
      </c>
      <c r="X104" s="43"/>
      <c r="Y104" s="44"/>
      <c r="Z104" s="111" t="str">
        <f t="shared" si="15"/>
        <v/>
      </c>
      <c r="AA104" s="60"/>
      <c r="AB104" s="143"/>
      <c r="AC104" s="141"/>
      <c r="AD104" s="59"/>
      <c r="AE104" s="106"/>
      <c r="AF104" s="136" t="str">
        <f t="shared" si="13"/>
        <v/>
      </c>
    </row>
    <row r="105" spans="1:32" s="45" customFormat="1" ht="45" customHeight="1">
      <c r="A105" s="46" t="s">
        <v>180</v>
      </c>
      <c r="B105" s="47"/>
      <c r="C105" s="47"/>
      <c r="D105" s="72"/>
      <c r="E105" s="39"/>
      <c r="F105" s="48"/>
      <c r="G105" s="48"/>
      <c r="H105" s="49" t="str">
        <f t="shared" si="10"/>
        <v/>
      </c>
      <c r="I105" s="40"/>
      <c r="J105" s="228"/>
      <c r="K105" s="229"/>
      <c r="L105" s="230"/>
      <c r="M105" s="41" t="str">
        <f t="shared" si="11"/>
        <v/>
      </c>
      <c r="N105" s="66" t="str">
        <f>IFERROR(VLOOKUP(SUBSTITUTE(SUBSTITUTE(D105," ",""),"　",""),無償提供部品一覧!$A$3:$B$923,2,FALSE),"")</f>
        <v/>
      </c>
      <c r="O105" s="101" t="str">
        <f t="shared" si="12"/>
        <v/>
      </c>
      <c r="P105" s="99"/>
      <c r="Q105" s="50"/>
      <c r="R105" s="79"/>
      <c r="S105" s="92"/>
      <c r="T105" s="70"/>
      <c r="U105" s="88" t="s">
        <v>212</v>
      </c>
      <c r="V105" s="86"/>
      <c r="W105" s="83" t="str">
        <f t="shared" si="14"/>
        <v/>
      </c>
      <c r="X105" s="43"/>
      <c r="Y105" s="44"/>
      <c r="Z105" s="111" t="str">
        <f t="shared" si="15"/>
        <v/>
      </c>
      <c r="AA105" s="60"/>
      <c r="AB105" s="143"/>
      <c r="AC105" s="141"/>
      <c r="AD105" s="59"/>
      <c r="AE105" s="106"/>
      <c r="AF105" s="136" t="str">
        <f t="shared" si="13"/>
        <v/>
      </c>
    </row>
    <row r="106" spans="1:32" s="45" customFormat="1" ht="45" customHeight="1">
      <c r="A106" s="46" t="s">
        <v>181</v>
      </c>
      <c r="B106" s="47"/>
      <c r="C106" s="47"/>
      <c r="D106" s="72"/>
      <c r="E106" s="39"/>
      <c r="F106" s="48"/>
      <c r="G106" s="48"/>
      <c r="H106" s="49" t="str">
        <f t="shared" si="10"/>
        <v/>
      </c>
      <c r="I106" s="40"/>
      <c r="J106" s="228"/>
      <c r="K106" s="229"/>
      <c r="L106" s="230"/>
      <c r="M106" s="41" t="str">
        <f t="shared" si="11"/>
        <v/>
      </c>
      <c r="N106" s="66" t="str">
        <f>IFERROR(VLOOKUP(SUBSTITUTE(SUBSTITUTE(D106," ",""),"　",""),無償提供部品一覧!$A$3:$B$923,2,FALSE),"")</f>
        <v/>
      </c>
      <c r="O106" s="101" t="str">
        <f t="shared" si="12"/>
        <v/>
      </c>
      <c r="P106" s="99"/>
      <c r="Q106" s="50"/>
      <c r="R106" s="79"/>
      <c r="S106" s="92"/>
      <c r="T106" s="70"/>
      <c r="U106" s="88" t="s">
        <v>212</v>
      </c>
      <c r="V106" s="86"/>
      <c r="W106" s="83" t="str">
        <f t="shared" si="14"/>
        <v/>
      </c>
      <c r="X106" s="43"/>
      <c r="Y106" s="44"/>
      <c r="Z106" s="111" t="str">
        <f t="shared" si="15"/>
        <v/>
      </c>
      <c r="AA106" s="60"/>
      <c r="AB106" s="143"/>
      <c r="AC106" s="141"/>
      <c r="AD106" s="59"/>
      <c r="AE106" s="106"/>
      <c r="AF106" s="136" t="str">
        <f t="shared" si="13"/>
        <v/>
      </c>
    </row>
    <row r="107" spans="1:32" s="45" customFormat="1" ht="45" customHeight="1">
      <c r="A107" s="46" t="s">
        <v>182</v>
      </c>
      <c r="B107" s="47"/>
      <c r="C107" s="47"/>
      <c r="D107" s="72"/>
      <c r="E107" s="39"/>
      <c r="F107" s="48"/>
      <c r="G107" s="48"/>
      <c r="H107" s="49" t="str">
        <f t="shared" si="10"/>
        <v/>
      </c>
      <c r="I107" s="40"/>
      <c r="J107" s="228"/>
      <c r="K107" s="229"/>
      <c r="L107" s="230"/>
      <c r="M107" s="41" t="str">
        <f t="shared" si="11"/>
        <v/>
      </c>
      <c r="N107" s="66" t="str">
        <f>IFERROR(VLOOKUP(SUBSTITUTE(SUBSTITUTE(D107," ",""),"　",""),無償提供部品一覧!$A$3:$B$923,2,FALSE),"")</f>
        <v/>
      </c>
      <c r="O107" s="101" t="str">
        <f t="shared" si="12"/>
        <v/>
      </c>
      <c r="P107" s="99"/>
      <c r="Q107" s="50"/>
      <c r="R107" s="79"/>
      <c r="S107" s="92"/>
      <c r="T107" s="70"/>
      <c r="U107" s="88" t="s">
        <v>212</v>
      </c>
      <c r="V107" s="86"/>
      <c r="W107" s="83" t="str">
        <f t="shared" si="14"/>
        <v/>
      </c>
      <c r="X107" s="43"/>
      <c r="Y107" s="44"/>
      <c r="Z107" s="111" t="str">
        <f t="shared" si="15"/>
        <v/>
      </c>
      <c r="AA107" s="60"/>
      <c r="AB107" s="143"/>
      <c r="AC107" s="141"/>
      <c r="AD107" s="59"/>
      <c r="AE107" s="106"/>
      <c r="AF107" s="136" t="str">
        <f t="shared" si="13"/>
        <v/>
      </c>
    </row>
    <row r="108" spans="1:32" s="45" customFormat="1" ht="45" customHeight="1">
      <c r="A108" s="46" t="s">
        <v>183</v>
      </c>
      <c r="B108" s="47"/>
      <c r="C108" s="47"/>
      <c r="D108" s="72"/>
      <c r="E108" s="39"/>
      <c r="F108" s="48"/>
      <c r="G108" s="48"/>
      <c r="H108" s="49" t="str">
        <f t="shared" si="10"/>
        <v/>
      </c>
      <c r="I108" s="40"/>
      <c r="J108" s="228"/>
      <c r="K108" s="229"/>
      <c r="L108" s="230"/>
      <c r="M108" s="41" t="str">
        <f t="shared" si="11"/>
        <v/>
      </c>
      <c r="N108" s="66" t="str">
        <f>IFERROR(VLOOKUP(SUBSTITUTE(SUBSTITUTE(D108," ",""),"　",""),無償提供部品一覧!$A$3:$B$923,2,FALSE),"")</f>
        <v/>
      </c>
      <c r="O108" s="101" t="str">
        <f t="shared" si="12"/>
        <v/>
      </c>
      <c r="P108" s="99"/>
      <c r="Q108" s="50"/>
      <c r="R108" s="79"/>
      <c r="S108" s="92"/>
      <c r="T108" s="70"/>
      <c r="U108" s="88" t="s">
        <v>212</v>
      </c>
      <c r="V108" s="86"/>
      <c r="W108" s="83" t="str">
        <f t="shared" si="14"/>
        <v/>
      </c>
      <c r="X108" s="43"/>
      <c r="Y108" s="44"/>
      <c r="Z108" s="111" t="str">
        <f t="shared" si="15"/>
        <v/>
      </c>
      <c r="AA108" s="60"/>
      <c r="AB108" s="143"/>
      <c r="AC108" s="141"/>
      <c r="AD108" s="59"/>
      <c r="AE108" s="106"/>
      <c r="AF108" s="136" t="str">
        <f t="shared" si="13"/>
        <v/>
      </c>
    </row>
    <row r="109" spans="1:32" s="45" customFormat="1" ht="45" customHeight="1">
      <c r="A109" s="46" t="s">
        <v>184</v>
      </c>
      <c r="B109" s="47"/>
      <c r="C109" s="47"/>
      <c r="D109" s="72"/>
      <c r="E109" s="39"/>
      <c r="F109" s="48"/>
      <c r="G109" s="48"/>
      <c r="H109" s="49" t="str">
        <f t="shared" si="10"/>
        <v/>
      </c>
      <c r="I109" s="40"/>
      <c r="J109" s="228"/>
      <c r="K109" s="229"/>
      <c r="L109" s="230"/>
      <c r="M109" s="41" t="str">
        <f t="shared" si="11"/>
        <v/>
      </c>
      <c r="N109" s="66" t="str">
        <f>IFERROR(VLOOKUP(SUBSTITUTE(SUBSTITUTE(D109," ",""),"　",""),無償提供部品一覧!$A$3:$B$923,2,FALSE),"")</f>
        <v/>
      </c>
      <c r="O109" s="101" t="str">
        <f t="shared" si="12"/>
        <v/>
      </c>
      <c r="P109" s="99"/>
      <c r="Q109" s="50"/>
      <c r="R109" s="79"/>
      <c r="S109" s="92"/>
      <c r="T109" s="70"/>
      <c r="U109" s="88" t="s">
        <v>212</v>
      </c>
      <c r="V109" s="86"/>
      <c r="W109" s="83" t="str">
        <f t="shared" si="14"/>
        <v/>
      </c>
      <c r="X109" s="43"/>
      <c r="Y109" s="44"/>
      <c r="Z109" s="111" t="str">
        <f t="shared" si="15"/>
        <v/>
      </c>
      <c r="AA109" s="60"/>
      <c r="AB109" s="143"/>
      <c r="AC109" s="141"/>
      <c r="AD109" s="59"/>
      <c r="AE109" s="106"/>
      <c r="AF109" s="136" t="str">
        <f t="shared" si="13"/>
        <v/>
      </c>
    </row>
    <row r="110" spans="1:32" s="45" customFormat="1" ht="45" customHeight="1">
      <c r="A110" s="46" t="s">
        <v>185</v>
      </c>
      <c r="B110" s="47"/>
      <c r="C110" s="47"/>
      <c r="D110" s="72"/>
      <c r="E110" s="39"/>
      <c r="F110" s="48"/>
      <c r="G110" s="48"/>
      <c r="H110" s="49" t="str">
        <f t="shared" si="10"/>
        <v/>
      </c>
      <c r="I110" s="40"/>
      <c r="J110" s="228"/>
      <c r="K110" s="229"/>
      <c r="L110" s="230"/>
      <c r="M110" s="41" t="str">
        <f t="shared" si="11"/>
        <v/>
      </c>
      <c r="N110" s="66" t="str">
        <f>IFERROR(VLOOKUP(SUBSTITUTE(SUBSTITUTE(D110," ",""),"　",""),無償提供部品一覧!$A$3:$B$923,2,FALSE),"")</f>
        <v/>
      </c>
      <c r="O110" s="101" t="str">
        <f t="shared" si="12"/>
        <v/>
      </c>
      <c r="P110" s="99"/>
      <c r="Q110" s="50"/>
      <c r="R110" s="79"/>
      <c r="S110" s="92"/>
      <c r="T110" s="70"/>
      <c r="U110" s="88" t="s">
        <v>212</v>
      </c>
      <c r="V110" s="86"/>
      <c r="W110" s="83" t="str">
        <f t="shared" si="14"/>
        <v/>
      </c>
      <c r="X110" s="43"/>
      <c r="Y110" s="44"/>
      <c r="Z110" s="111" t="str">
        <f t="shared" si="15"/>
        <v/>
      </c>
      <c r="AA110" s="60"/>
      <c r="AB110" s="143"/>
      <c r="AC110" s="141"/>
      <c r="AD110" s="59"/>
      <c r="AE110" s="106"/>
      <c r="AF110" s="136" t="str">
        <f t="shared" si="13"/>
        <v/>
      </c>
    </row>
    <row r="111" spans="1:32" s="45" customFormat="1" ht="45" customHeight="1">
      <c r="A111" s="46" t="s">
        <v>186</v>
      </c>
      <c r="B111" s="47"/>
      <c r="C111" s="47"/>
      <c r="D111" s="72"/>
      <c r="E111" s="39"/>
      <c r="F111" s="48"/>
      <c r="G111" s="48"/>
      <c r="H111" s="49" t="str">
        <f t="shared" si="10"/>
        <v/>
      </c>
      <c r="I111" s="40"/>
      <c r="J111" s="228"/>
      <c r="K111" s="229"/>
      <c r="L111" s="230"/>
      <c r="M111" s="41" t="str">
        <f t="shared" si="11"/>
        <v/>
      </c>
      <c r="N111" s="66" t="str">
        <f>IFERROR(VLOOKUP(SUBSTITUTE(SUBSTITUTE(D111," ",""),"　",""),無償提供部品一覧!$A$3:$B$923,2,FALSE),"")</f>
        <v/>
      </c>
      <c r="O111" s="101" t="str">
        <f t="shared" si="12"/>
        <v/>
      </c>
      <c r="P111" s="99"/>
      <c r="Q111" s="50"/>
      <c r="R111" s="79"/>
      <c r="S111" s="92"/>
      <c r="T111" s="70"/>
      <c r="U111" s="88" t="s">
        <v>212</v>
      </c>
      <c r="V111" s="86"/>
      <c r="W111" s="83" t="str">
        <f t="shared" si="14"/>
        <v/>
      </c>
      <c r="X111" s="43"/>
      <c r="Y111" s="44"/>
      <c r="Z111" s="111" t="str">
        <f t="shared" si="15"/>
        <v/>
      </c>
      <c r="AA111" s="60"/>
      <c r="AB111" s="143"/>
      <c r="AC111" s="141"/>
      <c r="AD111" s="59"/>
      <c r="AE111" s="106"/>
      <c r="AF111" s="136" t="str">
        <f t="shared" si="13"/>
        <v/>
      </c>
    </row>
    <row r="112" spans="1:32" s="45" customFormat="1" ht="45" customHeight="1">
      <c r="A112" s="46" t="s">
        <v>187</v>
      </c>
      <c r="B112" s="47"/>
      <c r="C112" s="47"/>
      <c r="D112" s="72"/>
      <c r="E112" s="39"/>
      <c r="F112" s="48"/>
      <c r="G112" s="48"/>
      <c r="H112" s="49" t="str">
        <f t="shared" si="10"/>
        <v/>
      </c>
      <c r="I112" s="40"/>
      <c r="J112" s="228"/>
      <c r="K112" s="229"/>
      <c r="L112" s="230"/>
      <c r="M112" s="41" t="str">
        <f t="shared" si="11"/>
        <v/>
      </c>
      <c r="N112" s="66" t="str">
        <f>IFERROR(VLOOKUP(SUBSTITUTE(SUBSTITUTE(D112," ",""),"　",""),無償提供部品一覧!$A$3:$B$923,2,FALSE),"")</f>
        <v/>
      </c>
      <c r="O112" s="101" t="str">
        <f t="shared" si="12"/>
        <v/>
      </c>
      <c r="P112" s="99"/>
      <c r="Q112" s="50"/>
      <c r="R112" s="79"/>
      <c r="S112" s="92"/>
      <c r="T112" s="70"/>
      <c r="U112" s="88" t="s">
        <v>212</v>
      </c>
      <c r="V112" s="86"/>
      <c r="W112" s="83" t="str">
        <f t="shared" si="14"/>
        <v/>
      </c>
      <c r="X112" s="43"/>
      <c r="Y112" s="44"/>
      <c r="Z112" s="111" t="str">
        <f t="shared" si="15"/>
        <v/>
      </c>
      <c r="AA112" s="60"/>
      <c r="AB112" s="143"/>
      <c r="AC112" s="141"/>
      <c r="AD112" s="59"/>
      <c r="AE112" s="106"/>
      <c r="AF112" s="136" t="str">
        <f t="shared" si="13"/>
        <v/>
      </c>
    </row>
    <row r="113" spans="1:32" s="45" customFormat="1" ht="45" customHeight="1">
      <c r="A113" s="46" t="s">
        <v>188</v>
      </c>
      <c r="B113" s="47"/>
      <c r="C113" s="47"/>
      <c r="D113" s="72"/>
      <c r="E113" s="39"/>
      <c r="F113" s="48"/>
      <c r="G113" s="48"/>
      <c r="H113" s="49" t="str">
        <f t="shared" si="10"/>
        <v/>
      </c>
      <c r="I113" s="40"/>
      <c r="J113" s="228"/>
      <c r="K113" s="229"/>
      <c r="L113" s="230"/>
      <c r="M113" s="41" t="str">
        <f t="shared" si="11"/>
        <v/>
      </c>
      <c r="N113" s="66" t="str">
        <f>IFERROR(VLOOKUP(SUBSTITUTE(SUBSTITUTE(D113," ",""),"　",""),無償提供部品一覧!$A$3:$B$923,2,FALSE),"")</f>
        <v/>
      </c>
      <c r="O113" s="101" t="str">
        <f t="shared" si="12"/>
        <v/>
      </c>
      <c r="P113" s="99"/>
      <c r="Q113" s="50"/>
      <c r="R113" s="79"/>
      <c r="S113" s="92"/>
      <c r="T113" s="70"/>
      <c r="U113" s="88" t="s">
        <v>212</v>
      </c>
      <c r="V113" s="86"/>
      <c r="W113" s="83" t="str">
        <f t="shared" si="14"/>
        <v/>
      </c>
      <c r="X113" s="43"/>
      <c r="Y113" s="44"/>
      <c r="Z113" s="111" t="str">
        <f t="shared" si="15"/>
        <v/>
      </c>
      <c r="AA113" s="60"/>
      <c r="AB113" s="143"/>
      <c r="AC113" s="141"/>
      <c r="AD113" s="59"/>
      <c r="AE113" s="106"/>
      <c r="AF113" s="136" t="str">
        <f t="shared" si="13"/>
        <v/>
      </c>
    </row>
    <row r="114" spans="1:32" s="45" customFormat="1" ht="45" customHeight="1">
      <c r="A114" s="46" t="s">
        <v>189</v>
      </c>
      <c r="B114" s="47"/>
      <c r="C114" s="47"/>
      <c r="D114" s="72"/>
      <c r="E114" s="39"/>
      <c r="F114" s="48"/>
      <c r="G114" s="48"/>
      <c r="H114" s="49" t="str">
        <f t="shared" si="10"/>
        <v/>
      </c>
      <c r="I114" s="40"/>
      <c r="J114" s="228"/>
      <c r="K114" s="229"/>
      <c r="L114" s="230"/>
      <c r="M114" s="41" t="str">
        <f t="shared" si="11"/>
        <v/>
      </c>
      <c r="N114" s="66" t="str">
        <f>IFERROR(VLOOKUP(SUBSTITUTE(SUBSTITUTE(D114," ",""),"　",""),無償提供部品一覧!$A$3:$B$923,2,FALSE),"")</f>
        <v/>
      </c>
      <c r="O114" s="101" t="str">
        <f t="shared" si="12"/>
        <v/>
      </c>
      <c r="P114" s="99"/>
      <c r="Q114" s="50"/>
      <c r="R114" s="79"/>
      <c r="S114" s="92"/>
      <c r="T114" s="70"/>
      <c r="U114" s="88" t="s">
        <v>212</v>
      </c>
      <c r="V114" s="86"/>
      <c r="W114" s="83" t="str">
        <f t="shared" si="14"/>
        <v/>
      </c>
      <c r="X114" s="43"/>
      <c r="Y114" s="44"/>
      <c r="Z114" s="111" t="str">
        <f t="shared" si="15"/>
        <v/>
      </c>
      <c r="AA114" s="60"/>
      <c r="AB114" s="143"/>
      <c r="AC114" s="141"/>
      <c r="AD114" s="59"/>
      <c r="AE114" s="106"/>
      <c r="AF114" s="136" t="str">
        <f t="shared" si="13"/>
        <v/>
      </c>
    </row>
    <row r="115" spans="1:32" s="45" customFormat="1" ht="45" customHeight="1">
      <c r="A115" s="46" t="s">
        <v>190</v>
      </c>
      <c r="B115" s="47"/>
      <c r="C115" s="47"/>
      <c r="D115" s="72"/>
      <c r="E115" s="39"/>
      <c r="F115" s="48"/>
      <c r="G115" s="48"/>
      <c r="H115" s="49" t="str">
        <f t="shared" si="10"/>
        <v/>
      </c>
      <c r="I115" s="40"/>
      <c r="J115" s="228"/>
      <c r="K115" s="229"/>
      <c r="L115" s="230"/>
      <c r="M115" s="41" t="str">
        <f t="shared" si="11"/>
        <v/>
      </c>
      <c r="N115" s="66" t="str">
        <f>IFERROR(VLOOKUP(SUBSTITUTE(SUBSTITUTE(D115," ",""),"　",""),無償提供部品一覧!$A$3:$B$923,2,FALSE),"")</f>
        <v/>
      </c>
      <c r="O115" s="101" t="str">
        <f t="shared" si="12"/>
        <v/>
      </c>
      <c r="P115" s="99"/>
      <c r="Q115" s="50"/>
      <c r="R115" s="79"/>
      <c r="S115" s="92"/>
      <c r="T115" s="70"/>
      <c r="U115" s="88" t="s">
        <v>212</v>
      </c>
      <c r="V115" s="86"/>
      <c r="W115" s="83" t="str">
        <f t="shared" si="14"/>
        <v/>
      </c>
      <c r="X115" s="43"/>
      <c r="Y115" s="44"/>
      <c r="Z115" s="111" t="str">
        <f t="shared" si="15"/>
        <v/>
      </c>
      <c r="AA115" s="60"/>
      <c r="AB115" s="143"/>
      <c r="AC115" s="141"/>
      <c r="AD115" s="59"/>
      <c r="AE115" s="106"/>
      <c r="AF115" s="136" t="str">
        <f t="shared" si="13"/>
        <v/>
      </c>
    </row>
    <row r="116" spans="1:32" s="45" customFormat="1" ht="45" customHeight="1">
      <c r="A116" s="46" t="s">
        <v>191</v>
      </c>
      <c r="B116" s="47"/>
      <c r="C116" s="47"/>
      <c r="D116" s="72"/>
      <c r="E116" s="39"/>
      <c r="F116" s="48"/>
      <c r="G116" s="48"/>
      <c r="H116" s="49" t="str">
        <f t="shared" si="10"/>
        <v/>
      </c>
      <c r="I116" s="40"/>
      <c r="J116" s="228"/>
      <c r="K116" s="229"/>
      <c r="L116" s="230"/>
      <c r="M116" s="41" t="str">
        <f t="shared" si="11"/>
        <v/>
      </c>
      <c r="N116" s="66" t="str">
        <f>IFERROR(VLOOKUP(SUBSTITUTE(SUBSTITUTE(D116," ",""),"　",""),無償提供部品一覧!$A$3:$B$923,2,FALSE),"")</f>
        <v/>
      </c>
      <c r="O116" s="101" t="str">
        <f t="shared" si="12"/>
        <v/>
      </c>
      <c r="P116" s="99"/>
      <c r="Q116" s="50"/>
      <c r="R116" s="79"/>
      <c r="S116" s="92"/>
      <c r="T116" s="70"/>
      <c r="U116" s="88" t="s">
        <v>212</v>
      </c>
      <c r="V116" s="86"/>
      <c r="W116" s="83" t="str">
        <f t="shared" si="14"/>
        <v/>
      </c>
      <c r="X116" s="43"/>
      <c r="Y116" s="44"/>
      <c r="Z116" s="111" t="str">
        <f t="shared" si="15"/>
        <v/>
      </c>
      <c r="AA116" s="60"/>
      <c r="AB116" s="143"/>
      <c r="AC116" s="141"/>
      <c r="AD116" s="59"/>
      <c r="AE116" s="106"/>
      <c r="AF116" s="136" t="str">
        <f t="shared" si="13"/>
        <v/>
      </c>
    </row>
    <row r="117" spans="1:32" s="45" customFormat="1" ht="45" customHeight="1">
      <c r="A117" s="46" t="s">
        <v>192</v>
      </c>
      <c r="B117" s="47"/>
      <c r="C117" s="47"/>
      <c r="D117" s="72"/>
      <c r="E117" s="39"/>
      <c r="F117" s="48"/>
      <c r="G117" s="48"/>
      <c r="H117" s="49" t="str">
        <f t="shared" si="10"/>
        <v/>
      </c>
      <c r="I117" s="40"/>
      <c r="J117" s="228"/>
      <c r="K117" s="229"/>
      <c r="L117" s="230"/>
      <c r="M117" s="41" t="str">
        <f t="shared" si="11"/>
        <v/>
      </c>
      <c r="N117" s="66" t="str">
        <f>IFERROR(VLOOKUP(SUBSTITUTE(SUBSTITUTE(D117," ",""),"　",""),無償提供部品一覧!$A$3:$B$923,2,FALSE),"")</f>
        <v/>
      </c>
      <c r="O117" s="101" t="str">
        <f t="shared" si="12"/>
        <v/>
      </c>
      <c r="P117" s="99"/>
      <c r="Q117" s="50"/>
      <c r="R117" s="79"/>
      <c r="S117" s="92"/>
      <c r="T117" s="70"/>
      <c r="U117" s="88" t="s">
        <v>212</v>
      </c>
      <c r="V117" s="86"/>
      <c r="W117" s="83" t="str">
        <f t="shared" si="14"/>
        <v/>
      </c>
      <c r="X117" s="43"/>
      <c r="Y117" s="44"/>
      <c r="Z117" s="111" t="str">
        <f t="shared" si="15"/>
        <v/>
      </c>
      <c r="AA117" s="60"/>
      <c r="AB117" s="143"/>
      <c r="AC117" s="141"/>
      <c r="AD117" s="59"/>
      <c r="AE117" s="106"/>
      <c r="AF117" s="136" t="str">
        <f t="shared" si="13"/>
        <v/>
      </c>
    </row>
    <row r="118" spans="1:32" s="45" customFormat="1" ht="45" customHeight="1">
      <c r="A118" s="46" t="s">
        <v>193</v>
      </c>
      <c r="B118" s="47"/>
      <c r="C118" s="47"/>
      <c r="D118" s="72"/>
      <c r="E118" s="39"/>
      <c r="F118" s="48"/>
      <c r="G118" s="48"/>
      <c r="H118" s="49" t="str">
        <f t="shared" si="10"/>
        <v/>
      </c>
      <c r="I118" s="40"/>
      <c r="J118" s="228"/>
      <c r="K118" s="229"/>
      <c r="L118" s="230"/>
      <c r="M118" s="41" t="str">
        <f t="shared" si="11"/>
        <v/>
      </c>
      <c r="N118" s="66" t="str">
        <f>IFERROR(VLOOKUP(SUBSTITUTE(SUBSTITUTE(D118," ",""),"　",""),無償提供部品一覧!$A$3:$B$923,2,FALSE),"")</f>
        <v/>
      </c>
      <c r="O118" s="101" t="str">
        <f t="shared" si="12"/>
        <v/>
      </c>
      <c r="P118" s="99"/>
      <c r="Q118" s="50"/>
      <c r="R118" s="79"/>
      <c r="S118" s="92"/>
      <c r="T118" s="70"/>
      <c r="U118" s="88" t="s">
        <v>212</v>
      </c>
      <c r="V118" s="86"/>
      <c r="W118" s="83" t="str">
        <f t="shared" si="14"/>
        <v/>
      </c>
      <c r="X118" s="43"/>
      <c r="Y118" s="44"/>
      <c r="Z118" s="111" t="str">
        <f t="shared" si="15"/>
        <v/>
      </c>
      <c r="AA118" s="60"/>
      <c r="AB118" s="143"/>
      <c r="AC118" s="141"/>
      <c r="AD118" s="59"/>
      <c r="AE118" s="106"/>
      <c r="AF118" s="136" t="str">
        <f t="shared" si="13"/>
        <v/>
      </c>
    </row>
    <row r="119" spans="1:32" s="45" customFormat="1" ht="45" customHeight="1">
      <c r="A119" s="46" t="s">
        <v>194</v>
      </c>
      <c r="B119" s="47"/>
      <c r="C119" s="47"/>
      <c r="D119" s="72"/>
      <c r="E119" s="39"/>
      <c r="F119" s="48"/>
      <c r="G119" s="48"/>
      <c r="H119" s="49" t="str">
        <f t="shared" si="10"/>
        <v/>
      </c>
      <c r="I119" s="40"/>
      <c r="J119" s="228"/>
      <c r="K119" s="229"/>
      <c r="L119" s="230"/>
      <c r="M119" s="41" t="str">
        <f t="shared" si="11"/>
        <v/>
      </c>
      <c r="N119" s="66" t="str">
        <f>IFERROR(VLOOKUP(SUBSTITUTE(SUBSTITUTE(D119," ",""),"　",""),無償提供部品一覧!$A$3:$B$923,2,FALSE),"")</f>
        <v/>
      </c>
      <c r="O119" s="101" t="str">
        <f t="shared" si="12"/>
        <v/>
      </c>
      <c r="P119" s="99"/>
      <c r="Q119" s="50"/>
      <c r="R119" s="79"/>
      <c r="S119" s="92"/>
      <c r="T119" s="70"/>
      <c r="U119" s="88" t="s">
        <v>212</v>
      </c>
      <c r="V119" s="86"/>
      <c r="W119" s="83" t="str">
        <f t="shared" si="14"/>
        <v/>
      </c>
      <c r="X119" s="43"/>
      <c r="Y119" s="44"/>
      <c r="Z119" s="111" t="str">
        <f t="shared" si="15"/>
        <v/>
      </c>
      <c r="AA119" s="60"/>
      <c r="AB119" s="143"/>
      <c r="AC119" s="141"/>
      <c r="AD119" s="59"/>
      <c r="AE119" s="106"/>
      <c r="AF119" s="136" t="str">
        <f t="shared" si="13"/>
        <v/>
      </c>
    </row>
    <row r="120" spans="1:32" s="45" customFormat="1" ht="45" customHeight="1">
      <c r="A120" s="46" t="s">
        <v>195</v>
      </c>
      <c r="B120" s="47"/>
      <c r="C120" s="47"/>
      <c r="D120" s="72"/>
      <c r="E120" s="39"/>
      <c r="F120" s="48"/>
      <c r="G120" s="48"/>
      <c r="H120" s="49" t="str">
        <f t="shared" si="10"/>
        <v/>
      </c>
      <c r="I120" s="40"/>
      <c r="J120" s="228"/>
      <c r="K120" s="229"/>
      <c r="L120" s="230"/>
      <c r="M120" s="41" t="str">
        <f t="shared" si="11"/>
        <v/>
      </c>
      <c r="N120" s="66" t="str">
        <f>IFERROR(VLOOKUP(SUBSTITUTE(SUBSTITUTE(D120," ",""),"　",""),無償提供部品一覧!$A$3:$B$923,2,FALSE),"")</f>
        <v/>
      </c>
      <c r="O120" s="101" t="str">
        <f t="shared" si="12"/>
        <v/>
      </c>
      <c r="P120" s="99"/>
      <c r="Q120" s="50"/>
      <c r="R120" s="79"/>
      <c r="S120" s="92"/>
      <c r="T120" s="70"/>
      <c r="U120" s="88" t="s">
        <v>212</v>
      </c>
      <c r="V120" s="86"/>
      <c r="W120" s="83" t="str">
        <f t="shared" si="14"/>
        <v/>
      </c>
      <c r="X120" s="43"/>
      <c r="Y120" s="44"/>
      <c r="Z120" s="111" t="str">
        <f t="shared" si="15"/>
        <v/>
      </c>
      <c r="AA120" s="60"/>
      <c r="AB120" s="143"/>
      <c r="AC120" s="141"/>
      <c r="AD120" s="59"/>
      <c r="AE120" s="106"/>
      <c r="AF120" s="136" t="str">
        <f t="shared" si="13"/>
        <v/>
      </c>
    </row>
    <row r="121" spans="1:32" s="45" customFormat="1" ht="45" customHeight="1">
      <c r="A121" s="46" t="s">
        <v>196</v>
      </c>
      <c r="B121" s="47"/>
      <c r="C121" s="47"/>
      <c r="D121" s="72"/>
      <c r="E121" s="39"/>
      <c r="F121" s="48"/>
      <c r="G121" s="48"/>
      <c r="H121" s="49" t="str">
        <f t="shared" si="10"/>
        <v/>
      </c>
      <c r="I121" s="40"/>
      <c r="J121" s="228"/>
      <c r="K121" s="229"/>
      <c r="L121" s="230"/>
      <c r="M121" s="41" t="str">
        <f t="shared" si="11"/>
        <v/>
      </c>
      <c r="N121" s="66" t="str">
        <f>IFERROR(VLOOKUP(SUBSTITUTE(SUBSTITUTE(D121," ",""),"　",""),無償提供部品一覧!$A$3:$B$923,2,FALSE),"")</f>
        <v/>
      </c>
      <c r="O121" s="101" t="str">
        <f t="shared" si="12"/>
        <v/>
      </c>
      <c r="P121" s="99"/>
      <c r="Q121" s="50"/>
      <c r="R121" s="79"/>
      <c r="S121" s="92"/>
      <c r="T121" s="70"/>
      <c r="U121" s="88" t="s">
        <v>212</v>
      </c>
      <c r="V121" s="86"/>
      <c r="W121" s="83" t="str">
        <f t="shared" si="14"/>
        <v/>
      </c>
      <c r="X121" s="43"/>
      <c r="Y121" s="44"/>
      <c r="Z121" s="111" t="str">
        <f t="shared" si="15"/>
        <v/>
      </c>
      <c r="AA121" s="60"/>
      <c r="AB121" s="143"/>
      <c r="AC121" s="141"/>
      <c r="AD121" s="59"/>
      <c r="AE121" s="106"/>
      <c r="AF121" s="136" t="str">
        <f t="shared" si="13"/>
        <v/>
      </c>
    </row>
    <row r="122" spans="1:32" s="45" customFormat="1" ht="45" customHeight="1">
      <c r="A122" s="46" t="s">
        <v>197</v>
      </c>
      <c r="B122" s="47"/>
      <c r="C122" s="47"/>
      <c r="D122" s="72"/>
      <c r="E122" s="39"/>
      <c r="F122" s="48"/>
      <c r="G122" s="48"/>
      <c r="H122" s="49" t="str">
        <f t="shared" si="10"/>
        <v/>
      </c>
      <c r="I122" s="40"/>
      <c r="J122" s="228"/>
      <c r="K122" s="229"/>
      <c r="L122" s="230"/>
      <c r="M122" s="41" t="str">
        <f t="shared" si="11"/>
        <v/>
      </c>
      <c r="N122" s="66" t="str">
        <f>IFERROR(VLOOKUP(SUBSTITUTE(SUBSTITUTE(D122," ",""),"　",""),無償提供部品一覧!$A$3:$B$923,2,FALSE),"")</f>
        <v/>
      </c>
      <c r="O122" s="101" t="str">
        <f t="shared" si="12"/>
        <v/>
      </c>
      <c r="P122" s="99"/>
      <c r="Q122" s="50"/>
      <c r="R122" s="79"/>
      <c r="S122" s="92"/>
      <c r="T122" s="70"/>
      <c r="U122" s="88" t="s">
        <v>212</v>
      </c>
      <c r="V122" s="86"/>
      <c r="W122" s="83" t="str">
        <f t="shared" si="14"/>
        <v/>
      </c>
      <c r="X122" s="43"/>
      <c r="Y122" s="44"/>
      <c r="Z122" s="111" t="str">
        <f t="shared" si="15"/>
        <v/>
      </c>
      <c r="AA122" s="60"/>
      <c r="AB122" s="143"/>
      <c r="AC122" s="141"/>
      <c r="AD122" s="59"/>
      <c r="AE122" s="106"/>
      <c r="AF122" s="136" t="str">
        <f t="shared" si="13"/>
        <v/>
      </c>
    </row>
    <row r="123" spans="1:32" s="45" customFormat="1" ht="45" customHeight="1">
      <c r="A123" s="46" t="s">
        <v>198</v>
      </c>
      <c r="B123" s="47"/>
      <c r="C123" s="47"/>
      <c r="D123" s="72"/>
      <c r="E123" s="39"/>
      <c r="F123" s="48"/>
      <c r="G123" s="48"/>
      <c r="H123" s="49" t="str">
        <f t="shared" si="10"/>
        <v/>
      </c>
      <c r="I123" s="40"/>
      <c r="J123" s="228"/>
      <c r="K123" s="229"/>
      <c r="L123" s="230"/>
      <c r="M123" s="41" t="str">
        <f t="shared" si="11"/>
        <v/>
      </c>
      <c r="N123" s="66" t="str">
        <f>IFERROR(VLOOKUP(SUBSTITUTE(SUBSTITUTE(D123," ",""),"　",""),無償提供部品一覧!$A$3:$B$923,2,FALSE),"")</f>
        <v/>
      </c>
      <c r="O123" s="101" t="str">
        <f t="shared" si="12"/>
        <v/>
      </c>
      <c r="P123" s="99"/>
      <c r="Q123" s="50"/>
      <c r="R123" s="79"/>
      <c r="S123" s="92"/>
      <c r="T123" s="70"/>
      <c r="U123" s="88" t="s">
        <v>212</v>
      </c>
      <c r="V123" s="86"/>
      <c r="W123" s="83" t="str">
        <f t="shared" si="14"/>
        <v/>
      </c>
      <c r="X123" s="43"/>
      <c r="Y123" s="44"/>
      <c r="Z123" s="111" t="str">
        <f t="shared" si="15"/>
        <v/>
      </c>
      <c r="AA123" s="60"/>
      <c r="AB123" s="143"/>
      <c r="AC123" s="141"/>
      <c r="AD123" s="59"/>
      <c r="AE123" s="106"/>
      <c r="AF123" s="136" t="str">
        <f t="shared" si="13"/>
        <v/>
      </c>
    </row>
    <row r="124" spans="1:32" s="45" customFormat="1" ht="45" customHeight="1">
      <c r="A124" s="46" t="s">
        <v>199</v>
      </c>
      <c r="B124" s="47"/>
      <c r="C124" s="47"/>
      <c r="D124" s="72"/>
      <c r="E124" s="39"/>
      <c r="F124" s="48"/>
      <c r="G124" s="48"/>
      <c r="H124" s="49" t="str">
        <f t="shared" si="10"/>
        <v/>
      </c>
      <c r="I124" s="40"/>
      <c r="J124" s="228"/>
      <c r="K124" s="229"/>
      <c r="L124" s="230"/>
      <c r="M124" s="41" t="str">
        <f t="shared" si="11"/>
        <v/>
      </c>
      <c r="N124" s="66" t="str">
        <f>IFERROR(VLOOKUP(SUBSTITUTE(SUBSTITUTE(D124," ",""),"　",""),無償提供部品一覧!$A$3:$B$923,2,FALSE),"")</f>
        <v/>
      </c>
      <c r="O124" s="101" t="str">
        <f t="shared" si="12"/>
        <v/>
      </c>
      <c r="P124" s="99"/>
      <c r="Q124" s="50"/>
      <c r="R124" s="79"/>
      <c r="S124" s="92"/>
      <c r="T124" s="70"/>
      <c r="U124" s="88" t="s">
        <v>212</v>
      </c>
      <c r="V124" s="86"/>
      <c r="W124" s="83" t="str">
        <f t="shared" si="14"/>
        <v/>
      </c>
      <c r="X124" s="43"/>
      <c r="Y124" s="44"/>
      <c r="Z124" s="111" t="str">
        <f t="shared" si="15"/>
        <v/>
      </c>
      <c r="AA124" s="60"/>
      <c r="AB124" s="143"/>
      <c r="AC124" s="141"/>
      <c r="AD124" s="59"/>
      <c r="AE124" s="106"/>
      <c r="AF124" s="136" t="str">
        <f t="shared" si="13"/>
        <v/>
      </c>
    </row>
    <row r="125" spans="1:32" s="45" customFormat="1" ht="45" customHeight="1">
      <c r="A125" s="46" t="s">
        <v>200</v>
      </c>
      <c r="B125" s="47"/>
      <c r="C125" s="47"/>
      <c r="D125" s="72"/>
      <c r="E125" s="39"/>
      <c r="F125" s="48"/>
      <c r="G125" s="48"/>
      <c r="H125" s="49" t="str">
        <f t="shared" si="10"/>
        <v/>
      </c>
      <c r="I125" s="40"/>
      <c r="J125" s="228"/>
      <c r="K125" s="229"/>
      <c r="L125" s="230"/>
      <c r="M125" s="41" t="str">
        <f t="shared" si="11"/>
        <v/>
      </c>
      <c r="N125" s="66" t="str">
        <f>IFERROR(VLOOKUP(SUBSTITUTE(SUBSTITUTE(D125," ",""),"　",""),無償提供部品一覧!$A$3:$B$923,2,FALSE),"")</f>
        <v/>
      </c>
      <c r="O125" s="101" t="str">
        <f t="shared" si="12"/>
        <v/>
      </c>
      <c r="P125" s="99"/>
      <c r="Q125" s="50"/>
      <c r="R125" s="79"/>
      <c r="S125" s="92"/>
      <c r="T125" s="70"/>
      <c r="U125" s="88" t="s">
        <v>212</v>
      </c>
      <c r="V125" s="86"/>
      <c r="W125" s="83" t="str">
        <f t="shared" si="14"/>
        <v/>
      </c>
      <c r="X125" s="43"/>
      <c r="Y125" s="44"/>
      <c r="Z125" s="111" t="str">
        <f t="shared" si="15"/>
        <v/>
      </c>
      <c r="AA125" s="60"/>
      <c r="AB125" s="143"/>
      <c r="AC125" s="141"/>
      <c r="AD125" s="59"/>
      <c r="AE125" s="106"/>
      <c r="AF125" s="136" t="str">
        <f t="shared" si="13"/>
        <v/>
      </c>
    </row>
    <row r="126" spans="1:32" s="45" customFormat="1" ht="45" customHeight="1">
      <c r="A126" s="46" t="s">
        <v>201</v>
      </c>
      <c r="B126" s="47"/>
      <c r="C126" s="47"/>
      <c r="D126" s="72"/>
      <c r="E126" s="39"/>
      <c r="F126" s="48"/>
      <c r="G126" s="48"/>
      <c r="H126" s="49" t="str">
        <f t="shared" si="10"/>
        <v/>
      </c>
      <c r="I126" s="40"/>
      <c r="J126" s="228"/>
      <c r="K126" s="229"/>
      <c r="L126" s="230"/>
      <c r="M126" s="41" t="str">
        <f t="shared" si="11"/>
        <v/>
      </c>
      <c r="N126" s="66" t="str">
        <f>IFERROR(VLOOKUP(SUBSTITUTE(SUBSTITUTE(D126," ",""),"　",""),無償提供部品一覧!$A$3:$B$923,2,FALSE),"")</f>
        <v/>
      </c>
      <c r="O126" s="101" t="str">
        <f t="shared" si="12"/>
        <v/>
      </c>
      <c r="P126" s="99"/>
      <c r="Q126" s="50"/>
      <c r="R126" s="79"/>
      <c r="S126" s="92"/>
      <c r="T126" s="70"/>
      <c r="U126" s="88" t="s">
        <v>212</v>
      </c>
      <c r="V126" s="86"/>
      <c r="W126" s="83" t="str">
        <f t="shared" si="14"/>
        <v/>
      </c>
      <c r="X126" s="43"/>
      <c r="Y126" s="44"/>
      <c r="Z126" s="111" t="str">
        <f t="shared" si="15"/>
        <v/>
      </c>
      <c r="AA126" s="60"/>
      <c r="AB126" s="143"/>
      <c r="AC126" s="141"/>
      <c r="AD126" s="59"/>
      <c r="AE126" s="106"/>
      <c r="AF126" s="136" t="str">
        <f t="shared" si="13"/>
        <v/>
      </c>
    </row>
    <row r="127" spans="1:32" s="45" customFormat="1" ht="45" customHeight="1">
      <c r="A127" s="46" t="s">
        <v>202</v>
      </c>
      <c r="B127" s="47"/>
      <c r="C127" s="47"/>
      <c r="D127" s="72"/>
      <c r="E127" s="39"/>
      <c r="F127" s="48"/>
      <c r="G127" s="48"/>
      <c r="H127" s="49" t="str">
        <f t="shared" si="10"/>
        <v/>
      </c>
      <c r="I127" s="40"/>
      <c r="J127" s="228"/>
      <c r="K127" s="229"/>
      <c r="L127" s="230"/>
      <c r="M127" s="41" t="str">
        <f t="shared" si="11"/>
        <v/>
      </c>
      <c r="N127" s="66" t="str">
        <f>IFERROR(VLOOKUP(SUBSTITUTE(SUBSTITUTE(D127," ",""),"　",""),無償提供部品一覧!$A$3:$B$923,2,FALSE),"")</f>
        <v/>
      </c>
      <c r="O127" s="101" t="str">
        <f t="shared" si="12"/>
        <v/>
      </c>
      <c r="P127" s="99"/>
      <c r="Q127" s="50"/>
      <c r="R127" s="79"/>
      <c r="S127" s="92"/>
      <c r="T127" s="70"/>
      <c r="U127" s="88" t="s">
        <v>212</v>
      </c>
      <c r="V127" s="86"/>
      <c r="W127" s="83" t="str">
        <f t="shared" si="14"/>
        <v/>
      </c>
      <c r="X127" s="43"/>
      <c r="Y127" s="44"/>
      <c r="Z127" s="111" t="str">
        <f t="shared" si="15"/>
        <v/>
      </c>
      <c r="AA127" s="60"/>
      <c r="AB127" s="143"/>
      <c r="AC127" s="141"/>
      <c r="AD127" s="59"/>
      <c r="AE127" s="106"/>
      <c r="AF127" s="136" t="str">
        <f t="shared" si="13"/>
        <v/>
      </c>
    </row>
    <row r="128" spans="1:32" s="45" customFormat="1" ht="45" customHeight="1">
      <c r="A128" s="46" t="s">
        <v>203</v>
      </c>
      <c r="B128" s="47"/>
      <c r="C128" s="47"/>
      <c r="D128" s="72"/>
      <c r="E128" s="39"/>
      <c r="F128" s="48"/>
      <c r="G128" s="48"/>
      <c r="H128" s="49" t="str">
        <f t="shared" si="10"/>
        <v/>
      </c>
      <c r="I128" s="40"/>
      <c r="J128" s="228"/>
      <c r="K128" s="229"/>
      <c r="L128" s="230"/>
      <c r="M128" s="41" t="str">
        <f t="shared" si="11"/>
        <v/>
      </c>
      <c r="N128" s="66" t="str">
        <f>IFERROR(VLOOKUP(SUBSTITUTE(SUBSTITUTE(D128," ",""),"　",""),無償提供部品一覧!$A$3:$B$923,2,FALSE),"")</f>
        <v/>
      </c>
      <c r="O128" s="101" t="str">
        <f t="shared" si="12"/>
        <v/>
      </c>
      <c r="P128" s="99"/>
      <c r="Q128" s="50"/>
      <c r="R128" s="79"/>
      <c r="S128" s="92"/>
      <c r="T128" s="70"/>
      <c r="U128" s="88" t="s">
        <v>212</v>
      </c>
      <c r="V128" s="86"/>
      <c r="W128" s="83" t="str">
        <f t="shared" si="14"/>
        <v/>
      </c>
      <c r="X128" s="43"/>
      <c r="Y128" s="44"/>
      <c r="Z128" s="111" t="str">
        <f t="shared" si="15"/>
        <v/>
      </c>
      <c r="AA128" s="60"/>
      <c r="AB128" s="143"/>
      <c r="AC128" s="141"/>
      <c r="AD128" s="59"/>
      <c r="AE128" s="106"/>
      <c r="AF128" s="136" t="str">
        <f t="shared" si="13"/>
        <v/>
      </c>
    </row>
    <row r="129" spans="1:32" s="45" customFormat="1" ht="45" customHeight="1">
      <c r="A129" s="46" t="s">
        <v>204</v>
      </c>
      <c r="B129" s="47"/>
      <c r="C129" s="47"/>
      <c r="D129" s="72"/>
      <c r="E129" s="39"/>
      <c r="F129" s="48"/>
      <c r="G129" s="48"/>
      <c r="H129" s="49" t="str">
        <f t="shared" si="10"/>
        <v/>
      </c>
      <c r="I129" s="40"/>
      <c r="J129" s="228"/>
      <c r="K129" s="229"/>
      <c r="L129" s="230"/>
      <c r="M129" s="41" t="str">
        <f t="shared" si="11"/>
        <v/>
      </c>
      <c r="N129" s="66" t="str">
        <f>IFERROR(VLOOKUP(SUBSTITUTE(SUBSTITUTE(D129," ",""),"　",""),無償提供部品一覧!$A$3:$B$923,2,FALSE),"")</f>
        <v/>
      </c>
      <c r="O129" s="101" t="str">
        <f t="shared" si="12"/>
        <v/>
      </c>
      <c r="P129" s="99"/>
      <c r="Q129" s="50"/>
      <c r="R129" s="79"/>
      <c r="S129" s="92"/>
      <c r="T129" s="70"/>
      <c r="U129" s="88" t="s">
        <v>212</v>
      </c>
      <c r="V129" s="86"/>
      <c r="W129" s="83" t="str">
        <f t="shared" si="14"/>
        <v/>
      </c>
      <c r="X129" s="43"/>
      <c r="Y129" s="44"/>
      <c r="Z129" s="111" t="str">
        <f t="shared" si="15"/>
        <v/>
      </c>
      <c r="AA129" s="60"/>
      <c r="AB129" s="143"/>
      <c r="AC129" s="141"/>
      <c r="AD129" s="59"/>
      <c r="AE129" s="106"/>
      <c r="AF129" s="136" t="str">
        <f t="shared" si="13"/>
        <v/>
      </c>
    </row>
    <row r="130" spans="1:32" s="45" customFormat="1" ht="45" customHeight="1">
      <c r="A130" s="46" t="s">
        <v>205</v>
      </c>
      <c r="B130" s="47"/>
      <c r="C130" s="47"/>
      <c r="D130" s="72"/>
      <c r="E130" s="39"/>
      <c r="F130" s="48"/>
      <c r="G130" s="48"/>
      <c r="H130" s="49" t="str">
        <f t="shared" si="10"/>
        <v/>
      </c>
      <c r="I130" s="40"/>
      <c r="J130" s="228"/>
      <c r="K130" s="229"/>
      <c r="L130" s="230"/>
      <c r="M130" s="41" t="str">
        <f t="shared" si="11"/>
        <v/>
      </c>
      <c r="N130" s="66" t="str">
        <f>IFERROR(VLOOKUP(SUBSTITUTE(SUBSTITUTE(D130," ",""),"　",""),無償提供部品一覧!$A$3:$B$923,2,FALSE),"")</f>
        <v/>
      </c>
      <c r="O130" s="101" t="str">
        <f t="shared" si="12"/>
        <v/>
      </c>
      <c r="P130" s="99"/>
      <c r="Q130" s="50"/>
      <c r="R130" s="79"/>
      <c r="S130" s="92"/>
      <c r="T130" s="70"/>
      <c r="U130" s="88" t="s">
        <v>212</v>
      </c>
      <c r="V130" s="86"/>
      <c r="W130" s="83" t="str">
        <f t="shared" si="14"/>
        <v/>
      </c>
      <c r="X130" s="43"/>
      <c r="Y130" s="44"/>
      <c r="Z130" s="111" t="str">
        <f t="shared" si="15"/>
        <v/>
      </c>
      <c r="AA130" s="60"/>
      <c r="AB130" s="143"/>
      <c r="AC130" s="141"/>
      <c r="AD130" s="59"/>
      <c r="AE130" s="106"/>
      <c r="AF130" s="136" t="str">
        <f t="shared" si="13"/>
        <v/>
      </c>
    </row>
    <row r="131" spans="1:32" s="45" customFormat="1" ht="45" customHeight="1">
      <c r="A131" s="46" t="s">
        <v>206</v>
      </c>
      <c r="B131" s="47"/>
      <c r="C131" s="47"/>
      <c r="D131" s="72"/>
      <c r="E131" s="39"/>
      <c r="F131" s="48"/>
      <c r="G131" s="48"/>
      <c r="H131" s="49" t="str">
        <f t="shared" si="10"/>
        <v/>
      </c>
      <c r="I131" s="40"/>
      <c r="J131" s="228"/>
      <c r="K131" s="229"/>
      <c r="L131" s="230"/>
      <c r="M131" s="41" t="str">
        <f t="shared" si="11"/>
        <v/>
      </c>
      <c r="N131" s="66" t="str">
        <f>IFERROR(VLOOKUP(SUBSTITUTE(SUBSTITUTE(D131," ",""),"　",""),無償提供部品一覧!$A$3:$B$923,2,FALSE),"")</f>
        <v/>
      </c>
      <c r="O131" s="101" t="str">
        <f t="shared" si="12"/>
        <v/>
      </c>
      <c r="P131" s="99"/>
      <c r="Q131" s="50"/>
      <c r="R131" s="79"/>
      <c r="S131" s="92"/>
      <c r="T131" s="70"/>
      <c r="U131" s="88" t="s">
        <v>212</v>
      </c>
      <c r="V131" s="86"/>
      <c r="W131" s="83" t="str">
        <f t="shared" si="14"/>
        <v/>
      </c>
      <c r="X131" s="43"/>
      <c r="Y131" s="44"/>
      <c r="Z131" s="111" t="str">
        <f t="shared" si="15"/>
        <v/>
      </c>
      <c r="AA131" s="60"/>
      <c r="AB131" s="143"/>
      <c r="AC131" s="141"/>
      <c r="AD131" s="59"/>
      <c r="AE131" s="106"/>
      <c r="AF131" s="136" t="str">
        <f t="shared" si="13"/>
        <v/>
      </c>
    </row>
    <row r="132" spans="1:32" s="45" customFormat="1" ht="45" customHeight="1">
      <c r="A132" s="46" t="s">
        <v>207</v>
      </c>
      <c r="B132" s="47"/>
      <c r="C132" s="47"/>
      <c r="D132" s="72"/>
      <c r="E132" s="39"/>
      <c r="F132" s="48"/>
      <c r="G132" s="48"/>
      <c r="H132" s="49" t="str">
        <f t="shared" si="10"/>
        <v/>
      </c>
      <c r="I132" s="40"/>
      <c r="J132" s="228"/>
      <c r="K132" s="229"/>
      <c r="L132" s="230"/>
      <c r="M132" s="41" t="str">
        <f t="shared" si="11"/>
        <v/>
      </c>
      <c r="N132" s="66" t="str">
        <f>IFERROR(VLOOKUP(SUBSTITUTE(SUBSTITUTE(D132," ",""),"　",""),無償提供部品一覧!$A$3:$B$923,2,FALSE),"")</f>
        <v/>
      </c>
      <c r="O132" s="101" t="str">
        <f t="shared" si="12"/>
        <v/>
      </c>
      <c r="P132" s="99"/>
      <c r="Q132" s="50"/>
      <c r="R132" s="79"/>
      <c r="S132" s="92"/>
      <c r="T132" s="70"/>
      <c r="U132" s="88" t="s">
        <v>212</v>
      </c>
      <c r="V132" s="86"/>
      <c r="W132" s="83" t="str">
        <f t="shared" si="14"/>
        <v/>
      </c>
      <c r="X132" s="43"/>
      <c r="Y132" s="44"/>
      <c r="Z132" s="111" t="str">
        <f t="shared" si="15"/>
        <v/>
      </c>
      <c r="AA132" s="60"/>
      <c r="AB132" s="143"/>
      <c r="AC132" s="141"/>
      <c r="AD132" s="59"/>
      <c r="AE132" s="106"/>
      <c r="AF132" s="136" t="str">
        <f t="shared" si="13"/>
        <v/>
      </c>
    </row>
    <row r="133" spans="1:32" s="45" customFormat="1" ht="45" customHeight="1">
      <c r="A133" s="46" t="s">
        <v>208</v>
      </c>
      <c r="B133" s="47"/>
      <c r="C133" s="47"/>
      <c r="D133" s="72"/>
      <c r="E133" s="39"/>
      <c r="F133" s="48"/>
      <c r="G133" s="48"/>
      <c r="H133" s="49" t="str">
        <f t="shared" si="10"/>
        <v/>
      </c>
      <c r="I133" s="40"/>
      <c r="J133" s="228"/>
      <c r="K133" s="229"/>
      <c r="L133" s="230"/>
      <c r="M133" s="41" t="str">
        <f t="shared" si="11"/>
        <v/>
      </c>
      <c r="N133" s="66" t="str">
        <f>IFERROR(VLOOKUP(SUBSTITUTE(SUBSTITUTE(D133," ",""),"　",""),無償提供部品一覧!$A$3:$B$923,2,FALSE),"")</f>
        <v/>
      </c>
      <c r="O133" s="101" t="str">
        <f t="shared" si="12"/>
        <v/>
      </c>
      <c r="P133" s="99"/>
      <c r="Q133" s="50"/>
      <c r="R133" s="79"/>
      <c r="S133" s="92"/>
      <c r="T133" s="70"/>
      <c r="U133" s="88" t="s">
        <v>212</v>
      </c>
      <c r="V133" s="86"/>
      <c r="W133" s="83" t="str">
        <f t="shared" si="14"/>
        <v/>
      </c>
      <c r="X133" s="43"/>
      <c r="Y133" s="44"/>
      <c r="Z133" s="111" t="str">
        <f t="shared" si="15"/>
        <v/>
      </c>
      <c r="AA133" s="60"/>
      <c r="AB133" s="143"/>
      <c r="AC133" s="141"/>
      <c r="AD133" s="59"/>
      <c r="AE133" s="106"/>
      <c r="AF133" s="136" t="str">
        <f t="shared" si="13"/>
        <v/>
      </c>
    </row>
    <row r="134" spans="1:32" s="45" customFormat="1" ht="45" customHeight="1">
      <c r="A134" s="46" t="s">
        <v>209</v>
      </c>
      <c r="B134" s="47"/>
      <c r="C134" s="47"/>
      <c r="D134" s="72"/>
      <c r="E134" s="39"/>
      <c r="F134" s="48"/>
      <c r="G134" s="48"/>
      <c r="H134" s="49" t="str">
        <f t="shared" si="10"/>
        <v/>
      </c>
      <c r="I134" s="40"/>
      <c r="J134" s="228"/>
      <c r="K134" s="229"/>
      <c r="L134" s="230"/>
      <c r="M134" s="41" t="str">
        <f t="shared" si="11"/>
        <v/>
      </c>
      <c r="N134" s="66" t="str">
        <f>IFERROR(VLOOKUP(SUBSTITUTE(SUBSTITUTE(D134," ",""),"　",""),無償提供部品一覧!$A$3:$B$923,2,FALSE),"")</f>
        <v/>
      </c>
      <c r="O134" s="101" t="str">
        <f t="shared" si="12"/>
        <v/>
      </c>
      <c r="P134" s="99"/>
      <c r="Q134" s="50"/>
      <c r="R134" s="79"/>
      <c r="S134" s="92"/>
      <c r="T134" s="70"/>
      <c r="U134" s="88" t="s">
        <v>212</v>
      </c>
      <c r="V134" s="86"/>
      <c r="W134" s="83" t="str">
        <f t="shared" si="14"/>
        <v/>
      </c>
      <c r="X134" s="43"/>
      <c r="Y134" s="44"/>
      <c r="Z134" s="111" t="str">
        <f t="shared" si="15"/>
        <v/>
      </c>
      <c r="AA134" s="60"/>
      <c r="AB134" s="143"/>
      <c r="AC134" s="141"/>
      <c r="AD134" s="59"/>
      <c r="AE134" s="106"/>
      <c r="AF134" s="136" t="str">
        <f t="shared" si="13"/>
        <v/>
      </c>
    </row>
    <row r="135" spans="1:32" s="45" customFormat="1" ht="45" customHeight="1">
      <c r="A135" s="46" t="s">
        <v>210</v>
      </c>
      <c r="B135" s="47"/>
      <c r="C135" s="47"/>
      <c r="D135" s="72"/>
      <c r="E135" s="72"/>
      <c r="F135" s="48"/>
      <c r="G135" s="48"/>
      <c r="H135" s="49" t="str">
        <f t="shared" si="10"/>
        <v/>
      </c>
      <c r="I135" s="48"/>
      <c r="J135" s="242"/>
      <c r="K135" s="243"/>
      <c r="L135" s="244"/>
      <c r="M135" s="49" t="str">
        <f t="shared" si="11"/>
        <v/>
      </c>
      <c r="N135" s="66" t="str">
        <f>IFERROR(VLOOKUP(SUBSTITUTE(SUBSTITUTE(D135," ",""),"　",""),無償提供部品一覧!$A$3:$B$923,2,FALSE),"")</f>
        <v/>
      </c>
      <c r="O135" s="102" t="str">
        <f t="shared" si="12"/>
        <v/>
      </c>
      <c r="P135" s="99"/>
      <c r="Q135" s="50"/>
      <c r="R135" s="79"/>
      <c r="S135" s="92"/>
      <c r="T135" s="70"/>
      <c r="U135" s="89" t="s">
        <v>212</v>
      </c>
      <c r="V135" s="86"/>
      <c r="W135" s="83" t="str">
        <f t="shared" ref="W135:W154" si="16">IF(P135="○",F135*$M$4,"")</f>
        <v/>
      </c>
      <c r="X135" s="43"/>
      <c r="Y135" s="44"/>
      <c r="Z135" s="111" t="str">
        <f t="shared" ref="Z135:Z154" si="17">IF(Y135="","",Y135*X135)</f>
        <v/>
      </c>
      <c r="AA135" s="60"/>
      <c r="AB135" s="143"/>
      <c r="AC135" s="141"/>
      <c r="AD135" s="59"/>
      <c r="AE135" s="106"/>
      <c r="AF135" s="136" t="str">
        <f t="shared" si="13"/>
        <v/>
      </c>
    </row>
    <row r="136" spans="1:32" s="45" customFormat="1" ht="45" customHeight="1">
      <c r="A136" s="46" t="s">
        <v>1409</v>
      </c>
      <c r="B136" s="47"/>
      <c r="C136" s="47"/>
      <c r="D136" s="72"/>
      <c r="E136" s="72"/>
      <c r="F136" s="48"/>
      <c r="G136" s="48"/>
      <c r="H136" s="49" t="str">
        <f t="shared" ref="H136:H153" si="18">IF(F136="","",F136*G136)</f>
        <v/>
      </c>
      <c r="I136" s="48"/>
      <c r="J136" s="242"/>
      <c r="K136" s="243"/>
      <c r="L136" s="244"/>
      <c r="M136" s="49" t="str">
        <f t="shared" ref="M136:M153" si="19">IF(I136="実装",F136*$M$4,IF(I136="未実装",0,""))</f>
        <v/>
      </c>
      <c r="N136" s="66" t="str">
        <f>IFERROR(VLOOKUP(SUBSTITUTE(SUBSTITUTE(D136," ",""),"　",""),無償提供部品一覧!$A$3:$B$923,2,FALSE),"")</f>
        <v/>
      </c>
      <c r="O136" s="102" t="str">
        <f t="shared" si="12"/>
        <v/>
      </c>
      <c r="P136" s="99"/>
      <c r="Q136" s="50"/>
      <c r="R136" s="79"/>
      <c r="S136" s="92"/>
      <c r="T136" s="70"/>
      <c r="U136" s="89" t="s">
        <v>212</v>
      </c>
      <c r="V136" s="86"/>
      <c r="W136" s="83" t="str">
        <f t="shared" si="16"/>
        <v/>
      </c>
      <c r="X136" s="43"/>
      <c r="Y136" s="44"/>
      <c r="Z136" s="111" t="str">
        <f t="shared" si="17"/>
        <v/>
      </c>
      <c r="AA136" s="60"/>
      <c r="AB136" s="143"/>
      <c r="AC136" s="141"/>
      <c r="AD136" s="59"/>
      <c r="AE136" s="106"/>
      <c r="AF136" s="136" t="str">
        <f t="shared" ref="AF136:AF154" si="20">IF(AA136="代替型式","型式確認願います",IF(AA136="型式修正","型式確認願います",""))</f>
        <v/>
      </c>
    </row>
    <row r="137" spans="1:32" s="45" customFormat="1" ht="45" customHeight="1">
      <c r="A137" s="46" t="s">
        <v>1410</v>
      </c>
      <c r="B137" s="47"/>
      <c r="C137" s="47"/>
      <c r="D137" s="72"/>
      <c r="E137" s="72"/>
      <c r="F137" s="48"/>
      <c r="G137" s="48"/>
      <c r="H137" s="49" t="str">
        <f t="shared" si="18"/>
        <v/>
      </c>
      <c r="I137" s="48"/>
      <c r="J137" s="242"/>
      <c r="K137" s="243"/>
      <c r="L137" s="244"/>
      <c r="M137" s="49" t="str">
        <f t="shared" si="19"/>
        <v/>
      </c>
      <c r="N137" s="66" t="str">
        <f>IFERROR(VLOOKUP(SUBSTITUTE(SUBSTITUTE(D137," ",""),"　",""),無償提供部品一覧!$A$3:$B$923,2,FALSE),"")</f>
        <v/>
      </c>
      <c r="O137" s="102" t="str">
        <f t="shared" si="12"/>
        <v/>
      </c>
      <c r="P137" s="99"/>
      <c r="Q137" s="50"/>
      <c r="R137" s="79"/>
      <c r="S137" s="92"/>
      <c r="T137" s="70"/>
      <c r="U137" s="89" t="s">
        <v>212</v>
      </c>
      <c r="V137" s="86"/>
      <c r="W137" s="83" t="str">
        <f t="shared" si="16"/>
        <v/>
      </c>
      <c r="X137" s="43"/>
      <c r="Y137" s="44"/>
      <c r="Z137" s="111" t="str">
        <f t="shared" si="17"/>
        <v/>
      </c>
      <c r="AA137" s="60"/>
      <c r="AB137" s="143"/>
      <c r="AC137" s="141"/>
      <c r="AD137" s="59"/>
      <c r="AE137" s="106"/>
      <c r="AF137" s="136" t="str">
        <f t="shared" si="20"/>
        <v/>
      </c>
    </row>
    <row r="138" spans="1:32" s="45" customFormat="1" ht="45" customHeight="1">
      <c r="A138" s="46" t="s">
        <v>1411</v>
      </c>
      <c r="B138" s="47"/>
      <c r="C138" s="47"/>
      <c r="D138" s="72"/>
      <c r="E138" s="72"/>
      <c r="F138" s="48"/>
      <c r="G138" s="48"/>
      <c r="H138" s="49" t="str">
        <f t="shared" si="18"/>
        <v/>
      </c>
      <c r="I138" s="48"/>
      <c r="J138" s="242"/>
      <c r="K138" s="243"/>
      <c r="L138" s="244"/>
      <c r="M138" s="49" t="str">
        <f t="shared" si="19"/>
        <v/>
      </c>
      <c r="N138" s="66" t="str">
        <f>IFERROR(VLOOKUP(SUBSTITUTE(SUBSTITUTE(D138," ",""),"　",""),無償提供部品一覧!$A$3:$B$923,2,FALSE),"")</f>
        <v/>
      </c>
      <c r="O138" s="102" t="str">
        <f t="shared" ref="O138:O154" si="21">IF($I138="実装",$N138,"")</f>
        <v/>
      </c>
      <c r="P138" s="99"/>
      <c r="Q138" s="50"/>
      <c r="R138" s="79"/>
      <c r="S138" s="92"/>
      <c r="T138" s="70"/>
      <c r="U138" s="89" t="s">
        <v>212</v>
      </c>
      <c r="V138" s="86"/>
      <c r="W138" s="83" t="str">
        <f t="shared" si="16"/>
        <v/>
      </c>
      <c r="X138" s="43"/>
      <c r="Y138" s="44"/>
      <c r="Z138" s="111" t="str">
        <f t="shared" si="17"/>
        <v/>
      </c>
      <c r="AA138" s="60"/>
      <c r="AB138" s="143"/>
      <c r="AC138" s="141"/>
      <c r="AD138" s="59"/>
      <c r="AE138" s="106"/>
      <c r="AF138" s="136" t="str">
        <f t="shared" si="20"/>
        <v/>
      </c>
    </row>
    <row r="139" spans="1:32" s="45" customFormat="1" ht="45" customHeight="1">
      <c r="A139" s="46" t="s">
        <v>1412</v>
      </c>
      <c r="B139" s="47"/>
      <c r="C139" s="47"/>
      <c r="D139" s="72"/>
      <c r="E139" s="72"/>
      <c r="F139" s="48"/>
      <c r="G139" s="48"/>
      <c r="H139" s="49" t="str">
        <f t="shared" si="18"/>
        <v/>
      </c>
      <c r="I139" s="48"/>
      <c r="J139" s="242"/>
      <c r="K139" s="243"/>
      <c r="L139" s="244"/>
      <c r="M139" s="49" t="str">
        <f t="shared" si="19"/>
        <v/>
      </c>
      <c r="N139" s="66" t="str">
        <f>IFERROR(VLOOKUP(SUBSTITUTE(SUBSTITUTE(D139," ",""),"　",""),無償提供部品一覧!$A$3:$B$923,2,FALSE),"")</f>
        <v/>
      </c>
      <c r="O139" s="102" t="str">
        <f t="shared" si="21"/>
        <v/>
      </c>
      <c r="P139" s="99"/>
      <c r="Q139" s="50"/>
      <c r="R139" s="79"/>
      <c r="S139" s="92"/>
      <c r="T139" s="70"/>
      <c r="U139" s="89" t="s">
        <v>212</v>
      </c>
      <c r="V139" s="86"/>
      <c r="W139" s="83" t="str">
        <f t="shared" si="16"/>
        <v/>
      </c>
      <c r="X139" s="43"/>
      <c r="Y139" s="44"/>
      <c r="Z139" s="111" t="str">
        <f t="shared" si="17"/>
        <v/>
      </c>
      <c r="AA139" s="60"/>
      <c r="AB139" s="143"/>
      <c r="AC139" s="141"/>
      <c r="AD139" s="59"/>
      <c r="AE139" s="106"/>
      <c r="AF139" s="136" t="str">
        <f t="shared" si="20"/>
        <v/>
      </c>
    </row>
    <row r="140" spans="1:32" s="45" customFormat="1" ht="45" customHeight="1">
      <c r="A140" s="46" t="s">
        <v>1413</v>
      </c>
      <c r="B140" s="47"/>
      <c r="C140" s="47"/>
      <c r="D140" s="72"/>
      <c r="E140" s="72"/>
      <c r="F140" s="48"/>
      <c r="G140" s="48"/>
      <c r="H140" s="49" t="str">
        <f t="shared" si="18"/>
        <v/>
      </c>
      <c r="I140" s="48"/>
      <c r="J140" s="242"/>
      <c r="K140" s="243"/>
      <c r="L140" s="244"/>
      <c r="M140" s="49" t="str">
        <f t="shared" si="19"/>
        <v/>
      </c>
      <c r="N140" s="66" t="str">
        <f>IFERROR(VLOOKUP(SUBSTITUTE(SUBSTITUTE(D140," ",""),"　",""),無償提供部品一覧!$A$3:$B$923,2,FALSE),"")</f>
        <v/>
      </c>
      <c r="O140" s="102" t="str">
        <f t="shared" si="21"/>
        <v/>
      </c>
      <c r="P140" s="99"/>
      <c r="Q140" s="50"/>
      <c r="R140" s="79"/>
      <c r="S140" s="92"/>
      <c r="T140" s="70"/>
      <c r="U140" s="89" t="s">
        <v>212</v>
      </c>
      <c r="V140" s="86"/>
      <c r="W140" s="83" t="str">
        <f t="shared" si="16"/>
        <v/>
      </c>
      <c r="X140" s="43"/>
      <c r="Y140" s="44"/>
      <c r="Z140" s="111" t="str">
        <f t="shared" si="17"/>
        <v/>
      </c>
      <c r="AA140" s="60"/>
      <c r="AB140" s="143"/>
      <c r="AC140" s="141"/>
      <c r="AD140" s="59"/>
      <c r="AE140" s="106"/>
      <c r="AF140" s="136" t="str">
        <f t="shared" si="20"/>
        <v/>
      </c>
    </row>
    <row r="141" spans="1:32" s="45" customFormat="1" ht="45" customHeight="1">
      <c r="A141" s="46" t="s">
        <v>1414</v>
      </c>
      <c r="B141" s="47"/>
      <c r="C141" s="47"/>
      <c r="D141" s="72"/>
      <c r="E141" s="72"/>
      <c r="F141" s="48"/>
      <c r="G141" s="48"/>
      <c r="H141" s="49" t="str">
        <f t="shared" si="18"/>
        <v/>
      </c>
      <c r="I141" s="48"/>
      <c r="J141" s="242"/>
      <c r="K141" s="243"/>
      <c r="L141" s="244"/>
      <c r="M141" s="49" t="str">
        <f t="shared" si="19"/>
        <v/>
      </c>
      <c r="N141" s="66" t="str">
        <f>IFERROR(VLOOKUP(SUBSTITUTE(SUBSTITUTE(D141," ",""),"　",""),無償提供部品一覧!$A$3:$B$923,2,FALSE),"")</f>
        <v/>
      </c>
      <c r="O141" s="102" t="str">
        <f t="shared" si="21"/>
        <v/>
      </c>
      <c r="P141" s="99"/>
      <c r="Q141" s="50"/>
      <c r="R141" s="79"/>
      <c r="S141" s="92"/>
      <c r="T141" s="70"/>
      <c r="U141" s="89" t="s">
        <v>212</v>
      </c>
      <c r="V141" s="86"/>
      <c r="W141" s="83" t="str">
        <f t="shared" si="16"/>
        <v/>
      </c>
      <c r="X141" s="43"/>
      <c r="Y141" s="44"/>
      <c r="Z141" s="111" t="str">
        <f t="shared" si="17"/>
        <v/>
      </c>
      <c r="AA141" s="60"/>
      <c r="AB141" s="143"/>
      <c r="AC141" s="141"/>
      <c r="AD141" s="59"/>
      <c r="AE141" s="106"/>
      <c r="AF141" s="136" t="str">
        <f t="shared" si="20"/>
        <v/>
      </c>
    </row>
    <row r="142" spans="1:32" s="45" customFormat="1" ht="45" customHeight="1">
      <c r="A142" s="46" t="s">
        <v>1415</v>
      </c>
      <c r="B142" s="47"/>
      <c r="C142" s="47"/>
      <c r="D142" s="72"/>
      <c r="E142" s="72"/>
      <c r="F142" s="48"/>
      <c r="G142" s="48"/>
      <c r="H142" s="49" t="str">
        <f t="shared" si="18"/>
        <v/>
      </c>
      <c r="I142" s="48"/>
      <c r="J142" s="242"/>
      <c r="K142" s="243"/>
      <c r="L142" s="244"/>
      <c r="M142" s="49" t="str">
        <f t="shared" si="19"/>
        <v/>
      </c>
      <c r="N142" s="66" t="str">
        <f>IFERROR(VLOOKUP(SUBSTITUTE(SUBSTITUTE(D142," ",""),"　",""),無償提供部品一覧!$A$3:$B$923,2,FALSE),"")</f>
        <v/>
      </c>
      <c r="O142" s="102" t="str">
        <f t="shared" si="21"/>
        <v/>
      </c>
      <c r="P142" s="99"/>
      <c r="Q142" s="50"/>
      <c r="R142" s="79"/>
      <c r="S142" s="92"/>
      <c r="T142" s="70"/>
      <c r="U142" s="89" t="s">
        <v>212</v>
      </c>
      <c r="V142" s="86"/>
      <c r="W142" s="83" t="str">
        <f t="shared" si="16"/>
        <v/>
      </c>
      <c r="X142" s="43"/>
      <c r="Y142" s="44"/>
      <c r="Z142" s="111" t="str">
        <f t="shared" si="17"/>
        <v/>
      </c>
      <c r="AA142" s="60"/>
      <c r="AB142" s="143"/>
      <c r="AC142" s="141"/>
      <c r="AD142" s="59"/>
      <c r="AE142" s="106"/>
      <c r="AF142" s="136" t="str">
        <f t="shared" si="20"/>
        <v/>
      </c>
    </row>
    <row r="143" spans="1:32" s="45" customFormat="1" ht="45" customHeight="1">
      <c r="A143" s="46" t="s">
        <v>1416</v>
      </c>
      <c r="B143" s="47"/>
      <c r="C143" s="47"/>
      <c r="D143" s="72"/>
      <c r="E143" s="72"/>
      <c r="F143" s="48"/>
      <c r="G143" s="48"/>
      <c r="H143" s="49" t="str">
        <f t="shared" si="18"/>
        <v/>
      </c>
      <c r="I143" s="48"/>
      <c r="J143" s="242"/>
      <c r="K143" s="243"/>
      <c r="L143" s="244"/>
      <c r="M143" s="49" t="str">
        <f t="shared" si="19"/>
        <v/>
      </c>
      <c r="N143" s="66" t="str">
        <f>IFERROR(VLOOKUP(SUBSTITUTE(SUBSTITUTE(D143," ",""),"　",""),無償提供部品一覧!$A$3:$B$923,2,FALSE),"")</f>
        <v/>
      </c>
      <c r="O143" s="102" t="str">
        <f t="shared" si="21"/>
        <v/>
      </c>
      <c r="P143" s="99"/>
      <c r="Q143" s="50"/>
      <c r="R143" s="79"/>
      <c r="S143" s="92"/>
      <c r="T143" s="70"/>
      <c r="U143" s="89" t="s">
        <v>212</v>
      </c>
      <c r="V143" s="86"/>
      <c r="W143" s="83" t="str">
        <f t="shared" si="16"/>
        <v/>
      </c>
      <c r="X143" s="43"/>
      <c r="Y143" s="44"/>
      <c r="Z143" s="111" t="str">
        <f t="shared" si="17"/>
        <v/>
      </c>
      <c r="AA143" s="60"/>
      <c r="AB143" s="143"/>
      <c r="AC143" s="141"/>
      <c r="AD143" s="59"/>
      <c r="AE143" s="106"/>
      <c r="AF143" s="136" t="str">
        <f t="shared" si="20"/>
        <v/>
      </c>
    </row>
    <row r="144" spans="1:32" s="45" customFormat="1" ht="45" customHeight="1">
      <c r="A144" s="46" t="s">
        <v>1417</v>
      </c>
      <c r="B144" s="47"/>
      <c r="C144" s="47"/>
      <c r="D144" s="72"/>
      <c r="E144" s="72"/>
      <c r="F144" s="48"/>
      <c r="G144" s="48"/>
      <c r="H144" s="49" t="str">
        <f t="shared" si="18"/>
        <v/>
      </c>
      <c r="I144" s="48"/>
      <c r="J144" s="242"/>
      <c r="K144" s="243"/>
      <c r="L144" s="244"/>
      <c r="M144" s="49" t="str">
        <f t="shared" si="19"/>
        <v/>
      </c>
      <c r="N144" s="66" t="str">
        <f>IFERROR(VLOOKUP(SUBSTITUTE(SUBSTITUTE(D144," ",""),"　",""),無償提供部品一覧!$A$3:$B$923,2,FALSE),"")</f>
        <v/>
      </c>
      <c r="O144" s="102" t="str">
        <f t="shared" si="21"/>
        <v/>
      </c>
      <c r="P144" s="99"/>
      <c r="Q144" s="50"/>
      <c r="R144" s="79"/>
      <c r="S144" s="92"/>
      <c r="T144" s="70"/>
      <c r="U144" s="89" t="s">
        <v>212</v>
      </c>
      <c r="V144" s="86"/>
      <c r="W144" s="83" t="str">
        <f t="shared" si="16"/>
        <v/>
      </c>
      <c r="X144" s="43"/>
      <c r="Y144" s="44"/>
      <c r="Z144" s="111" t="str">
        <f t="shared" si="17"/>
        <v/>
      </c>
      <c r="AA144" s="60"/>
      <c r="AB144" s="143"/>
      <c r="AC144" s="141"/>
      <c r="AD144" s="59"/>
      <c r="AE144" s="106"/>
      <c r="AF144" s="136" t="str">
        <f t="shared" si="20"/>
        <v/>
      </c>
    </row>
    <row r="145" spans="1:32" s="45" customFormat="1" ht="45" customHeight="1">
      <c r="A145" s="46" t="s">
        <v>1418</v>
      </c>
      <c r="B145" s="47"/>
      <c r="C145" s="47"/>
      <c r="D145" s="72"/>
      <c r="E145" s="72"/>
      <c r="F145" s="48"/>
      <c r="G145" s="48"/>
      <c r="H145" s="49" t="str">
        <f t="shared" si="18"/>
        <v/>
      </c>
      <c r="I145" s="48"/>
      <c r="J145" s="242"/>
      <c r="K145" s="243"/>
      <c r="L145" s="244"/>
      <c r="M145" s="49" t="str">
        <f t="shared" si="19"/>
        <v/>
      </c>
      <c r="N145" s="66" t="str">
        <f>IFERROR(VLOOKUP(SUBSTITUTE(SUBSTITUTE(D145," ",""),"　",""),無償提供部品一覧!$A$3:$B$923,2,FALSE),"")</f>
        <v/>
      </c>
      <c r="O145" s="102" t="str">
        <f t="shared" si="21"/>
        <v/>
      </c>
      <c r="P145" s="99"/>
      <c r="Q145" s="50"/>
      <c r="R145" s="79"/>
      <c r="S145" s="92"/>
      <c r="T145" s="70"/>
      <c r="U145" s="89" t="s">
        <v>212</v>
      </c>
      <c r="V145" s="86"/>
      <c r="W145" s="83" t="str">
        <f t="shared" si="16"/>
        <v/>
      </c>
      <c r="X145" s="43"/>
      <c r="Y145" s="44"/>
      <c r="Z145" s="111" t="str">
        <f t="shared" si="17"/>
        <v/>
      </c>
      <c r="AA145" s="60"/>
      <c r="AB145" s="143"/>
      <c r="AC145" s="141"/>
      <c r="AD145" s="59"/>
      <c r="AE145" s="106"/>
      <c r="AF145" s="136" t="str">
        <f t="shared" si="20"/>
        <v/>
      </c>
    </row>
    <row r="146" spans="1:32" s="45" customFormat="1" ht="45" customHeight="1">
      <c r="A146" s="46" t="s">
        <v>1419</v>
      </c>
      <c r="B146" s="47"/>
      <c r="C146" s="47"/>
      <c r="D146" s="72"/>
      <c r="E146" s="72"/>
      <c r="F146" s="48"/>
      <c r="G146" s="48"/>
      <c r="H146" s="49" t="str">
        <f t="shared" si="18"/>
        <v/>
      </c>
      <c r="I146" s="48"/>
      <c r="J146" s="242"/>
      <c r="K146" s="243"/>
      <c r="L146" s="244"/>
      <c r="M146" s="49" t="str">
        <f t="shared" si="19"/>
        <v/>
      </c>
      <c r="N146" s="66" t="str">
        <f>IFERROR(VLOOKUP(SUBSTITUTE(SUBSTITUTE(D146," ",""),"　",""),無償提供部品一覧!$A$3:$B$923,2,FALSE),"")</f>
        <v/>
      </c>
      <c r="O146" s="102" t="str">
        <f t="shared" si="21"/>
        <v/>
      </c>
      <c r="P146" s="99"/>
      <c r="Q146" s="50"/>
      <c r="R146" s="79"/>
      <c r="S146" s="92"/>
      <c r="T146" s="70"/>
      <c r="U146" s="89" t="s">
        <v>212</v>
      </c>
      <c r="V146" s="86"/>
      <c r="W146" s="83" t="str">
        <f t="shared" si="16"/>
        <v/>
      </c>
      <c r="X146" s="43"/>
      <c r="Y146" s="44"/>
      <c r="Z146" s="111" t="str">
        <f t="shared" si="17"/>
        <v/>
      </c>
      <c r="AA146" s="60"/>
      <c r="AB146" s="143"/>
      <c r="AC146" s="141"/>
      <c r="AD146" s="59"/>
      <c r="AE146" s="106"/>
      <c r="AF146" s="136" t="str">
        <f t="shared" si="20"/>
        <v/>
      </c>
    </row>
    <row r="147" spans="1:32" s="45" customFormat="1" ht="45" customHeight="1">
      <c r="A147" s="46" t="s">
        <v>1420</v>
      </c>
      <c r="B147" s="47"/>
      <c r="C147" s="47"/>
      <c r="D147" s="72"/>
      <c r="E147" s="72"/>
      <c r="F147" s="48"/>
      <c r="G147" s="48"/>
      <c r="H147" s="49" t="str">
        <f t="shared" si="18"/>
        <v/>
      </c>
      <c r="I147" s="48"/>
      <c r="J147" s="242"/>
      <c r="K147" s="243"/>
      <c r="L147" s="244"/>
      <c r="M147" s="49" t="str">
        <f t="shared" si="19"/>
        <v/>
      </c>
      <c r="N147" s="66" t="str">
        <f>IFERROR(VLOOKUP(SUBSTITUTE(SUBSTITUTE(D147," ",""),"　",""),無償提供部品一覧!$A$3:$B$923,2,FALSE),"")</f>
        <v/>
      </c>
      <c r="O147" s="102" t="str">
        <f t="shared" si="21"/>
        <v/>
      </c>
      <c r="P147" s="99"/>
      <c r="Q147" s="50"/>
      <c r="R147" s="79"/>
      <c r="S147" s="92"/>
      <c r="T147" s="70"/>
      <c r="U147" s="89" t="s">
        <v>212</v>
      </c>
      <c r="V147" s="86"/>
      <c r="W147" s="83" t="str">
        <f t="shared" si="16"/>
        <v/>
      </c>
      <c r="X147" s="43"/>
      <c r="Y147" s="44"/>
      <c r="Z147" s="111" t="str">
        <f t="shared" si="17"/>
        <v/>
      </c>
      <c r="AA147" s="60"/>
      <c r="AB147" s="143"/>
      <c r="AC147" s="141"/>
      <c r="AD147" s="59"/>
      <c r="AE147" s="106"/>
      <c r="AF147" s="136" t="str">
        <f t="shared" si="20"/>
        <v/>
      </c>
    </row>
    <row r="148" spans="1:32" s="45" customFormat="1" ht="45" customHeight="1">
      <c r="A148" s="46" t="s">
        <v>1421</v>
      </c>
      <c r="B148" s="47"/>
      <c r="C148" s="47"/>
      <c r="D148" s="72"/>
      <c r="E148" s="72"/>
      <c r="F148" s="48"/>
      <c r="G148" s="48"/>
      <c r="H148" s="49" t="str">
        <f t="shared" si="18"/>
        <v/>
      </c>
      <c r="I148" s="48"/>
      <c r="J148" s="242"/>
      <c r="K148" s="243"/>
      <c r="L148" s="244"/>
      <c r="M148" s="49" t="str">
        <f t="shared" si="19"/>
        <v/>
      </c>
      <c r="N148" s="66" t="str">
        <f>IFERROR(VLOOKUP(SUBSTITUTE(SUBSTITUTE(D148," ",""),"　",""),無償提供部品一覧!$A$3:$B$923,2,FALSE),"")</f>
        <v/>
      </c>
      <c r="O148" s="102" t="str">
        <f t="shared" si="21"/>
        <v/>
      </c>
      <c r="P148" s="99"/>
      <c r="Q148" s="50"/>
      <c r="R148" s="79"/>
      <c r="S148" s="92"/>
      <c r="T148" s="70"/>
      <c r="U148" s="89" t="s">
        <v>212</v>
      </c>
      <c r="V148" s="86"/>
      <c r="W148" s="83" t="str">
        <f t="shared" si="16"/>
        <v/>
      </c>
      <c r="X148" s="43"/>
      <c r="Y148" s="44"/>
      <c r="Z148" s="111" t="str">
        <f t="shared" si="17"/>
        <v/>
      </c>
      <c r="AA148" s="60"/>
      <c r="AB148" s="143"/>
      <c r="AC148" s="141"/>
      <c r="AD148" s="59"/>
      <c r="AE148" s="106"/>
      <c r="AF148" s="136" t="str">
        <f t="shared" si="20"/>
        <v/>
      </c>
    </row>
    <row r="149" spans="1:32" s="45" customFormat="1" ht="45" customHeight="1">
      <c r="A149" s="46" t="s">
        <v>1422</v>
      </c>
      <c r="B149" s="47"/>
      <c r="C149" s="47"/>
      <c r="D149" s="72"/>
      <c r="E149" s="72"/>
      <c r="F149" s="48"/>
      <c r="G149" s="48"/>
      <c r="H149" s="49" t="str">
        <f t="shared" si="18"/>
        <v/>
      </c>
      <c r="I149" s="48"/>
      <c r="J149" s="242"/>
      <c r="K149" s="243"/>
      <c r="L149" s="244"/>
      <c r="M149" s="49" t="str">
        <f t="shared" si="19"/>
        <v/>
      </c>
      <c r="N149" s="66" t="str">
        <f>IFERROR(VLOOKUP(SUBSTITUTE(SUBSTITUTE(D149," ",""),"　",""),無償提供部品一覧!$A$3:$B$923,2,FALSE),"")</f>
        <v/>
      </c>
      <c r="O149" s="102" t="str">
        <f t="shared" si="21"/>
        <v/>
      </c>
      <c r="P149" s="99"/>
      <c r="Q149" s="50"/>
      <c r="R149" s="79"/>
      <c r="S149" s="92"/>
      <c r="T149" s="70"/>
      <c r="U149" s="89" t="s">
        <v>212</v>
      </c>
      <c r="V149" s="86"/>
      <c r="W149" s="83" t="str">
        <f t="shared" si="16"/>
        <v/>
      </c>
      <c r="X149" s="43"/>
      <c r="Y149" s="44"/>
      <c r="Z149" s="111" t="str">
        <f t="shared" si="17"/>
        <v/>
      </c>
      <c r="AA149" s="60"/>
      <c r="AB149" s="143"/>
      <c r="AC149" s="141"/>
      <c r="AD149" s="59"/>
      <c r="AE149" s="106"/>
      <c r="AF149" s="136" t="str">
        <f t="shared" si="20"/>
        <v/>
      </c>
    </row>
    <row r="150" spans="1:32" s="45" customFormat="1" ht="45" customHeight="1">
      <c r="A150" s="46" t="s">
        <v>1423</v>
      </c>
      <c r="B150" s="47"/>
      <c r="C150" s="47"/>
      <c r="D150" s="72"/>
      <c r="E150" s="72"/>
      <c r="F150" s="48"/>
      <c r="G150" s="48"/>
      <c r="H150" s="49" t="str">
        <f t="shared" si="18"/>
        <v/>
      </c>
      <c r="I150" s="48"/>
      <c r="J150" s="242"/>
      <c r="K150" s="243"/>
      <c r="L150" s="244"/>
      <c r="M150" s="49" t="str">
        <f t="shared" si="19"/>
        <v/>
      </c>
      <c r="N150" s="66" t="str">
        <f>IFERROR(VLOOKUP(SUBSTITUTE(SUBSTITUTE(D150," ",""),"　",""),無償提供部品一覧!$A$3:$B$923,2,FALSE),"")</f>
        <v/>
      </c>
      <c r="O150" s="102" t="str">
        <f t="shared" si="21"/>
        <v/>
      </c>
      <c r="P150" s="99"/>
      <c r="Q150" s="50"/>
      <c r="R150" s="79"/>
      <c r="S150" s="92"/>
      <c r="T150" s="70"/>
      <c r="U150" s="89" t="s">
        <v>212</v>
      </c>
      <c r="V150" s="86"/>
      <c r="W150" s="83" t="str">
        <f t="shared" si="16"/>
        <v/>
      </c>
      <c r="X150" s="43"/>
      <c r="Y150" s="44"/>
      <c r="Z150" s="111" t="str">
        <f t="shared" si="17"/>
        <v/>
      </c>
      <c r="AA150" s="60"/>
      <c r="AB150" s="143"/>
      <c r="AC150" s="141"/>
      <c r="AD150" s="59"/>
      <c r="AE150" s="106"/>
      <c r="AF150" s="136" t="str">
        <f t="shared" si="20"/>
        <v/>
      </c>
    </row>
    <row r="151" spans="1:32" s="45" customFormat="1" ht="45" customHeight="1">
      <c r="A151" s="46" t="s">
        <v>1424</v>
      </c>
      <c r="B151" s="47"/>
      <c r="C151" s="47"/>
      <c r="D151" s="72"/>
      <c r="E151" s="72"/>
      <c r="F151" s="48"/>
      <c r="G151" s="48"/>
      <c r="H151" s="49" t="str">
        <f t="shared" si="18"/>
        <v/>
      </c>
      <c r="I151" s="48"/>
      <c r="J151" s="242"/>
      <c r="K151" s="243"/>
      <c r="L151" s="244"/>
      <c r="M151" s="49" t="str">
        <f t="shared" si="19"/>
        <v/>
      </c>
      <c r="N151" s="66" t="str">
        <f>IFERROR(VLOOKUP(SUBSTITUTE(SUBSTITUTE(D151," ",""),"　",""),無償提供部品一覧!$A$3:$B$923,2,FALSE),"")</f>
        <v/>
      </c>
      <c r="O151" s="102" t="str">
        <f t="shared" si="21"/>
        <v/>
      </c>
      <c r="P151" s="99"/>
      <c r="Q151" s="50"/>
      <c r="R151" s="79"/>
      <c r="S151" s="92"/>
      <c r="T151" s="70"/>
      <c r="U151" s="89" t="s">
        <v>212</v>
      </c>
      <c r="V151" s="86"/>
      <c r="W151" s="83" t="str">
        <f t="shared" si="16"/>
        <v/>
      </c>
      <c r="X151" s="43"/>
      <c r="Y151" s="44"/>
      <c r="Z151" s="111" t="str">
        <f t="shared" si="17"/>
        <v/>
      </c>
      <c r="AA151" s="60"/>
      <c r="AB151" s="143"/>
      <c r="AC151" s="141"/>
      <c r="AD151" s="59"/>
      <c r="AE151" s="106"/>
      <c r="AF151" s="136" t="str">
        <f t="shared" si="20"/>
        <v/>
      </c>
    </row>
    <row r="152" spans="1:32" s="45" customFormat="1" ht="45" customHeight="1">
      <c r="A152" s="46" t="s">
        <v>1425</v>
      </c>
      <c r="B152" s="47"/>
      <c r="C152" s="47"/>
      <c r="D152" s="72"/>
      <c r="E152" s="72"/>
      <c r="F152" s="48"/>
      <c r="G152" s="48"/>
      <c r="H152" s="49" t="str">
        <f t="shared" si="18"/>
        <v/>
      </c>
      <c r="I152" s="48"/>
      <c r="J152" s="242"/>
      <c r="K152" s="243"/>
      <c r="L152" s="244"/>
      <c r="M152" s="49" t="str">
        <f t="shared" si="19"/>
        <v/>
      </c>
      <c r="N152" s="66" t="str">
        <f>IFERROR(VLOOKUP(SUBSTITUTE(SUBSTITUTE(D152," ",""),"　",""),無償提供部品一覧!$A$3:$B$923,2,FALSE),"")</f>
        <v/>
      </c>
      <c r="O152" s="102" t="str">
        <f t="shared" si="21"/>
        <v/>
      </c>
      <c r="P152" s="99"/>
      <c r="Q152" s="50"/>
      <c r="R152" s="79"/>
      <c r="S152" s="92"/>
      <c r="T152" s="70"/>
      <c r="U152" s="89" t="s">
        <v>212</v>
      </c>
      <c r="V152" s="86"/>
      <c r="W152" s="83" t="str">
        <f t="shared" si="16"/>
        <v/>
      </c>
      <c r="X152" s="43"/>
      <c r="Y152" s="44"/>
      <c r="Z152" s="111" t="str">
        <f t="shared" si="17"/>
        <v/>
      </c>
      <c r="AA152" s="60"/>
      <c r="AB152" s="143"/>
      <c r="AC152" s="141"/>
      <c r="AD152" s="59"/>
      <c r="AE152" s="106"/>
      <c r="AF152" s="136" t="str">
        <f t="shared" si="20"/>
        <v/>
      </c>
    </row>
    <row r="153" spans="1:32" s="45" customFormat="1" ht="45" customHeight="1">
      <c r="A153" s="46" t="s">
        <v>1426</v>
      </c>
      <c r="B153" s="47"/>
      <c r="C153" s="47"/>
      <c r="D153" s="72"/>
      <c r="E153" s="72"/>
      <c r="F153" s="48"/>
      <c r="G153" s="48"/>
      <c r="H153" s="49" t="str">
        <f t="shared" si="18"/>
        <v/>
      </c>
      <c r="I153" s="48"/>
      <c r="J153" s="242"/>
      <c r="K153" s="243"/>
      <c r="L153" s="244"/>
      <c r="M153" s="49" t="str">
        <f t="shared" si="19"/>
        <v/>
      </c>
      <c r="N153" s="66" t="str">
        <f>IFERROR(VLOOKUP(SUBSTITUTE(SUBSTITUTE(D153," ",""),"　",""),無償提供部品一覧!$A$3:$B$923,2,FALSE),"")</f>
        <v/>
      </c>
      <c r="O153" s="102" t="str">
        <f t="shared" si="21"/>
        <v/>
      </c>
      <c r="P153" s="99"/>
      <c r="Q153" s="50"/>
      <c r="R153" s="79"/>
      <c r="S153" s="92"/>
      <c r="T153" s="70"/>
      <c r="U153" s="89" t="s">
        <v>212</v>
      </c>
      <c r="V153" s="86"/>
      <c r="W153" s="83" t="str">
        <f t="shared" si="16"/>
        <v/>
      </c>
      <c r="X153" s="43"/>
      <c r="Y153" s="44"/>
      <c r="Z153" s="111" t="str">
        <f t="shared" si="17"/>
        <v/>
      </c>
      <c r="AA153" s="60"/>
      <c r="AB153" s="143"/>
      <c r="AC153" s="141"/>
      <c r="AD153" s="59"/>
      <c r="AE153" s="106"/>
      <c r="AF153" s="136" t="str">
        <f t="shared" si="20"/>
        <v/>
      </c>
    </row>
    <row r="154" spans="1:32" s="45" customFormat="1" ht="45" customHeight="1" thickBot="1">
      <c r="A154" s="46" t="s">
        <v>1427</v>
      </c>
      <c r="B154" s="51"/>
      <c r="C154" s="51"/>
      <c r="D154" s="73"/>
      <c r="E154" s="73"/>
      <c r="F154" s="52"/>
      <c r="G154" s="52"/>
      <c r="H154" s="53" t="str">
        <f>IF(F154="","",F154*G154)</f>
        <v/>
      </c>
      <c r="I154" s="52"/>
      <c r="J154" s="245"/>
      <c r="K154" s="246"/>
      <c r="L154" s="247"/>
      <c r="M154" s="53" t="str">
        <f>IF(I154="実装",F154*$M$4,IF(I154="未実装",0,""))</f>
        <v/>
      </c>
      <c r="N154" s="66" t="str">
        <f>IFERROR(VLOOKUP(SUBSTITUTE(SUBSTITUTE(D154," ",""),"　",""),無償提供部品一覧!$A$3:$B$923,2,FALSE),"")</f>
        <v/>
      </c>
      <c r="O154" s="103" t="str">
        <f t="shared" si="21"/>
        <v/>
      </c>
      <c r="P154" s="100"/>
      <c r="Q154" s="54"/>
      <c r="R154" s="80"/>
      <c r="S154" s="93"/>
      <c r="T154" s="71"/>
      <c r="U154" s="90" t="s">
        <v>212</v>
      </c>
      <c r="V154" s="86"/>
      <c r="W154" s="84" t="str">
        <f t="shared" si="16"/>
        <v/>
      </c>
      <c r="X154" s="43"/>
      <c r="Y154" s="74"/>
      <c r="Z154" s="112" t="str">
        <f t="shared" si="17"/>
        <v/>
      </c>
      <c r="AA154" s="60"/>
      <c r="AB154" s="144"/>
      <c r="AC154" s="142"/>
      <c r="AD154" s="59"/>
      <c r="AE154" s="107"/>
      <c r="AF154" s="136" t="str">
        <f t="shared" si="20"/>
        <v/>
      </c>
    </row>
  </sheetData>
  <sheetProtection password="8783" sheet="1" formatRows="0" sort="0" autoFilter="0"/>
  <autoFilter ref="A6:AF6">
    <filterColumn colId="9" showButton="0"/>
    <filterColumn colId="10" showButton="0"/>
  </autoFilter>
  <mergeCells count="171">
    <mergeCell ref="J145:L145"/>
    <mergeCell ref="J154:L154"/>
    <mergeCell ref="J148:L148"/>
    <mergeCell ref="J149:L149"/>
    <mergeCell ref="J150:L150"/>
    <mergeCell ref="J151:L151"/>
    <mergeCell ref="J152:L152"/>
    <mergeCell ref="J153:L153"/>
    <mergeCell ref="J146:L146"/>
    <mergeCell ref="J147:L147"/>
    <mergeCell ref="J136:L136"/>
    <mergeCell ref="J137:L137"/>
    <mergeCell ref="J138:L138"/>
    <mergeCell ref="J139:L139"/>
    <mergeCell ref="J140:L140"/>
    <mergeCell ref="J141:L141"/>
    <mergeCell ref="J142:L142"/>
    <mergeCell ref="J143:L143"/>
    <mergeCell ref="J144:L144"/>
    <mergeCell ref="J134:L134"/>
    <mergeCell ref="J135:L135"/>
    <mergeCell ref="J129:L129"/>
    <mergeCell ref="J130:L130"/>
    <mergeCell ref="J131:L131"/>
    <mergeCell ref="J132:L132"/>
    <mergeCell ref="J133:L133"/>
    <mergeCell ref="J124:L124"/>
    <mergeCell ref="J125:L125"/>
    <mergeCell ref="J126:L126"/>
    <mergeCell ref="J127:L127"/>
    <mergeCell ref="J128:L128"/>
    <mergeCell ref="J119:L119"/>
    <mergeCell ref="J120:L120"/>
    <mergeCell ref="J121:L121"/>
    <mergeCell ref="J122:L122"/>
    <mergeCell ref="J123:L123"/>
    <mergeCell ref="J114:L114"/>
    <mergeCell ref="J115:L115"/>
    <mergeCell ref="J116:L116"/>
    <mergeCell ref="J117:L117"/>
    <mergeCell ref="J118:L118"/>
    <mergeCell ref="J109:L109"/>
    <mergeCell ref="J110:L110"/>
    <mergeCell ref="J111:L111"/>
    <mergeCell ref="J112:L112"/>
    <mergeCell ref="J113:L113"/>
    <mergeCell ref="J104:L104"/>
    <mergeCell ref="J105:L105"/>
    <mergeCell ref="J106:L106"/>
    <mergeCell ref="J107:L107"/>
    <mergeCell ref="J108:L108"/>
    <mergeCell ref="J99:L99"/>
    <mergeCell ref="J100:L100"/>
    <mergeCell ref="J101:L101"/>
    <mergeCell ref="J102:L102"/>
    <mergeCell ref="J103:L103"/>
    <mergeCell ref="J94:L94"/>
    <mergeCell ref="J95:L95"/>
    <mergeCell ref="J96:L96"/>
    <mergeCell ref="J97:L97"/>
    <mergeCell ref="J98:L98"/>
    <mergeCell ref="J89:L89"/>
    <mergeCell ref="J90:L90"/>
    <mergeCell ref="J91:L91"/>
    <mergeCell ref="J92:L92"/>
    <mergeCell ref="J93:L93"/>
    <mergeCell ref="J84:L84"/>
    <mergeCell ref="J85:L85"/>
    <mergeCell ref="J86:L86"/>
    <mergeCell ref="J87:L87"/>
    <mergeCell ref="J88:L88"/>
    <mergeCell ref="J79:L79"/>
    <mergeCell ref="J80:L80"/>
    <mergeCell ref="J81:L81"/>
    <mergeCell ref="J82:L82"/>
    <mergeCell ref="J83:L83"/>
    <mergeCell ref="J74:L74"/>
    <mergeCell ref="J75:L75"/>
    <mergeCell ref="J76:L76"/>
    <mergeCell ref="J77:L77"/>
    <mergeCell ref="J78:L78"/>
    <mergeCell ref="J69:L69"/>
    <mergeCell ref="J70:L70"/>
    <mergeCell ref="J71:L71"/>
    <mergeCell ref="J72:L72"/>
    <mergeCell ref="J73:L73"/>
    <mergeCell ref="J64:L64"/>
    <mergeCell ref="J65:L65"/>
    <mergeCell ref="J66:L66"/>
    <mergeCell ref="J67:L67"/>
    <mergeCell ref="J68:L68"/>
    <mergeCell ref="J59:L59"/>
    <mergeCell ref="J60:L60"/>
    <mergeCell ref="J61:L61"/>
    <mergeCell ref="J62:L62"/>
    <mergeCell ref="J63:L63"/>
    <mergeCell ref="J54:L54"/>
    <mergeCell ref="J55:L55"/>
    <mergeCell ref="J56:L56"/>
    <mergeCell ref="J57:L57"/>
    <mergeCell ref="J58:L58"/>
    <mergeCell ref="J49:L49"/>
    <mergeCell ref="J50:L50"/>
    <mergeCell ref="J51:L51"/>
    <mergeCell ref="J52:L52"/>
    <mergeCell ref="J53:L53"/>
    <mergeCell ref="J44:L44"/>
    <mergeCell ref="J45:L45"/>
    <mergeCell ref="J46:L46"/>
    <mergeCell ref="J47:L47"/>
    <mergeCell ref="J48:L48"/>
    <mergeCell ref="J39:L39"/>
    <mergeCell ref="J40:L40"/>
    <mergeCell ref="J41:L41"/>
    <mergeCell ref="J42:L42"/>
    <mergeCell ref="J43:L43"/>
    <mergeCell ref="J34:L34"/>
    <mergeCell ref="J35:L35"/>
    <mergeCell ref="J36:L36"/>
    <mergeCell ref="J37:L37"/>
    <mergeCell ref="J38:L38"/>
    <mergeCell ref="J29:L29"/>
    <mergeCell ref="J30:L30"/>
    <mergeCell ref="J31:L31"/>
    <mergeCell ref="J32:L32"/>
    <mergeCell ref="J33:L33"/>
    <mergeCell ref="J24:L24"/>
    <mergeCell ref="J25:L25"/>
    <mergeCell ref="J26:L26"/>
    <mergeCell ref="J27:L27"/>
    <mergeCell ref="J28:L28"/>
    <mergeCell ref="J19:L19"/>
    <mergeCell ref="J20:L20"/>
    <mergeCell ref="J21:L21"/>
    <mergeCell ref="J22:L22"/>
    <mergeCell ref="J23:L23"/>
    <mergeCell ref="J14:L14"/>
    <mergeCell ref="J15:L15"/>
    <mergeCell ref="J16:L16"/>
    <mergeCell ref="J17:L17"/>
    <mergeCell ref="J18:L18"/>
    <mergeCell ref="J9:L9"/>
    <mergeCell ref="J10:L10"/>
    <mergeCell ref="J11:L11"/>
    <mergeCell ref="J12:L12"/>
    <mergeCell ref="J13:L13"/>
    <mergeCell ref="J5:L5"/>
    <mergeCell ref="J6:L6"/>
    <mergeCell ref="J7:L7"/>
    <mergeCell ref="J8:L8"/>
    <mergeCell ref="U1:U4"/>
    <mergeCell ref="O1:O3"/>
    <mergeCell ref="T1:T4"/>
    <mergeCell ref="N1:N4"/>
    <mergeCell ref="S1:S4"/>
    <mergeCell ref="F1:F3"/>
    <mergeCell ref="A3:A4"/>
    <mergeCell ref="B3:B4"/>
    <mergeCell ref="C3:C4"/>
    <mergeCell ref="A1:C1"/>
    <mergeCell ref="D1:D4"/>
    <mergeCell ref="E1:E4"/>
    <mergeCell ref="A2:C2"/>
    <mergeCell ref="W3:AF4"/>
    <mergeCell ref="Q1:Q4"/>
    <mergeCell ref="R1:R4"/>
    <mergeCell ref="P1:P4"/>
    <mergeCell ref="M1:M3"/>
    <mergeCell ref="G1:H2"/>
    <mergeCell ref="I1:I2"/>
    <mergeCell ref="J1:L2"/>
  </mergeCells>
  <phoneticPr fontId="1"/>
  <conditionalFormatting sqref="X7:X154">
    <cfRule type="expression" dxfId="9" priority="37" stopIfTrue="1">
      <formula>AND(W7&gt;0,X7&gt;0,X7&lt;W7)</formula>
    </cfRule>
  </conditionalFormatting>
  <conditionalFormatting sqref="X136">
    <cfRule type="expression" dxfId="8" priority="20" stopIfTrue="1">
      <formula>AND($W136&gt;0,#REF!&gt;0,#REF!&lt;$W136)</formula>
    </cfRule>
  </conditionalFormatting>
  <conditionalFormatting sqref="X137:X153">
    <cfRule type="expression" dxfId="7" priority="16" stopIfTrue="1">
      <formula>AND($W137&gt;0,#REF!&gt;0,#REF!&lt;$W137)</formula>
    </cfRule>
  </conditionalFormatting>
  <conditionalFormatting sqref="X154">
    <cfRule type="expression" dxfId="6" priority="12" stopIfTrue="1">
      <formula>AND($W154&gt;0,#REF!&gt;0,#REF!&lt;$W154)</formula>
    </cfRule>
  </conditionalFormatting>
  <conditionalFormatting sqref="AA7:AC154">
    <cfRule type="containsText" dxfId="5" priority="4" stopIfTrue="1" operator="containsText" text="代替">
      <formula>NOT(ISERROR(SEARCH("代替",AA7)))</formula>
    </cfRule>
    <cfRule type="containsText" dxfId="4" priority="5" stopIfTrue="1" operator="containsText" text="型式修正">
      <formula>NOT(ISERROR(SEARCH("型式修正",AA7)))</formula>
    </cfRule>
    <cfRule type="containsText" dxfId="3" priority="6" stopIfTrue="1" operator="containsText" text="無償提供">
      <formula>NOT(ISERROR(SEARCH("無償提供",AA7)))</formula>
    </cfRule>
    <cfRule type="containsText" dxfId="0" priority="7" stopIfTrue="1" operator="containsText" text="無し">
      <formula>NOT(ISERROR(SEARCH("無し",AA7)))</formula>
    </cfRule>
  </conditionalFormatting>
  <conditionalFormatting sqref="AA7:AC154">
    <cfRule type="containsText" dxfId="2" priority="3" stopIfTrue="1" operator="containsText" text="長納期品">
      <formula>NOT(ISERROR(SEARCH("長納期品",AA7)))</formula>
    </cfRule>
  </conditionalFormatting>
  <conditionalFormatting sqref="AB7:AC154">
    <cfRule type="notContainsBlanks" dxfId="1" priority="2" stopIfTrue="1">
      <formula>LEN(TRIM(AB7))&gt;0</formula>
    </cfRule>
  </conditionalFormatting>
  <dataValidations count="6">
    <dataValidation type="list" allowBlank="1" showInputMessage="1" showErrorMessage="1" sqref="O5:O6 P5:P154">
      <formula1>"○"</formula1>
    </dataValidation>
    <dataValidation type="list" allowBlank="1" showInputMessage="1" showErrorMessage="1" sqref="J5:J154">
      <formula1>"SMD,DIP,特殊（BGA等）"</formula1>
    </dataValidation>
    <dataValidation type="list" allowBlank="1" showInputMessage="1" showErrorMessage="1" sqref="I5:I154">
      <formula1>"実装,未実装"</formula1>
    </dataValidation>
    <dataValidation allowBlank="1" showInputMessage="1" sqref="AB7:AC154"/>
    <dataValidation type="list" allowBlank="1" showInputMessage="1" sqref="AA7:AA154">
      <formula1>"有り,無し,調達型式,代替型式,長納期品,在庫少,無償提供,その他"</formula1>
    </dataValidation>
    <dataValidation type="list" allowBlank="1" showInputMessage="1" sqref="AD7:AD154">
      <formula1>"バラ,テープカット,ミニリール,リール,チューブ,スティック,トレイ,その他"</formula1>
    </dataValidation>
  </dataValidations>
  <hyperlinks>
    <hyperlink ref="O4" r:id="rId1"/>
  </hyperlinks>
  <printOptions horizontalCentered="1"/>
  <pageMargins left="0.11811023622047245" right="0.11811023622047245" top="0.55118110236220474" bottom="0.55118110236220474" header="0.31496062992125984" footer="0.31496062992125984"/>
  <pageSetup paperSize="9" scale="50" orientation="landscape"/>
  <colBreaks count="1" manualBreakCount="1">
    <brk id="21" max="153"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G923"/>
  <sheetViews>
    <sheetView zoomScaleNormal="100" zoomScaleSheetLayoutView="100" workbookViewId="0">
      <pane ySplit="2" topLeftCell="A3" activePane="bottomLeft" state="frozen"/>
      <selection pane="bottomLeft" activeCell="A3" sqref="A3"/>
    </sheetView>
  </sheetViews>
  <sheetFormatPr baseColWidth="10" defaultColWidth="13" defaultRowHeight="14"/>
  <cols>
    <col min="1" max="1" width="18.6640625" style="61" bestFit="1" customWidth="1"/>
    <col min="2" max="2" width="3" style="61" bestFit="1" customWidth="1"/>
    <col min="3" max="3" width="9.83203125" style="61" bestFit="1" customWidth="1"/>
    <col min="4" max="4" width="8.6640625" style="61" bestFit="1" customWidth="1"/>
    <col min="5" max="6" width="9.1640625" style="61" bestFit="1" customWidth="1"/>
    <col min="7" max="7" width="7.1640625" style="61" bestFit="1" customWidth="1"/>
    <col min="8" max="16384" width="13" style="61"/>
  </cols>
  <sheetData>
    <row r="1" spans="1:7" ht="32">
      <c r="A1" s="68" t="s">
        <v>1399</v>
      </c>
    </row>
    <row r="2" spans="1:7">
      <c r="A2" s="64" t="s">
        <v>1386</v>
      </c>
      <c r="B2" s="64"/>
      <c r="C2" s="64" t="s">
        <v>235</v>
      </c>
      <c r="D2" s="64" t="s">
        <v>1387</v>
      </c>
      <c r="E2" s="64" t="s">
        <v>727</v>
      </c>
      <c r="F2" s="64" t="s">
        <v>236</v>
      </c>
      <c r="G2" s="64" t="s">
        <v>1388</v>
      </c>
    </row>
    <row r="3" spans="1:7">
      <c r="A3" s="64" t="s">
        <v>1406</v>
      </c>
      <c r="B3" s="61" t="s">
        <v>1385</v>
      </c>
      <c r="C3" s="64" t="s">
        <v>1405</v>
      </c>
      <c r="D3" s="64">
        <v>1005</v>
      </c>
      <c r="E3" s="64">
        <v>0</v>
      </c>
      <c r="F3" s="137" t="s">
        <v>1484</v>
      </c>
      <c r="G3" s="64" t="s">
        <v>1455</v>
      </c>
    </row>
    <row r="4" spans="1:7">
      <c r="A4" s="61" t="s">
        <v>1400</v>
      </c>
      <c r="B4" s="61" t="s">
        <v>1385</v>
      </c>
      <c r="C4" s="61" t="s">
        <v>238</v>
      </c>
      <c r="D4" s="61">
        <v>1005</v>
      </c>
      <c r="E4" s="61">
        <v>1</v>
      </c>
      <c r="F4" s="61" t="s">
        <v>1456</v>
      </c>
      <c r="G4" s="61" t="s">
        <v>241</v>
      </c>
    </row>
    <row r="5" spans="1:7">
      <c r="A5" s="61" t="s">
        <v>728</v>
      </c>
      <c r="B5" s="61" t="s">
        <v>1385</v>
      </c>
      <c r="C5" s="61" t="s">
        <v>238</v>
      </c>
      <c r="D5" s="61">
        <v>1005</v>
      </c>
      <c r="E5" s="61">
        <v>1</v>
      </c>
      <c r="F5" s="61" t="s">
        <v>1281</v>
      </c>
      <c r="G5" s="61" t="s">
        <v>241</v>
      </c>
    </row>
    <row r="6" spans="1:7">
      <c r="A6" s="61" t="s">
        <v>729</v>
      </c>
      <c r="B6" s="61" t="s">
        <v>1385</v>
      </c>
      <c r="C6" s="61" t="s">
        <v>238</v>
      </c>
      <c r="D6" s="61">
        <v>1005</v>
      </c>
      <c r="E6" s="61">
        <v>1.1000000000000001</v>
      </c>
      <c r="F6" s="61" t="s">
        <v>1456</v>
      </c>
      <c r="G6" s="61" t="s">
        <v>241</v>
      </c>
    </row>
    <row r="7" spans="1:7">
      <c r="A7" s="61" t="s">
        <v>730</v>
      </c>
      <c r="B7" s="61" t="s">
        <v>1385</v>
      </c>
      <c r="C7" s="61" t="s">
        <v>238</v>
      </c>
      <c r="D7" s="61">
        <v>1005</v>
      </c>
      <c r="E7" s="61">
        <v>1.1000000000000001</v>
      </c>
      <c r="F7" s="61" t="s">
        <v>1281</v>
      </c>
      <c r="G7" s="61" t="s">
        <v>241</v>
      </c>
    </row>
    <row r="8" spans="1:7">
      <c r="A8" s="61" t="s">
        <v>731</v>
      </c>
      <c r="B8" s="61" t="s">
        <v>1385</v>
      </c>
      <c r="C8" s="61" t="s">
        <v>238</v>
      </c>
      <c r="D8" s="61">
        <v>1005</v>
      </c>
      <c r="E8" s="61">
        <v>1.2</v>
      </c>
      <c r="F8" s="61" t="s">
        <v>1456</v>
      </c>
      <c r="G8" s="61" t="s">
        <v>241</v>
      </c>
    </row>
    <row r="9" spans="1:7">
      <c r="A9" s="61" t="s">
        <v>732</v>
      </c>
      <c r="B9" s="61" t="s">
        <v>1385</v>
      </c>
      <c r="C9" s="61" t="s">
        <v>238</v>
      </c>
      <c r="D9" s="61">
        <v>1005</v>
      </c>
      <c r="E9" s="61">
        <v>1.2</v>
      </c>
      <c r="F9" s="61" t="s">
        <v>1281</v>
      </c>
      <c r="G9" s="61" t="s">
        <v>241</v>
      </c>
    </row>
    <row r="10" spans="1:7">
      <c r="A10" s="61" t="s">
        <v>733</v>
      </c>
      <c r="B10" s="61" t="s">
        <v>1385</v>
      </c>
      <c r="C10" s="61" t="s">
        <v>238</v>
      </c>
      <c r="D10" s="61">
        <v>1005</v>
      </c>
      <c r="E10" s="61">
        <v>1.3</v>
      </c>
      <c r="F10" s="61" t="s">
        <v>1456</v>
      </c>
      <c r="G10" s="61" t="s">
        <v>241</v>
      </c>
    </row>
    <row r="11" spans="1:7">
      <c r="A11" s="61" t="s">
        <v>734</v>
      </c>
      <c r="B11" s="61" t="s">
        <v>1385</v>
      </c>
      <c r="C11" s="61" t="s">
        <v>238</v>
      </c>
      <c r="D11" s="61">
        <v>1005</v>
      </c>
      <c r="E11" s="61">
        <v>1.3</v>
      </c>
      <c r="F11" s="61" t="s">
        <v>1281</v>
      </c>
      <c r="G11" s="61" t="s">
        <v>241</v>
      </c>
    </row>
    <row r="12" spans="1:7">
      <c r="A12" s="61" t="s">
        <v>1512</v>
      </c>
      <c r="B12" s="61" t="s">
        <v>1385</v>
      </c>
      <c r="C12" s="61" t="s">
        <v>238</v>
      </c>
      <c r="D12" s="61">
        <v>1005</v>
      </c>
      <c r="E12" s="61">
        <v>1.5</v>
      </c>
      <c r="F12" s="61" t="s">
        <v>1456</v>
      </c>
      <c r="G12" s="61" t="s">
        <v>241</v>
      </c>
    </row>
    <row r="13" spans="1:7">
      <c r="A13" s="61" t="s">
        <v>735</v>
      </c>
      <c r="B13" s="61" t="s">
        <v>1385</v>
      </c>
      <c r="C13" s="61" t="s">
        <v>238</v>
      </c>
      <c r="D13" s="61">
        <v>1005</v>
      </c>
      <c r="E13" s="61">
        <v>1.5</v>
      </c>
      <c r="F13" s="61" t="s">
        <v>1281</v>
      </c>
      <c r="G13" s="61" t="s">
        <v>241</v>
      </c>
    </row>
    <row r="14" spans="1:7">
      <c r="A14" s="61" t="s">
        <v>736</v>
      </c>
      <c r="B14" s="61" t="s">
        <v>1385</v>
      </c>
      <c r="C14" s="61" t="s">
        <v>238</v>
      </c>
      <c r="D14" s="61">
        <v>1005</v>
      </c>
      <c r="E14" s="61">
        <v>1.6</v>
      </c>
      <c r="F14" s="61" t="s">
        <v>1456</v>
      </c>
      <c r="G14" s="61" t="s">
        <v>241</v>
      </c>
    </row>
    <row r="15" spans="1:7">
      <c r="A15" s="61" t="s">
        <v>737</v>
      </c>
      <c r="B15" s="61" t="s">
        <v>1385</v>
      </c>
      <c r="C15" s="61" t="s">
        <v>238</v>
      </c>
      <c r="D15" s="61">
        <v>1005</v>
      </c>
      <c r="E15" s="61">
        <v>1.6</v>
      </c>
      <c r="F15" s="61" t="s">
        <v>1281</v>
      </c>
      <c r="G15" s="61" t="s">
        <v>241</v>
      </c>
    </row>
    <row r="16" spans="1:7">
      <c r="A16" s="61" t="s">
        <v>738</v>
      </c>
      <c r="B16" s="61" t="s">
        <v>1385</v>
      </c>
      <c r="C16" s="61" t="s">
        <v>238</v>
      </c>
      <c r="D16" s="61">
        <v>1005</v>
      </c>
      <c r="E16" s="61">
        <v>1.8</v>
      </c>
      <c r="F16" s="61" t="s">
        <v>1456</v>
      </c>
      <c r="G16" s="61" t="s">
        <v>241</v>
      </c>
    </row>
    <row r="17" spans="1:7">
      <c r="A17" s="61" t="s">
        <v>739</v>
      </c>
      <c r="B17" s="61" t="s">
        <v>1385</v>
      </c>
      <c r="C17" s="61" t="s">
        <v>238</v>
      </c>
      <c r="D17" s="61">
        <v>1005</v>
      </c>
      <c r="E17" s="61">
        <v>1.8</v>
      </c>
      <c r="F17" s="61" t="s">
        <v>1281</v>
      </c>
      <c r="G17" s="61" t="s">
        <v>241</v>
      </c>
    </row>
    <row r="18" spans="1:7">
      <c r="A18" s="61" t="s">
        <v>1398</v>
      </c>
      <c r="B18" s="61" t="s">
        <v>1385</v>
      </c>
      <c r="C18" s="61" t="s">
        <v>238</v>
      </c>
      <c r="D18" s="61">
        <v>1005</v>
      </c>
      <c r="E18" s="61">
        <v>2</v>
      </c>
      <c r="F18" s="61" t="s">
        <v>1456</v>
      </c>
      <c r="G18" s="61" t="s">
        <v>241</v>
      </c>
    </row>
    <row r="19" spans="1:7">
      <c r="A19" s="61" t="s">
        <v>740</v>
      </c>
      <c r="B19" s="61" t="s">
        <v>1390</v>
      </c>
      <c r="C19" s="61" t="s">
        <v>238</v>
      </c>
      <c r="D19" s="61">
        <v>1005</v>
      </c>
      <c r="E19" s="61">
        <v>2</v>
      </c>
      <c r="F19" s="61" t="s">
        <v>1281</v>
      </c>
      <c r="G19" s="61" t="s">
        <v>241</v>
      </c>
    </row>
    <row r="20" spans="1:7">
      <c r="A20" s="61" t="s">
        <v>741</v>
      </c>
      <c r="B20" s="61" t="s">
        <v>1385</v>
      </c>
      <c r="C20" s="61" t="s">
        <v>238</v>
      </c>
      <c r="D20" s="61">
        <v>1005</v>
      </c>
      <c r="E20" s="61">
        <v>2.2000000000000002</v>
      </c>
      <c r="F20" s="61" t="s">
        <v>1456</v>
      </c>
      <c r="G20" s="61" t="s">
        <v>241</v>
      </c>
    </row>
    <row r="21" spans="1:7">
      <c r="A21" s="61" t="s">
        <v>742</v>
      </c>
      <c r="B21" s="61" t="s">
        <v>1385</v>
      </c>
      <c r="C21" s="61" t="s">
        <v>238</v>
      </c>
      <c r="D21" s="61">
        <v>1005</v>
      </c>
      <c r="E21" s="61">
        <v>2.2000000000000002</v>
      </c>
      <c r="F21" s="61" t="s">
        <v>1281</v>
      </c>
      <c r="G21" s="61" t="s">
        <v>241</v>
      </c>
    </row>
    <row r="22" spans="1:7">
      <c r="A22" s="61" t="s">
        <v>743</v>
      </c>
      <c r="B22" s="61" t="s">
        <v>1385</v>
      </c>
      <c r="C22" s="61" t="s">
        <v>238</v>
      </c>
      <c r="D22" s="61">
        <v>1005</v>
      </c>
      <c r="E22" s="61">
        <v>2.4</v>
      </c>
      <c r="F22" s="61" t="s">
        <v>1456</v>
      </c>
      <c r="G22" s="61" t="s">
        <v>241</v>
      </c>
    </row>
    <row r="23" spans="1:7">
      <c r="A23" s="61" t="s">
        <v>744</v>
      </c>
      <c r="B23" s="61" t="s">
        <v>1385</v>
      </c>
      <c r="C23" s="61" t="s">
        <v>238</v>
      </c>
      <c r="D23" s="61">
        <v>1005</v>
      </c>
      <c r="E23" s="61">
        <v>2.4</v>
      </c>
      <c r="F23" s="61" t="s">
        <v>1281</v>
      </c>
      <c r="G23" s="61" t="s">
        <v>241</v>
      </c>
    </row>
    <row r="24" spans="1:7">
      <c r="A24" s="61" t="s">
        <v>745</v>
      </c>
      <c r="B24" s="61" t="s">
        <v>1385</v>
      </c>
      <c r="C24" s="61" t="s">
        <v>238</v>
      </c>
      <c r="D24" s="61">
        <v>1005</v>
      </c>
      <c r="E24" s="61">
        <v>2.7</v>
      </c>
      <c r="F24" s="61" t="s">
        <v>1456</v>
      </c>
      <c r="G24" s="61" t="s">
        <v>241</v>
      </c>
    </row>
    <row r="25" spans="1:7">
      <c r="A25" s="61" t="s">
        <v>746</v>
      </c>
      <c r="B25" s="61" t="s">
        <v>1385</v>
      </c>
      <c r="C25" s="61" t="s">
        <v>238</v>
      </c>
      <c r="D25" s="61">
        <v>1005</v>
      </c>
      <c r="E25" s="61">
        <v>2.7</v>
      </c>
      <c r="F25" s="61" t="s">
        <v>1281</v>
      </c>
      <c r="G25" s="61" t="s">
        <v>241</v>
      </c>
    </row>
    <row r="26" spans="1:7">
      <c r="A26" s="61" t="s">
        <v>747</v>
      </c>
      <c r="B26" s="61" t="s">
        <v>1385</v>
      </c>
      <c r="C26" s="61" t="s">
        <v>238</v>
      </c>
      <c r="D26" s="61">
        <v>1005</v>
      </c>
      <c r="E26" s="61">
        <v>3</v>
      </c>
      <c r="F26" s="61" t="s">
        <v>1456</v>
      </c>
      <c r="G26" s="61" t="s">
        <v>241</v>
      </c>
    </row>
    <row r="27" spans="1:7">
      <c r="A27" s="61" t="s">
        <v>748</v>
      </c>
      <c r="B27" s="61" t="s">
        <v>1385</v>
      </c>
      <c r="C27" s="61" t="s">
        <v>238</v>
      </c>
      <c r="D27" s="61">
        <v>1005</v>
      </c>
      <c r="E27" s="61">
        <v>3</v>
      </c>
      <c r="F27" s="61" t="s">
        <v>1281</v>
      </c>
      <c r="G27" s="61" t="s">
        <v>241</v>
      </c>
    </row>
    <row r="28" spans="1:7">
      <c r="A28" s="61" t="s">
        <v>749</v>
      </c>
      <c r="B28" s="61" t="s">
        <v>1385</v>
      </c>
      <c r="C28" s="61" t="s">
        <v>238</v>
      </c>
      <c r="D28" s="61">
        <v>1005</v>
      </c>
      <c r="E28" s="61">
        <v>3.3</v>
      </c>
      <c r="F28" s="61" t="s">
        <v>1456</v>
      </c>
      <c r="G28" s="61" t="s">
        <v>241</v>
      </c>
    </row>
    <row r="29" spans="1:7">
      <c r="A29" s="61" t="s">
        <v>750</v>
      </c>
      <c r="B29" s="61" t="s">
        <v>1385</v>
      </c>
      <c r="C29" s="61" t="s">
        <v>238</v>
      </c>
      <c r="D29" s="61">
        <v>1005</v>
      </c>
      <c r="E29" s="61">
        <v>3.3</v>
      </c>
      <c r="F29" s="61" t="s">
        <v>1281</v>
      </c>
      <c r="G29" s="61" t="s">
        <v>241</v>
      </c>
    </row>
    <row r="30" spans="1:7">
      <c r="A30" s="61" t="s">
        <v>751</v>
      </c>
      <c r="B30" s="61" t="s">
        <v>1385</v>
      </c>
      <c r="C30" s="61" t="s">
        <v>238</v>
      </c>
      <c r="D30" s="61">
        <v>1005</v>
      </c>
      <c r="E30" s="61">
        <v>3.6</v>
      </c>
      <c r="F30" s="61" t="s">
        <v>1456</v>
      </c>
      <c r="G30" s="61" t="s">
        <v>241</v>
      </c>
    </row>
    <row r="31" spans="1:7">
      <c r="A31" s="61" t="s">
        <v>752</v>
      </c>
      <c r="B31" s="61" t="s">
        <v>1385</v>
      </c>
      <c r="C31" s="61" t="s">
        <v>238</v>
      </c>
      <c r="D31" s="61">
        <v>1005</v>
      </c>
      <c r="E31" s="61">
        <v>3.6</v>
      </c>
      <c r="F31" s="61" t="s">
        <v>1281</v>
      </c>
      <c r="G31" s="61" t="s">
        <v>241</v>
      </c>
    </row>
    <row r="32" spans="1:7">
      <c r="A32" s="61" t="s">
        <v>753</v>
      </c>
      <c r="B32" s="61" t="s">
        <v>1385</v>
      </c>
      <c r="C32" s="61" t="s">
        <v>238</v>
      </c>
      <c r="D32" s="61">
        <v>1005</v>
      </c>
      <c r="E32" s="61">
        <v>3.9</v>
      </c>
      <c r="F32" s="61" t="s">
        <v>1456</v>
      </c>
      <c r="G32" s="61" t="s">
        <v>241</v>
      </c>
    </row>
    <row r="33" spans="1:7">
      <c r="A33" s="61" t="s">
        <v>754</v>
      </c>
      <c r="B33" s="61" t="s">
        <v>1385</v>
      </c>
      <c r="C33" s="61" t="s">
        <v>238</v>
      </c>
      <c r="D33" s="61">
        <v>1005</v>
      </c>
      <c r="E33" s="61">
        <v>3.9</v>
      </c>
      <c r="F33" s="61" t="s">
        <v>1281</v>
      </c>
      <c r="G33" s="61" t="s">
        <v>241</v>
      </c>
    </row>
    <row r="34" spans="1:7">
      <c r="A34" s="61" t="s">
        <v>755</v>
      </c>
      <c r="B34" s="61" t="s">
        <v>1385</v>
      </c>
      <c r="C34" s="61" t="s">
        <v>238</v>
      </c>
      <c r="D34" s="61">
        <v>1005</v>
      </c>
      <c r="E34" s="61">
        <v>4.3</v>
      </c>
      <c r="F34" s="61" t="s">
        <v>1456</v>
      </c>
      <c r="G34" s="61" t="s">
        <v>241</v>
      </c>
    </row>
    <row r="35" spans="1:7">
      <c r="A35" s="61" t="s">
        <v>756</v>
      </c>
      <c r="B35" s="61" t="s">
        <v>1385</v>
      </c>
      <c r="C35" s="61" t="s">
        <v>238</v>
      </c>
      <c r="D35" s="61">
        <v>1005</v>
      </c>
      <c r="E35" s="61">
        <v>4.3</v>
      </c>
      <c r="F35" s="61" t="s">
        <v>1281</v>
      </c>
      <c r="G35" s="61" t="s">
        <v>241</v>
      </c>
    </row>
    <row r="36" spans="1:7">
      <c r="A36" s="61" t="s">
        <v>757</v>
      </c>
      <c r="B36" s="61" t="s">
        <v>1385</v>
      </c>
      <c r="C36" s="61" t="s">
        <v>238</v>
      </c>
      <c r="D36" s="61">
        <v>1005</v>
      </c>
      <c r="E36" s="61">
        <v>4.7</v>
      </c>
      <c r="F36" s="61" t="s">
        <v>1456</v>
      </c>
      <c r="G36" s="61" t="s">
        <v>241</v>
      </c>
    </row>
    <row r="37" spans="1:7">
      <c r="A37" s="61" t="s">
        <v>758</v>
      </c>
      <c r="B37" s="61" t="s">
        <v>1385</v>
      </c>
      <c r="C37" s="61" t="s">
        <v>238</v>
      </c>
      <c r="D37" s="61">
        <v>1005</v>
      </c>
      <c r="E37" s="61">
        <v>4.7</v>
      </c>
      <c r="F37" s="61" t="s">
        <v>1281</v>
      </c>
      <c r="G37" s="61" t="s">
        <v>241</v>
      </c>
    </row>
    <row r="38" spans="1:7">
      <c r="A38" s="61" t="s">
        <v>759</v>
      </c>
      <c r="B38" s="61" t="s">
        <v>1385</v>
      </c>
      <c r="C38" s="61" t="s">
        <v>238</v>
      </c>
      <c r="D38" s="61">
        <v>1005</v>
      </c>
      <c r="E38" s="61">
        <v>5.0999999999999996</v>
      </c>
      <c r="F38" s="61" t="s">
        <v>1456</v>
      </c>
      <c r="G38" s="61" t="s">
        <v>241</v>
      </c>
    </row>
    <row r="39" spans="1:7">
      <c r="A39" s="61" t="s">
        <v>760</v>
      </c>
      <c r="B39" s="61" t="s">
        <v>1385</v>
      </c>
      <c r="C39" s="61" t="s">
        <v>238</v>
      </c>
      <c r="D39" s="61">
        <v>1005</v>
      </c>
      <c r="E39" s="61">
        <v>5.0999999999999996</v>
      </c>
      <c r="F39" s="61" t="s">
        <v>1281</v>
      </c>
      <c r="G39" s="61" t="s">
        <v>241</v>
      </c>
    </row>
    <row r="40" spans="1:7">
      <c r="A40" s="61" t="s">
        <v>761</v>
      </c>
      <c r="B40" s="61" t="s">
        <v>1385</v>
      </c>
      <c r="C40" s="61" t="s">
        <v>238</v>
      </c>
      <c r="D40" s="61">
        <v>1005</v>
      </c>
      <c r="E40" s="61">
        <v>5.6</v>
      </c>
      <c r="F40" s="61" t="s">
        <v>1456</v>
      </c>
      <c r="G40" s="61" t="s">
        <v>241</v>
      </c>
    </row>
    <row r="41" spans="1:7">
      <c r="A41" s="61" t="s">
        <v>762</v>
      </c>
      <c r="B41" s="61" t="s">
        <v>1385</v>
      </c>
      <c r="C41" s="61" t="s">
        <v>238</v>
      </c>
      <c r="D41" s="61">
        <v>1005</v>
      </c>
      <c r="E41" s="61">
        <v>5.6</v>
      </c>
      <c r="F41" s="61" t="s">
        <v>1281</v>
      </c>
      <c r="G41" s="61" t="s">
        <v>241</v>
      </c>
    </row>
    <row r="42" spans="1:7">
      <c r="A42" s="61" t="s">
        <v>763</v>
      </c>
      <c r="B42" s="61" t="s">
        <v>1385</v>
      </c>
      <c r="C42" s="61" t="s">
        <v>238</v>
      </c>
      <c r="D42" s="61">
        <v>1005</v>
      </c>
      <c r="E42" s="61">
        <v>6.2</v>
      </c>
      <c r="F42" s="61" t="s">
        <v>1456</v>
      </c>
      <c r="G42" s="61" t="s">
        <v>241</v>
      </c>
    </row>
    <row r="43" spans="1:7">
      <c r="A43" s="61" t="s">
        <v>764</v>
      </c>
      <c r="B43" s="61" t="s">
        <v>1385</v>
      </c>
      <c r="C43" s="61" t="s">
        <v>238</v>
      </c>
      <c r="D43" s="61">
        <v>1005</v>
      </c>
      <c r="E43" s="61">
        <v>6.2</v>
      </c>
      <c r="F43" s="61" t="s">
        <v>1281</v>
      </c>
      <c r="G43" s="61" t="s">
        <v>241</v>
      </c>
    </row>
    <row r="44" spans="1:7">
      <c r="A44" s="61" t="s">
        <v>765</v>
      </c>
      <c r="B44" s="61" t="s">
        <v>1385</v>
      </c>
      <c r="C44" s="61" t="s">
        <v>238</v>
      </c>
      <c r="D44" s="61">
        <v>1005</v>
      </c>
      <c r="E44" s="61">
        <v>6.8</v>
      </c>
      <c r="F44" s="61" t="s">
        <v>1456</v>
      </c>
      <c r="G44" s="61" t="s">
        <v>241</v>
      </c>
    </row>
    <row r="45" spans="1:7">
      <c r="A45" s="61" t="s">
        <v>766</v>
      </c>
      <c r="B45" s="61" t="s">
        <v>1385</v>
      </c>
      <c r="C45" s="61" t="s">
        <v>238</v>
      </c>
      <c r="D45" s="61">
        <v>1005</v>
      </c>
      <c r="E45" s="61">
        <v>6.8</v>
      </c>
      <c r="F45" s="61" t="s">
        <v>1281</v>
      </c>
      <c r="G45" s="61" t="s">
        <v>241</v>
      </c>
    </row>
    <row r="46" spans="1:7">
      <c r="A46" s="61" t="s">
        <v>767</v>
      </c>
      <c r="B46" s="61" t="s">
        <v>1385</v>
      </c>
      <c r="C46" s="61" t="s">
        <v>238</v>
      </c>
      <c r="D46" s="61">
        <v>1005</v>
      </c>
      <c r="E46" s="61">
        <v>7.5</v>
      </c>
      <c r="F46" s="61" t="s">
        <v>1456</v>
      </c>
      <c r="G46" s="61" t="s">
        <v>241</v>
      </c>
    </row>
    <row r="47" spans="1:7">
      <c r="A47" s="61" t="s">
        <v>768</v>
      </c>
      <c r="B47" s="61" t="s">
        <v>1385</v>
      </c>
      <c r="C47" s="61" t="s">
        <v>238</v>
      </c>
      <c r="D47" s="61">
        <v>1005</v>
      </c>
      <c r="E47" s="61">
        <v>7.5</v>
      </c>
      <c r="F47" s="61" t="s">
        <v>1281</v>
      </c>
      <c r="G47" s="61" t="s">
        <v>241</v>
      </c>
    </row>
    <row r="48" spans="1:7">
      <c r="A48" s="61" t="s">
        <v>769</v>
      </c>
      <c r="B48" s="61" t="s">
        <v>1385</v>
      </c>
      <c r="C48" s="61" t="s">
        <v>238</v>
      </c>
      <c r="D48" s="61">
        <v>1005</v>
      </c>
      <c r="E48" s="61">
        <v>8.1999999999999993</v>
      </c>
      <c r="F48" s="61" t="s">
        <v>1456</v>
      </c>
      <c r="G48" s="61" t="s">
        <v>241</v>
      </c>
    </row>
    <row r="49" spans="1:7">
      <c r="A49" s="61" t="s">
        <v>770</v>
      </c>
      <c r="B49" s="61" t="s">
        <v>1385</v>
      </c>
      <c r="C49" s="61" t="s">
        <v>238</v>
      </c>
      <c r="D49" s="61">
        <v>1005</v>
      </c>
      <c r="E49" s="61">
        <v>8.1999999999999993</v>
      </c>
      <c r="F49" s="61" t="s">
        <v>1281</v>
      </c>
      <c r="G49" s="61" t="s">
        <v>241</v>
      </c>
    </row>
    <row r="50" spans="1:7">
      <c r="A50" s="61" t="s">
        <v>771</v>
      </c>
      <c r="B50" s="61" t="s">
        <v>1385</v>
      </c>
      <c r="C50" s="61" t="s">
        <v>238</v>
      </c>
      <c r="D50" s="61">
        <v>1005</v>
      </c>
      <c r="E50" s="61">
        <v>9.1</v>
      </c>
      <c r="F50" s="61" t="s">
        <v>1456</v>
      </c>
      <c r="G50" s="61" t="s">
        <v>241</v>
      </c>
    </row>
    <row r="51" spans="1:7">
      <c r="A51" s="61" t="s">
        <v>772</v>
      </c>
      <c r="B51" s="61" t="s">
        <v>1385</v>
      </c>
      <c r="C51" s="61" t="s">
        <v>238</v>
      </c>
      <c r="D51" s="61">
        <v>1005</v>
      </c>
      <c r="E51" s="61">
        <v>9.1</v>
      </c>
      <c r="F51" s="61" t="s">
        <v>1281</v>
      </c>
      <c r="G51" s="61" t="s">
        <v>241</v>
      </c>
    </row>
    <row r="52" spans="1:7">
      <c r="A52" s="61" t="s">
        <v>773</v>
      </c>
      <c r="B52" s="61" t="s">
        <v>1385</v>
      </c>
      <c r="C52" s="61" t="s">
        <v>238</v>
      </c>
      <c r="D52" s="61">
        <v>1005</v>
      </c>
      <c r="E52" s="61">
        <v>10</v>
      </c>
      <c r="F52" s="61" t="s">
        <v>1456</v>
      </c>
      <c r="G52" s="61" t="s">
        <v>241</v>
      </c>
    </row>
    <row r="53" spans="1:7">
      <c r="A53" s="61" t="s">
        <v>774</v>
      </c>
      <c r="B53" s="61" t="s">
        <v>1385</v>
      </c>
      <c r="C53" s="61" t="s">
        <v>238</v>
      </c>
      <c r="D53" s="61">
        <v>1005</v>
      </c>
      <c r="E53" s="61">
        <v>10</v>
      </c>
      <c r="F53" s="61" t="s">
        <v>1281</v>
      </c>
      <c r="G53" s="61" t="s">
        <v>241</v>
      </c>
    </row>
    <row r="54" spans="1:7">
      <c r="A54" s="61" t="s">
        <v>775</v>
      </c>
      <c r="B54" s="61" t="s">
        <v>1385</v>
      </c>
      <c r="C54" s="61" t="s">
        <v>238</v>
      </c>
      <c r="D54" s="61">
        <v>1005</v>
      </c>
      <c r="E54" s="61">
        <v>11</v>
      </c>
      <c r="F54" s="61" t="s">
        <v>1456</v>
      </c>
      <c r="G54" s="61" t="s">
        <v>241</v>
      </c>
    </row>
    <row r="55" spans="1:7">
      <c r="A55" s="61" t="s">
        <v>776</v>
      </c>
      <c r="B55" s="61" t="s">
        <v>1385</v>
      </c>
      <c r="C55" s="61" t="s">
        <v>238</v>
      </c>
      <c r="D55" s="61">
        <v>1005</v>
      </c>
      <c r="E55" s="61">
        <v>11</v>
      </c>
      <c r="F55" s="61" t="s">
        <v>1281</v>
      </c>
      <c r="G55" s="61" t="s">
        <v>241</v>
      </c>
    </row>
    <row r="56" spans="1:7">
      <c r="A56" s="61" t="s">
        <v>777</v>
      </c>
      <c r="B56" s="61" t="s">
        <v>1385</v>
      </c>
      <c r="C56" s="61" t="s">
        <v>238</v>
      </c>
      <c r="D56" s="61">
        <v>1005</v>
      </c>
      <c r="E56" s="61">
        <v>12</v>
      </c>
      <c r="F56" s="61" t="s">
        <v>1456</v>
      </c>
      <c r="G56" s="61" t="s">
        <v>241</v>
      </c>
    </row>
    <row r="57" spans="1:7">
      <c r="A57" s="61" t="s">
        <v>778</v>
      </c>
      <c r="B57" s="61" t="s">
        <v>1385</v>
      </c>
      <c r="C57" s="61" t="s">
        <v>238</v>
      </c>
      <c r="D57" s="61">
        <v>1005</v>
      </c>
      <c r="E57" s="61">
        <v>12</v>
      </c>
      <c r="F57" s="61" t="s">
        <v>1281</v>
      </c>
      <c r="G57" s="61" t="s">
        <v>241</v>
      </c>
    </row>
    <row r="58" spans="1:7">
      <c r="A58" s="61" t="s">
        <v>779</v>
      </c>
      <c r="B58" s="61" t="s">
        <v>1385</v>
      </c>
      <c r="C58" s="61" t="s">
        <v>238</v>
      </c>
      <c r="D58" s="61">
        <v>1005</v>
      </c>
      <c r="E58" s="61">
        <v>13</v>
      </c>
      <c r="F58" s="61" t="s">
        <v>1456</v>
      </c>
      <c r="G58" s="61" t="s">
        <v>241</v>
      </c>
    </row>
    <row r="59" spans="1:7">
      <c r="A59" s="61" t="s">
        <v>780</v>
      </c>
      <c r="B59" s="61" t="s">
        <v>1385</v>
      </c>
      <c r="C59" s="61" t="s">
        <v>238</v>
      </c>
      <c r="D59" s="61">
        <v>1005</v>
      </c>
      <c r="E59" s="61">
        <v>13</v>
      </c>
      <c r="F59" s="61" t="s">
        <v>1281</v>
      </c>
      <c r="G59" s="61" t="s">
        <v>241</v>
      </c>
    </row>
    <row r="60" spans="1:7">
      <c r="A60" s="61" t="s">
        <v>781</v>
      </c>
      <c r="B60" s="61" t="s">
        <v>1385</v>
      </c>
      <c r="C60" s="61" t="s">
        <v>238</v>
      </c>
      <c r="D60" s="61">
        <v>1005</v>
      </c>
      <c r="E60" s="61">
        <v>15</v>
      </c>
      <c r="F60" s="61" t="s">
        <v>1456</v>
      </c>
      <c r="G60" s="61" t="s">
        <v>241</v>
      </c>
    </row>
    <row r="61" spans="1:7">
      <c r="A61" s="61" t="s">
        <v>1403</v>
      </c>
      <c r="B61" s="61" t="s">
        <v>1385</v>
      </c>
      <c r="C61" s="61" t="s">
        <v>238</v>
      </c>
      <c r="D61" s="61">
        <v>1005</v>
      </c>
      <c r="E61" s="61">
        <v>15</v>
      </c>
      <c r="F61" s="61" t="s">
        <v>1281</v>
      </c>
      <c r="G61" s="61" t="s">
        <v>241</v>
      </c>
    </row>
    <row r="62" spans="1:7">
      <c r="A62" s="61" t="s">
        <v>782</v>
      </c>
      <c r="B62" s="61" t="s">
        <v>1385</v>
      </c>
      <c r="C62" s="61" t="s">
        <v>238</v>
      </c>
      <c r="D62" s="61">
        <v>1005</v>
      </c>
      <c r="E62" s="61">
        <v>16</v>
      </c>
      <c r="F62" s="61" t="s">
        <v>1456</v>
      </c>
      <c r="G62" s="61" t="s">
        <v>241</v>
      </c>
    </row>
    <row r="63" spans="1:7">
      <c r="A63" s="61" t="s">
        <v>783</v>
      </c>
      <c r="B63" s="61" t="s">
        <v>1385</v>
      </c>
      <c r="C63" s="61" t="s">
        <v>238</v>
      </c>
      <c r="D63" s="61">
        <v>1005</v>
      </c>
      <c r="E63" s="61">
        <v>16</v>
      </c>
      <c r="F63" s="61" t="s">
        <v>1281</v>
      </c>
      <c r="G63" s="61" t="s">
        <v>241</v>
      </c>
    </row>
    <row r="64" spans="1:7">
      <c r="A64" s="61" t="s">
        <v>784</v>
      </c>
      <c r="B64" s="61" t="s">
        <v>1385</v>
      </c>
      <c r="C64" s="61" t="s">
        <v>238</v>
      </c>
      <c r="D64" s="61">
        <v>1005</v>
      </c>
      <c r="E64" s="61">
        <v>18</v>
      </c>
      <c r="F64" s="61" t="s">
        <v>1456</v>
      </c>
      <c r="G64" s="61" t="s">
        <v>241</v>
      </c>
    </row>
    <row r="65" spans="1:7">
      <c r="A65" s="61" t="s">
        <v>785</v>
      </c>
      <c r="B65" s="61" t="s">
        <v>1385</v>
      </c>
      <c r="C65" s="61" t="s">
        <v>238</v>
      </c>
      <c r="D65" s="61">
        <v>1005</v>
      </c>
      <c r="E65" s="61">
        <v>18</v>
      </c>
      <c r="F65" s="61" t="s">
        <v>1281</v>
      </c>
      <c r="G65" s="61" t="s">
        <v>241</v>
      </c>
    </row>
    <row r="66" spans="1:7">
      <c r="A66" s="61" t="s">
        <v>786</v>
      </c>
      <c r="B66" s="61" t="s">
        <v>1385</v>
      </c>
      <c r="C66" s="61" t="s">
        <v>238</v>
      </c>
      <c r="D66" s="61">
        <v>1005</v>
      </c>
      <c r="E66" s="61">
        <v>20</v>
      </c>
      <c r="F66" s="61" t="s">
        <v>1456</v>
      </c>
      <c r="G66" s="61" t="s">
        <v>241</v>
      </c>
    </row>
    <row r="67" spans="1:7">
      <c r="A67" s="61" t="s">
        <v>787</v>
      </c>
      <c r="B67" s="61" t="s">
        <v>1385</v>
      </c>
      <c r="C67" s="61" t="s">
        <v>238</v>
      </c>
      <c r="D67" s="61">
        <v>1005</v>
      </c>
      <c r="E67" s="61">
        <v>20</v>
      </c>
      <c r="F67" s="61" t="s">
        <v>1281</v>
      </c>
      <c r="G67" s="61" t="s">
        <v>241</v>
      </c>
    </row>
    <row r="68" spans="1:7">
      <c r="A68" s="61" t="s">
        <v>788</v>
      </c>
      <c r="B68" s="61" t="s">
        <v>1385</v>
      </c>
      <c r="C68" s="61" t="s">
        <v>238</v>
      </c>
      <c r="D68" s="61">
        <v>1005</v>
      </c>
      <c r="E68" s="61">
        <v>22</v>
      </c>
      <c r="F68" s="61" t="s">
        <v>1456</v>
      </c>
      <c r="G68" s="61" t="s">
        <v>241</v>
      </c>
    </row>
    <row r="69" spans="1:7">
      <c r="A69" s="61" t="s">
        <v>789</v>
      </c>
      <c r="B69" s="61" t="s">
        <v>1385</v>
      </c>
      <c r="C69" s="61" t="s">
        <v>238</v>
      </c>
      <c r="D69" s="61">
        <v>1005</v>
      </c>
      <c r="E69" s="61">
        <v>22</v>
      </c>
      <c r="F69" s="61" t="s">
        <v>1281</v>
      </c>
      <c r="G69" s="61" t="s">
        <v>241</v>
      </c>
    </row>
    <row r="70" spans="1:7">
      <c r="A70" s="61" t="s">
        <v>790</v>
      </c>
      <c r="B70" s="61" t="s">
        <v>1385</v>
      </c>
      <c r="C70" s="61" t="s">
        <v>238</v>
      </c>
      <c r="D70" s="61">
        <v>1005</v>
      </c>
      <c r="E70" s="61">
        <v>24</v>
      </c>
      <c r="F70" s="61" t="s">
        <v>1456</v>
      </c>
      <c r="G70" s="61" t="s">
        <v>241</v>
      </c>
    </row>
    <row r="71" spans="1:7">
      <c r="A71" s="61" t="s">
        <v>791</v>
      </c>
      <c r="B71" s="61" t="s">
        <v>1385</v>
      </c>
      <c r="C71" s="61" t="s">
        <v>238</v>
      </c>
      <c r="D71" s="61">
        <v>1005</v>
      </c>
      <c r="E71" s="61">
        <v>24</v>
      </c>
      <c r="F71" s="61" t="s">
        <v>1281</v>
      </c>
      <c r="G71" s="61" t="s">
        <v>241</v>
      </c>
    </row>
    <row r="72" spans="1:7">
      <c r="A72" s="61" t="s">
        <v>792</v>
      </c>
      <c r="B72" s="61" t="s">
        <v>1385</v>
      </c>
      <c r="C72" s="61" t="s">
        <v>238</v>
      </c>
      <c r="D72" s="61">
        <v>1005</v>
      </c>
      <c r="E72" s="61">
        <v>27</v>
      </c>
      <c r="F72" s="61" t="s">
        <v>1456</v>
      </c>
      <c r="G72" s="61" t="s">
        <v>241</v>
      </c>
    </row>
    <row r="73" spans="1:7">
      <c r="A73" s="61" t="s">
        <v>793</v>
      </c>
      <c r="B73" s="61" t="s">
        <v>1385</v>
      </c>
      <c r="C73" s="61" t="s">
        <v>238</v>
      </c>
      <c r="D73" s="61">
        <v>1005</v>
      </c>
      <c r="E73" s="61">
        <v>27</v>
      </c>
      <c r="F73" s="61" t="s">
        <v>1281</v>
      </c>
      <c r="G73" s="61" t="s">
        <v>241</v>
      </c>
    </row>
    <row r="74" spans="1:7">
      <c r="A74" s="61" t="s">
        <v>794</v>
      </c>
      <c r="B74" s="61" t="s">
        <v>1385</v>
      </c>
      <c r="C74" s="61" t="s">
        <v>238</v>
      </c>
      <c r="D74" s="61">
        <v>1005</v>
      </c>
      <c r="E74" s="61">
        <v>30</v>
      </c>
      <c r="F74" s="61" t="s">
        <v>1456</v>
      </c>
      <c r="G74" s="61" t="s">
        <v>241</v>
      </c>
    </row>
    <row r="75" spans="1:7">
      <c r="A75" s="61" t="s">
        <v>795</v>
      </c>
      <c r="B75" s="61" t="s">
        <v>1385</v>
      </c>
      <c r="C75" s="61" t="s">
        <v>238</v>
      </c>
      <c r="D75" s="61">
        <v>1005</v>
      </c>
      <c r="E75" s="61">
        <v>30</v>
      </c>
      <c r="F75" s="61" t="s">
        <v>1281</v>
      </c>
      <c r="G75" s="61" t="s">
        <v>241</v>
      </c>
    </row>
    <row r="76" spans="1:7">
      <c r="A76" s="61" t="s">
        <v>796</v>
      </c>
      <c r="B76" s="61" t="s">
        <v>1385</v>
      </c>
      <c r="C76" s="61" t="s">
        <v>238</v>
      </c>
      <c r="D76" s="61">
        <v>1005</v>
      </c>
      <c r="E76" s="61">
        <v>33</v>
      </c>
      <c r="F76" s="61" t="s">
        <v>1456</v>
      </c>
      <c r="G76" s="61" t="s">
        <v>241</v>
      </c>
    </row>
    <row r="77" spans="1:7">
      <c r="A77" s="61" t="s">
        <v>797</v>
      </c>
      <c r="B77" s="61" t="s">
        <v>1385</v>
      </c>
      <c r="C77" s="61" t="s">
        <v>238</v>
      </c>
      <c r="D77" s="61">
        <v>1005</v>
      </c>
      <c r="E77" s="61">
        <v>33</v>
      </c>
      <c r="F77" s="61" t="s">
        <v>1281</v>
      </c>
      <c r="G77" s="61" t="s">
        <v>241</v>
      </c>
    </row>
    <row r="78" spans="1:7">
      <c r="A78" s="61" t="s">
        <v>798</v>
      </c>
      <c r="B78" s="61" t="s">
        <v>1385</v>
      </c>
      <c r="C78" s="61" t="s">
        <v>238</v>
      </c>
      <c r="D78" s="61">
        <v>1005</v>
      </c>
      <c r="E78" s="61">
        <v>36</v>
      </c>
      <c r="F78" s="61" t="s">
        <v>1456</v>
      </c>
      <c r="G78" s="61" t="s">
        <v>241</v>
      </c>
    </row>
    <row r="79" spans="1:7">
      <c r="A79" s="61" t="s">
        <v>799</v>
      </c>
      <c r="B79" s="61" t="s">
        <v>1385</v>
      </c>
      <c r="C79" s="61" t="s">
        <v>238</v>
      </c>
      <c r="D79" s="61">
        <v>1005</v>
      </c>
      <c r="E79" s="61">
        <v>36</v>
      </c>
      <c r="F79" s="61" t="s">
        <v>1281</v>
      </c>
      <c r="G79" s="61" t="s">
        <v>241</v>
      </c>
    </row>
    <row r="80" spans="1:7">
      <c r="A80" s="61" t="s">
        <v>800</v>
      </c>
      <c r="B80" s="61" t="s">
        <v>1385</v>
      </c>
      <c r="C80" s="61" t="s">
        <v>238</v>
      </c>
      <c r="D80" s="61">
        <v>1005</v>
      </c>
      <c r="E80" s="61">
        <v>39</v>
      </c>
      <c r="F80" s="61" t="s">
        <v>1456</v>
      </c>
      <c r="G80" s="61" t="s">
        <v>241</v>
      </c>
    </row>
    <row r="81" spans="1:7">
      <c r="A81" s="61" t="s">
        <v>801</v>
      </c>
      <c r="B81" s="61" t="s">
        <v>1385</v>
      </c>
      <c r="C81" s="61" t="s">
        <v>238</v>
      </c>
      <c r="D81" s="61">
        <v>1005</v>
      </c>
      <c r="E81" s="61">
        <v>39</v>
      </c>
      <c r="F81" s="61" t="s">
        <v>1281</v>
      </c>
      <c r="G81" s="61" t="s">
        <v>241</v>
      </c>
    </row>
    <row r="82" spans="1:7">
      <c r="A82" s="61" t="s">
        <v>802</v>
      </c>
      <c r="B82" s="61" t="s">
        <v>1385</v>
      </c>
      <c r="C82" s="61" t="s">
        <v>238</v>
      </c>
      <c r="D82" s="61">
        <v>1005</v>
      </c>
      <c r="E82" s="61">
        <v>43</v>
      </c>
      <c r="F82" s="61" t="s">
        <v>1456</v>
      </c>
      <c r="G82" s="61" t="s">
        <v>241</v>
      </c>
    </row>
    <row r="83" spans="1:7">
      <c r="A83" s="61" t="s">
        <v>803</v>
      </c>
      <c r="B83" s="61" t="s">
        <v>1385</v>
      </c>
      <c r="C83" s="61" t="s">
        <v>238</v>
      </c>
      <c r="D83" s="61">
        <v>1005</v>
      </c>
      <c r="E83" s="61">
        <v>43</v>
      </c>
      <c r="F83" s="61" t="s">
        <v>1281</v>
      </c>
      <c r="G83" s="61" t="s">
        <v>241</v>
      </c>
    </row>
    <row r="84" spans="1:7">
      <c r="A84" s="61" t="s">
        <v>804</v>
      </c>
      <c r="B84" s="61" t="s">
        <v>1385</v>
      </c>
      <c r="C84" s="61" t="s">
        <v>238</v>
      </c>
      <c r="D84" s="61">
        <v>1005</v>
      </c>
      <c r="E84" s="61">
        <v>47</v>
      </c>
      <c r="F84" s="61" t="s">
        <v>1456</v>
      </c>
      <c r="G84" s="61" t="s">
        <v>241</v>
      </c>
    </row>
    <row r="85" spans="1:7">
      <c r="A85" s="61" t="s">
        <v>805</v>
      </c>
      <c r="B85" s="61" t="s">
        <v>1385</v>
      </c>
      <c r="C85" s="61" t="s">
        <v>238</v>
      </c>
      <c r="D85" s="61">
        <v>1005</v>
      </c>
      <c r="E85" s="61">
        <v>47</v>
      </c>
      <c r="F85" s="61" t="s">
        <v>1281</v>
      </c>
      <c r="G85" s="61" t="s">
        <v>241</v>
      </c>
    </row>
    <row r="86" spans="1:7">
      <c r="A86" s="61" t="s">
        <v>806</v>
      </c>
      <c r="B86" s="61" t="s">
        <v>1385</v>
      </c>
      <c r="C86" s="61" t="s">
        <v>238</v>
      </c>
      <c r="D86" s="61">
        <v>1005</v>
      </c>
      <c r="E86" s="61">
        <v>51</v>
      </c>
      <c r="F86" s="61" t="s">
        <v>1456</v>
      </c>
      <c r="G86" s="61" t="s">
        <v>241</v>
      </c>
    </row>
    <row r="87" spans="1:7">
      <c r="A87" s="61" t="s">
        <v>807</v>
      </c>
      <c r="B87" s="61" t="s">
        <v>1385</v>
      </c>
      <c r="C87" s="61" t="s">
        <v>238</v>
      </c>
      <c r="D87" s="61">
        <v>1005</v>
      </c>
      <c r="E87" s="61">
        <v>51</v>
      </c>
      <c r="F87" s="61" t="s">
        <v>1281</v>
      </c>
      <c r="G87" s="61" t="s">
        <v>241</v>
      </c>
    </row>
    <row r="88" spans="1:7">
      <c r="A88" s="61" t="s">
        <v>808</v>
      </c>
      <c r="B88" s="61" t="s">
        <v>1385</v>
      </c>
      <c r="C88" s="61" t="s">
        <v>238</v>
      </c>
      <c r="D88" s="61">
        <v>1005</v>
      </c>
      <c r="E88" s="61">
        <v>56</v>
      </c>
      <c r="F88" s="61" t="s">
        <v>1456</v>
      </c>
      <c r="G88" s="61" t="s">
        <v>241</v>
      </c>
    </row>
    <row r="89" spans="1:7">
      <c r="A89" s="61" t="s">
        <v>809</v>
      </c>
      <c r="B89" s="61" t="s">
        <v>1385</v>
      </c>
      <c r="C89" s="61" t="s">
        <v>238</v>
      </c>
      <c r="D89" s="61">
        <v>1005</v>
      </c>
      <c r="E89" s="61">
        <v>56</v>
      </c>
      <c r="F89" s="61" t="s">
        <v>1281</v>
      </c>
      <c r="G89" s="61" t="s">
        <v>241</v>
      </c>
    </row>
    <row r="90" spans="1:7">
      <c r="A90" s="61" t="s">
        <v>810</v>
      </c>
      <c r="B90" s="61" t="s">
        <v>1385</v>
      </c>
      <c r="C90" s="61" t="s">
        <v>238</v>
      </c>
      <c r="D90" s="61">
        <v>1005</v>
      </c>
      <c r="E90" s="61">
        <v>62</v>
      </c>
      <c r="F90" s="61" t="s">
        <v>1456</v>
      </c>
      <c r="G90" s="61" t="s">
        <v>241</v>
      </c>
    </row>
    <row r="91" spans="1:7">
      <c r="A91" s="61" t="s">
        <v>811</v>
      </c>
      <c r="B91" s="61" t="s">
        <v>1385</v>
      </c>
      <c r="C91" s="61" t="s">
        <v>238</v>
      </c>
      <c r="D91" s="61">
        <v>1005</v>
      </c>
      <c r="E91" s="61">
        <v>62</v>
      </c>
      <c r="F91" s="61" t="s">
        <v>1281</v>
      </c>
      <c r="G91" s="61" t="s">
        <v>241</v>
      </c>
    </row>
    <row r="92" spans="1:7">
      <c r="A92" s="61" t="s">
        <v>812</v>
      </c>
      <c r="B92" s="61" t="s">
        <v>1385</v>
      </c>
      <c r="C92" s="61" t="s">
        <v>238</v>
      </c>
      <c r="D92" s="61">
        <v>1005</v>
      </c>
      <c r="E92" s="61">
        <v>68</v>
      </c>
      <c r="F92" s="61" t="s">
        <v>1456</v>
      </c>
      <c r="G92" s="61" t="s">
        <v>241</v>
      </c>
    </row>
    <row r="93" spans="1:7">
      <c r="A93" s="61" t="s">
        <v>813</v>
      </c>
      <c r="B93" s="61" t="s">
        <v>1385</v>
      </c>
      <c r="C93" s="61" t="s">
        <v>238</v>
      </c>
      <c r="D93" s="61">
        <v>1005</v>
      </c>
      <c r="E93" s="61">
        <v>68</v>
      </c>
      <c r="F93" s="61" t="s">
        <v>1281</v>
      </c>
      <c r="G93" s="61" t="s">
        <v>241</v>
      </c>
    </row>
    <row r="94" spans="1:7">
      <c r="A94" s="61" t="s">
        <v>814</v>
      </c>
      <c r="B94" s="61" t="s">
        <v>1385</v>
      </c>
      <c r="C94" s="61" t="s">
        <v>238</v>
      </c>
      <c r="D94" s="61">
        <v>1005</v>
      </c>
      <c r="E94" s="61">
        <v>75</v>
      </c>
      <c r="F94" s="61" t="s">
        <v>1456</v>
      </c>
      <c r="G94" s="61" t="s">
        <v>241</v>
      </c>
    </row>
    <row r="95" spans="1:7">
      <c r="A95" s="61" t="s">
        <v>815</v>
      </c>
      <c r="B95" s="61" t="s">
        <v>1385</v>
      </c>
      <c r="C95" s="61" t="s">
        <v>238</v>
      </c>
      <c r="D95" s="61">
        <v>1005</v>
      </c>
      <c r="E95" s="61">
        <v>75</v>
      </c>
      <c r="F95" s="61" t="s">
        <v>1281</v>
      </c>
      <c r="G95" s="61" t="s">
        <v>241</v>
      </c>
    </row>
    <row r="96" spans="1:7">
      <c r="A96" s="61" t="s">
        <v>816</v>
      </c>
      <c r="B96" s="61" t="s">
        <v>1385</v>
      </c>
      <c r="C96" s="61" t="s">
        <v>238</v>
      </c>
      <c r="D96" s="61">
        <v>1005</v>
      </c>
      <c r="E96" s="61">
        <v>82</v>
      </c>
      <c r="F96" s="61" t="s">
        <v>1456</v>
      </c>
      <c r="G96" s="61" t="s">
        <v>241</v>
      </c>
    </row>
    <row r="97" spans="1:7">
      <c r="A97" s="61" t="s">
        <v>817</v>
      </c>
      <c r="B97" s="61" t="s">
        <v>1385</v>
      </c>
      <c r="C97" s="61" t="s">
        <v>238</v>
      </c>
      <c r="D97" s="61">
        <v>1005</v>
      </c>
      <c r="E97" s="61">
        <v>82</v>
      </c>
      <c r="F97" s="61" t="s">
        <v>1281</v>
      </c>
      <c r="G97" s="61" t="s">
        <v>241</v>
      </c>
    </row>
    <row r="98" spans="1:7">
      <c r="A98" s="61" t="s">
        <v>818</v>
      </c>
      <c r="B98" s="61" t="s">
        <v>1385</v>
      </c>
      <c r="C98" s="61" t="s">
        <v>238</v>
      </c>
      <c r="D98" s="61">
        <v>1005</v>
      </c>
      <c r="E98" s="61">
        <v>91</v>
      </c>
      <c r="F98" s="61" t="s">
        <v>1456</v>
      </c>
      <c r="G98" s="61" t="s">
        <v>241</v>
      </c>
    </row>
    <row r="99" spans="1:7">
      <c r="A99" s="61" t="s">
        <v>819</v>
      </c>
      <c r="B99" s="61" t="s">
        <v>1385</v>
      </c>
      <c r="C99" s="61" t="s">
        <v>238</v>
      </c>
      <c r="D99" s="61">
        <v>1005</v>
      </c>
      <c r="E99" s="61">
        <v>91</v>
      </c>
      <c r="F99" s="61" t="s">
        <v>1281</v>
      </c>
      <c r="G99" s="61" t="s">
        <v>241</v>
      </c>
    </row>
    <row r="100" spans="1:7">
      <c r="A100" s="61" t="s">
        <v>820</v>
      </c>
      <c r="B100" s="61" t="s">
        <v>1385</v>
      </c>
      <c r="C100" s="61" t="s">
        <v>238</v>
      </c>
      <c r="D100" s="61">
        <v>1005</v>
      </c>
      <c r="E100" s="61">
        <v>100</v>
      </c>
      <c r="F100" s="61" t="s">
        <v>1456</v>
      </c>
      <c r="G100" s="61" t="s">
        <v>241</v>
      </c>
    </row>
    <row r="101" spans="1:7">
      <c r="A101" s="61" t="s">
        <v>821</v>
      </c>
      <c r="B101" s="61" t="s">
        <v>1385</v>
      </c>
      <c r="C101" s="61" t="s">
        <v>238</v>
      </c>
      <c r="D101" s="61">
        <v>1005</v>
      </c>
      <c r="E101" s="61">
        <v>100</v>
      </c>
      <c r="F101" s="61" t="s">
        <v>1281</v>
      </c>
      <c r="G101" s="61" t="s">
        <v>241</v>
      </c>
    </row>
    <row r="102" spans="1:7">
      <c r="A102" s="61" t="s">
        <v>822</v>
      </c>
      <c r="B102" s="61" t="s">
        <v>1385</v>
      </c>
      <c r="C102" s="61" t="s">
        <v>238</v>
      </c>
      <c r="D102" s="61">
        <v>1005</v>
      </c>
      <c r="E102" s="61">
        <v>110</v>
      </c>
      <c r="F102" s="61" t="s">
        <v>1456</v>
      </c>
      <c r="G102" s="61" t="s">
        <v>241</v>
      </c>
    </row>
    <row r="103" spans="1:7">
      <c r="A103" s="61" t="s">
        <v>823</v>
      </c>
      <c r="B103" s="61" t="s">
        <v>1385</v>
      </c>
      <c r="C103" s="61" t="s">
        <v>238</v>
      </c>
      <c r="D103" s="61">
        <v>1005</v>
      </c>
      <c r="E103" s="61">
        <v>110</v>
      </c>
      <c r="F103" s="61" t="s">
        <v>1281</v>
      </c>
      <c r="G103" s="61" t="s">
        <v>241</v>
      </c>
    </row>
    <row r="104" spans="1:7">
      <c r="A104" s="61" t="s">
        <v>824</v>
      </c>
      <c r="B104" s="61" t="s">
        <v>1385</v>
      </c>
      <c r="C104" s="61" t="s">
        <v>238</v>
      </c>
      <c r="D104" s="61">
        <v>1005</v>
      </c>
      <c r="E104" s="61">
        <v>120</v>
      </c>
      <c r="F104" s="61" t="s">
        <v>1456</v>
      </c>
      <c r="G104" s="61" t="s">
        <v>241</v>
      </c>
    </row>
    <row r="105" spans="1:7">
      <c r="A105" s="61" t="s">
        <v>825</v>
      </c>
      <c r="B105" s="61" t="s">
        <v>1385</v>
      </c>
      <c r="C105" s="61" t="s">
        <v>238</v>
      </c>
      <c r="D105" s="61">
        <v>1005</v>
      </c>
      <c r="E105" s="61">
        <v>120</v>
      </c>
      <c r="F105" s="61" t="s">
        <v>1281</v>
      </c>
      <c r="G105" s="61" t="s">
        <v>241</v>
      </c>
    </row>
    <row r="106" spans="1:7">
      <c r="A106" s="61" t="s">
        <v>826</v>
      </c>
      <c r="B106" s="61" t="s">
        <v>1385</v>
      </c>
      <c r="C106" s="61" t="s">
        <v>238</v>
      </c>
      <c r="D106" s="61">
        <v>1005</v>
      </c>
      <c r="E106" s="61">
        <v>130</v>
      </c>
      <c r="F106" s="61" t="s">
        <v>1456</v>
      </c>
      <c r="G106" s="61" t="s">
        <v>241</v>
      </c>
    </row>
    <row r="107" spans="1:7">
      <c r="A107" s="61" t="s">
        <v>827</v>
      </c>
      <c r="B107" s="61" t="s">
        <v>1385</v>
      </c>
      <c r="C107" s="61" t="s">
        <v>238</v>
      </c>
      <c r="D107" s="61">
        <v>1005</v>
      </c>
      <c r="E107" s="61">
        <v>130</v>
      </c>
      <c r="F107" s="61" t="s">
        <v>1281</v>
      </c>
      <c r="G107" s="61" t="s">
        <v>241</v>
      </c>
    </row>
    <row r="108" spans="1:7">
      <c r="A108" s="61" t="s">
        <v>828</v>
      </c>
      <c r="B108" s="61" t="s">
        <v>1385</v>
      </c>
      <c r="C108" s="61" t="s">
        <v>238</v>
      </c>
      <c r="D108" s="61">
        <v>1005</v>
      </c>
      <c r="E108" s="61">
        <v>150</v>
      </c>
      <c r="F108" s="61" t="s">
        <v>1456</v>
      </c>
      <c r="G108" s="61" t="s">
        <v>241</v>
      </c>
    </row>
    <row r="109" spans="1:7">
      <c r="A109" s="61" t="s">
        <v>829</v>
      </c>
      <c r="B109" s="61" t="s">
        <v>1385</v>
      </c>
      <c r="C109" s="61" t="s">
        <v>238</v>
      </c>
      <c r="D109" s="61">
        <v>1005</v>
      </c>
      <c r="E109" s="61">
        <v>150</v>
      </c>
      <c r="F109" s="61" t="s">
        <v>1281</v>
      </c>
      <c r="G109" s="61" t="s">
        <v>241</v>
      </c>
    </row>
    <row r="110" spans="1:7">
      <c r="A110" s="61" t="s">
        <v>830</v>
      </c>
      <c r="B110" s="61" t="s">
        <v>1385</v>
      </c>
      <c r="C110" s="61" t="s">
        <v>238</v>
      </c>
      <c r="D110" s="61">
        <v>1005</v>
      </c>
      <c r="E110" s="61">
        <v>160</v>
      </c>
      <c r="F110" s="61" t="s">
        <v>1456</v>
      </c>
      <c r="G110" s="61" t="s">
        <v>241</v>
      </c>
    </row>
    <row r="111" spans="1:7">
      <c r="A111" s="61" t="s">
        <v>831</v>
      </c>
      <c r="B111" s="61" t="s">
        <v>1385</v>
      </c>
      <c r="C111" s="61" t="s">
        <v>238</v>
      </c>
      <c r="D111" s="61">
        <v>1005</v>
      </c>
      <c r="E111" s="61">
        <v>160</v>
      </c>
      <c r="F111" s="61" t="s">
        <v>1281</v>
      </c>
      <c r="G111" s="61" t="s">
        <v>241</v>
      </c>
    </row>
    <row r="112" spans="1:7">
      <c r="A112" s="61" t="s">
        <v>832</v>
      </c>
      <c r="B112" s="61" t="s">
        <v>1385</v>
      </c>
      <c r="C112" s="61" t="s">
        <v>238</v>
      </c>
      <c r="D112" s="61">
        <v>1005</v>
      </c>
      <c r="E112" s="61">
        <v>180</v>
      </c>
      <c r="F112" s="61" t="s">
        <v>1456</v>
      </c>
      <c r="G112" s="61" t="s">
        <v>241</v>
      </c>
    </row>
    <row r="113" spans="1:7">
      <c r="A113" s="61" t="s">
        <v>833</v>
      </c>
      <c r="B113" s="61" t="s">
        <v>1385</v>
      </c>
      <c r="C113" s="61" t="s">
        <v>238</v>
      </c>
      <c r="D113" s="61">
        <v>1005</v>
      </c>
      <c r="E113" s="61">
        <v>180</v>
      </c>
      <c r="F113" s="61" t="s">
        <v>1281</v>
      </c>
      <c r="G113" s="61" t="s">
        <v>241</v>
      </c>
    </row>
    <row r="114" spans="1:7">
      <c r="A114" s="61" t="s">
        <v>834</v>
      </c>
      <c r="B114" s="61" t="s">
        <v>1385</v>
      </c>
      <c r="C114" s="61" t="s">
        <v>238</v>
      </c>
      <c r="D114" s="61">
        <v>1005</v>
      </c>
      <c r="E114" s="61">
        <v>200</v>
      </c>
      <c r="F114" s="61" t="s">
        <v>1456</v>
      </c>
      <c r="G114" s="61" t="s">
        <v>241</v>
      </c>
    </row>
    <row r="115" spans="1:7">
      <c r="A115" s="61" t="s">
        <v>835</v>
      </c>
      <c r="B115" s="61" t="s">
        <v>1385</v>
      </c>
      <c r="C115" s="61" t="s">
        <v>238</v>
      </c>
      <c r="D115" s="61">
        <v>1005</v>
      </c>
      <c r="E115" s="61">
        <v>200</v>
      </c>
      <c r="F115" s="61" t="s">
        <v>1281</v>
      </c>
      <c r="G115" s="61" t="s">
        <v>241</v>
      </c>
    </row>
    <row r="116" spans="1:7">
      <c r="A116" s="61" t="s">
        <v>836</v>
      </c>
      <c r="B116" s="61" t="s">
        <v>1385</v>
      </c>
      <c r="C116" s="61" t="s">
        <v>238</v>
      </c>
      <c r="D116" s="61">
        <v>1005</v>
      </c>
      <c r="E116" s="61">
        <v>220</v>
      </c>
      <c r="F116" s="61" t="s">
        <v>1456</v>
      </c>
      <c r="G116" s="61" t="s">
        <v>241</v>
      </c>
    </row>
    <row r="117" spans="1:7">
      <c r="A117" s="61" t="s">
        <v>837</v>
      </c>
      <c r="B117" s="61" t="s">
        <v>1385</v>
      </c>
      <c r="C117" s="61" t="s">
        <v>238</v>
      </c>
      <c r="D117" s="61">
        <v>1005</v>
      </c>
      <c r="E117" s="61">
        <v>220</v>
      </c>
      <c r="F117" s="61" t="s">
        <v>1281</v>
      </c>
      <c r="G117" s="61" t="s">
        <v>241</v>
      </c>
    </row>
    <row r="118" spans="1:7">
      <c r="A118" s="61" t="s">
        <v>838</v>
      </c>
      <c r="B118" s="61" t="s">
        <v>1385</v>
      </c>
      <c r="C118" s="61" t="s">
        <v>238</v>
      </c>
      <c r="D118" s="61">
        <v>1005</v>
      </c>
      <c r="E118" s="61">
        <v>240</v>
      </c>
      <c r="F118" s="61" t="s">
        <v>1456</v>
      </c>
      <c r="G118" s="61" t="s">
        <v>241</v>
      </c>
    </row>
    <row r="119" spans="1:7">
      <c r="A119" s="61" t="s">
        <v>839</v>
      </c>
      <c r="B119" s="61" t="s">
        <v>1385</v>
      </c>
      <c r="C119" s="61" t="s">
        <v>238</v>
      </c>
      <c r="D119" s="61">
        <v>1005</v>
      </c>
      <c r="E119" s="61">
        <v>240</v>
      </c>
      <c r="F119" s="61" t="s">
        <v>1281</v>
      </c>
      <c r="G119" s="61" t="s">
        <v>241</v>
      </c>
    </row>
    <row r="120" spans="1:7">
      <c r="A120" s="61" t="s">
        <v>840</v>
      </c>
      <c r="B120" s="61" t="s">
        <v>1385</v>
      </c>
      <c r="C120" s="61" t="s">
        <v>238</v>
      </c>
      <c r="D120" s="61">
        <v>1005</v>
      </c>
      <c r="E120" s="61">
        <v>270</v>
      </c>
      <c r="F120" s="61" t="s">
        <v>1456</v>
      </c>
      <c r="G120" s="61" t="s">
        <v>241</v>
      </c>
    </row>
    <row r="121" spans="1:7">
      <c r="A121" s="61" t="s">
        <v>841</v>
      </c>
      <c r="B121" s="61" t="s">
        <v>1385</v>
      </c>
      <c r="C121" s="61" t="s">
        <v>238</v>
      </c>
      <c r="D121" s="61">
        <v>1005</v>
      </c>
      <c r="E121" s="61">
        <v>270</v>
      </c>
      <c r="F121" s="61" t="s">
        <v>1281</v>
      </c>
      <c r="G121" s="61" t="s">
        <v>241</v>
      </c>
    </row>
    <row r="122" spans="1:7">
      <c r="A122" s="61" t="s">
        <v>842</v>
      </c>
      <c r="B122" s="61" t="s">
        <v>1385</v>
      </c>
      <c r="C122" s="61" t="s">
        <v>238</v>
      </c>
      <c r="D122" s="61">
        <v>1005</v>
      </c>
      <c r="E122" s="61">
        <v>300</v>
      </c>
      <c r="F122" s="61" t="s">
        <v>1456</v>
      </c>
      <c r="G122" s="61" t="s">
        <v>241</v>
      </c>
    </row>
    <row r="123" spans="1:7">
      <c r="A123" s="61" t="s">
        <v>843</v>
      </c>
      <c r="B123" s="61" t="s">
        <v>1385</v>
      </c>
      <c r="C123" s="61" t="s">
        <v>238</v>
      </c>
      <c r="D123" s="61">
        <v>1005</v>
      </c>
      <c r="E123" s="61">
        <v>300</v>
      </c>
      <c r="F123" s="61" t="s">
        <v>1281</v>
      </c>
      <c r="G123" s="61" t="s">
        <v>241</v>
      </c>
    </row>
    <row r="124" spans="1:7">
      <c r="A124" s="61" t="s">
        <v>844</v>
      </c>
      <c r="B124" s="61" t="s">
        <v>1385</v>
      </c>
      <c r="C124" s="61" t="s">
        <v>238</v>
      </c>
      <c r="D124" s="61">
        <v>1005</v>
      </c>
      <c r="E124" s="61">
        <v>330</v>
      </c>
      <c r="F124" s="61" t="s">
        <v>1456</v>
      </c>
      <c r="G124" s="61" t="s">
        <v>241</v>
      </c>
    </row>
    <row r="125" spans="1:7">
      <c r="A125" s="61" t="s">
        <v>845</v>
      </c>
      <c r="B125" s="61" t="s">
        <v>1385</v>
      </c>
      <c r="C125" s="61" t="s">
        <v>238</v>
      </c>
      <c r="D125" s="61">
        <v>1005</v>
      </c>
      <c r="E125" s="61">
        <v>330</v>
      </c>
      <c r="F125" s="61" t="s">
        <v>1281</v>
      </c>
      <c r="G125" s="61" t="s">
        <v>241</v>
      </c>
    </row>
    <row r="126" spans="1:7">
      <c r="A126" s="61" t="s">
        <v>846</v>
      </c>
      <c r="B126" s="61" t="s">
        <v>1385</v>
      </c>
      <c r="C126" s="61" t="s">
        <v>238</v>
      </c>
      <c r="D126" s="61">
        <v>1005</v>
      </c>
      <c r="E126" s="61">
        <v>360</v>
      </c>
      <c r="F126" s="61" t="s">
        <v>1456</v>
      </c>
      <c r="G126" s="61" t="s">
        <v>241</v>
      </c>
    </row>
    <row r="127" spans="1:7">
      <c r="A127" s="61" t="s">
        <v>847</v>
      </c>
      <c r="B127" s="61" t="s">
        <v>1385</v>
      </c>
      <c r="C127" s="61" t="s">
        <v>238</v>
      </c>
      <c r="D127" s="61">
        <v>1005</v>
      </c>
      <c r="E127" s="61">
        <v>360</v>
      </c>
      <c r="F127" s="61" t="s">
        <v>1281</v>
      </c>
      <c r="G127" s="61" t="s">
        <v>241</v>
      </c>
    </row>
    <row r="128" spans="1:7">
      <c r="A128" s="61" t="s">
        <v>848</v>
      </c>
      <c r="B128" s="61" t="s">
        <v>1385</v>
      </c>
      <c r="C128" s="61" t="s">
        <v>238</v>
      </c>
      <c r="D128" s="61">
        <v>1005</v>
      </c>
      <c r="E128" s="61">
        <v>390</v>
      </c>
      <c r="F128" s="61" t="s">
        <v>1456</v>
      </c>
      <c r="G128" s="61" t="s">
        <v>241</v>
      </c>
    </row>
    <row r="129" spans="1:7">
      <c r="A129" s="61" t="s">
        <v>849</v>
      </c>
      <c r="B129" s="61" t="s">
        <v>1385</v>
      </c>
      <c r="C129" s="61" t="s">
        <v>238</v>
      </c>
      <c r="D129" s="61">
        <v>1005</v>
      </c>
      <c r="E129" s="61">
        <v>390</v>
      </c>
      <c r="F129" s="61" t="s">
        <v>1281</v>
      </c>
      <c r="G129" s="61" t="s">
        <v>241</v>
      </c>
    </row>
    <row r="130" spans="1:7">
      <c r="A130" s="61" t="s">
        <v>850</v>
      </c>
      <c r="B130" s="61" t="s">
        <v>1385</v>
      </c>
      <c r="C130" s="61" t="s">
        <v>238</v>
      </c>
      <c r="D130" s="61">
        <v>1005</v>
      </c>
      <c r="E130" s="61">
        <v>430</v>
      </c>
      <c r="F130" s="61" t="s">
        <v>1456</v>
      </c>
      <c r="G130" s="61" t="s">
        <v>241</v>
      </c>
    </row>
    <row r="131" spans="1:7">
      <c r="A131" s="61" t="s">
        <v>851</v>
      </c>
      <c r="B131" s="61" t="s">
        <v>1385</v>
      </c>
      <c r="C131" s="61" t="s">
        <v>238</v>
      </c>
      <c r="D131" s="61">
        <v>1005</v>
      </c>
      <c r="E131" s="61">
        <v>430</v>
      </c>
      <c r="F131" s="61" t="s">
        <v>1281</v>
      </c>
      <c r="G131" s="61" t="s">
        <v>241</v>
      </c>
    </row>
    <row r="132" spans="1:7">
      <c r="A132" s="61" t="s">
        <v>852</v>
      </c>
      <c r="B132" s="61" t="s">
        <v>1385</v>
      </c>
      <c r="C132" s="61" t="s">
        <v>238</v>
      </c>
      <c r="D132" s="61">
        <v>1005</v>
      </c>
      <c r="E132" s="61">
        <v>470</v>
      </c>
      <c r="F132" s="61" t="s">
        <v>1456</v>
      </c>
      <c r="G132" s="61" t="s">
        <v>241</v>
      </c>
    </row>
    <row r="133" spans="1:7">
      <c r="A133" s="61" t="s">
        <v>853</v>
      </c>
      <c r="B133" s="61" t="s">
        <v>1385</v>
      </c>
      <c r="C133" s="61" t="s">
        <v>238</v>
      </c>
      <c r="D133" s="61">
        <v>1005</v>
      </c>
      <c r="E133" s="61">
        <v>470</v>
      </c>
      <c r="F133" s="61" t="s">
        <v>1281</v>
      </c>
      <c r="G133" s="61" t="s">
        <v>241</v>
      </c>
    </row>
    <row r="134" spans="1:7">
      <c r="A134" s="61" t="s">
        <v>854</v>
      </c>
      <c r="B134" s="61" t="s">
        <v>1385</v>
      </c>
      <c r="C134" s="61" t="s">
        <v>238</v>
      </c>
      <c r="D134" s="61">
        <v>1005</v>
      </c>
      <c r="E134" s="61">
        <v>510</v>
      </c>
      <c r="F134" s="61" t="s">
        <v>1456</v>
      </c>
      <c r="G134" s="61" t="s">
        <v>241</v>
      </c>
    </row>
    <row r="135" spans="1:7">
      <c r="A135" s="61" t="s">
        <v>855</v>
      </c>
      <c r="B135" s="61" t="s">
        <v>1385</v>
      </c>
      <c r="C135" s="61" t="s">
        <v>238</v>
      </c>
      <c r="D135" s="61">
        <v>1005</v>
      </c>
      <c r="E135" s="61">
        <v>510</v>
      </c>
      <c r="F135" s="61" t="s">
        <v>1281</v>
      </c>
      <c r="G135" s="61" t="s">
        <v>241</v>
      </c>
    </row>
    <row r="136" spans="1:7">
      <c r="A136" s="61" t="s">
        <v>856</v>
      </c>
      <c r="B136" s="61" t="s">
        <v>1385</v>
      </c>
      <c r="C136" s="61" t="s">
        <v>238</v>
      </c>
      <c r="D136" s="61">
        <v>1005</v>
      </c>
      <c r="E136" s="61">
        <v>560</v>
      </c>
      <c r="F136" s="61" t="s">
        <v>1456</v>
      </c>
      <c r="G136" s="61" t="s">
        <v>241</v>
      </c>
    </row>
    <row r="137" spans="1:7">
      <c r="A137" s="61" t="s">
        <v>857</v>
      </c>
      <c r="B137" s="61" t="s">
        <v>1385</v>
      </c>
      <c r="C137" s="61" t="s">
        <v>238</v>
      </c>
      <c r="D137" s="61">
        <v>1005</v>
      </c>
      <c r="E137" s="61">
        <v>560</v>
      </c>
      <c r="F137" s="61" t="s">
        <v>1281</v>
      </c>
      <c r="G137" s="61" t="s">
        <v>241</v>
      </c>
    </row>
    <row r="138" spans="1:7">
      <c r="A138" s="61" t="s">
        <v>858</v>
      </c>
      <c r="B138" s="61" t="s">
        <v>1385</v>
      </c>
      <c r="C138" s="61" t="s">
        <v>238</v>
      </c>
      <c r="D138" s="61">
        <v>1005</v>
      </c>
      <c r="E138" s="61">
        <v>620</v>
      </c>
      <c r="F138" s="61" t="s">
        <v>1456</v>
      </c>
      <c r="G138" s="61" t="s">
        <v>241</v>
      </c>
    </row>
    <row r="139" spans="1:7">
      <c r="A139" s="61" t="s">
        <v>859</v>
      </c>
      <c r="B139" s="61" t="s">
        <v>1385</v>
      </c>
      <c r="C139" s="61" t="s">
        <v>238</v>
      </c>
      <c r="D139" s="61">
        <v>1005</v>
      </c>
      <c r="E139" s="61">
        <v>620</v>
      </c>
      <c r="F139" s="61" t="s">
        <v>1281</v>
      </c>
      <c r="G139" s="61" t="s">
        <v>241</v>
      </c>
    </row>
    <row r="140" spans="1:7">
      <c r="A140" s="61" t="s">
        <v>860</v>
      </c>
      <c r="B140" s="61" t="s">
        <v>1385</v>
      </c>
      <c r="C140" s="61" t="s">
        <v>238</v>
      </c>
      <c r="D140" s="61">
        <v>1005</v>
      </c>
      <c r="E140" s="61">
        <v>680</v>
      </c>
      <c r="F140" s="61" t="s">
        <v>1456</v>
      </c>
      <c r="G140" s="61" t="s">
        <v>241</v>
      </c>
    </row>
    <row r="141" spans="1:7">
      <c r="A141" s="61" t="s">
        <v>861</v>
      </c>
      <c r="B141" s="61" t="s">
        <v>1385</v>
      </c>
      <c r="C141" s="61" t="s">
        <v>238</v>
      </c>
      <c r="D141" s="61">
        <v>1005</v>
      </c>
      <c r="E141" s="61">
        <v>680</v>
      </c>
      <c r="F141" s="61" t="s">
        <v>1281</v>
      </c>
      <c r="G141" s="61" t="s">
        <v>241</v>
      </c>
    </row>
    <row r="142" spans="1:7">
      <c r="A142" s="61" t="s">
        <v>862</v>
      </c>
      <c r="B142" s="61" t="s">
        <v>1385</v>
      </c>
      <c r="C142" s="61" t="s">
        <v>238</v>
      </c>
      <c r="D142" s="61">
        <v>1005</v>
      </c>
      <c r="E142" s="61">
        <v>750</v>
      </c>
      <c r="F142" s="61" t="s">
        <v>1456</v>
      </c>
      <c r="G142" s="61" t="s">
        <v>241</v>
      </c>
    </row>
    <row r="143" spans="1:7">
      <c r="A143" s="61" t="s">
        <v>863</v>
      </c>
      <c r="B143" s="61" t="s">
        <v>1385</v>
      </c>
      <c r="C143" s="61" t="s">
        <v>238</v>
      </c>
      <c r="D143" s="61">
        <v>1005</v>
      </c>
      <c r="E143" s="61">
        <v>750</v>
      </c>
      <c r="F143" s="61" t="s">
        <v>1281</v>
      </c>
      <c r="G143" s="61" t="s">
        <v>241</v>
      </c>
    </row>
    <row r="144" spans="1:7">
      <c r="A144" s="61" t="s">
        <v>864</v>
      </c>
      <c r="B144" s="61" t="s">
        <v>1385</v>
      </c>
      <c r="C144" s="61" t="s">
        <v>238</v>
      </c>
      <c r="D144" s="61">
        <v>1005</v>
      </c>
      <c r="E144" s="61">
        <v>820</v>
      </c>
      <c r="F144" s="61" t="s">
        <v>1456</v>
      </c>
      <c r="G144" s="61" t="s">
        <v>241</v>
      </c>
    </row>
    <row r="145" spans="1:7">
      <c r="A145" s="61" t="s">
        <v>865</v>
      </c>
      <c r="B145" s="61" t="s">
        <v>1385</v>
      </c>
      <c r="C145" s="61" t="s">
        <v>238</v>
      </c>
      <c r="D145" s="61">
        <v>1005</v>
      </c>
      <c r="E145" s="61">
        <v>820</v>
      </c>
      <c r="F145" s="61" t="s">
        <v>1281</v>
      </c>
      <c r="G145" s="61" t="s">
        <v>241</v>
      </c>
    </row>
    <row r="146" spans="1:7">
      <c r="A146" s="61" t="s">
        <v>866</v>
      </c>
      <c r="B146" s="61" t="s">
        <v>1385</v>
      </c>
      <c r="C146" s="61" t="s">
        <v>238</v>
      </c>
      <c r="D146" s="61">
        <v>1005</v>
      </c>
      <c r="E146" s="61">
        <v>910</v>
      </c>
      <c r="F146" s="61" t="s">
        <v>1456</v>
      </c>
      <c r="G146" s="61" t="s">
        <v>241</v>
      </c>
    </row>
    <row r="147" spans="1:7">
      <c r="A147" s="61" t="s">
        <v>867</v>
      </c>
      <c r="B147" s="61" t="s">
        <v>1385</v>
      </c>
      <c r="C147" s="61" t="s">
        <v>238</v>
      </c>
      <c r="D147" s="61">
        <v>1005</v>
      </c>
      <c r="E147" s="61">
        <v>910</v>
      </c>
      <c r="F147" s="61" t="s">
        <v>1281</v>
      </c>
      <c r="G147" s="61" t="s">
        <v>241</v>
      </c>
    </row>
    <row r="148" spans="1:7">
      <c r="A148" s="61" t="s">
        <v>868</v>
      </c>
      <c r="B148" s="61" t="s">
        <v>1385</v>
      </c>
      <c r="C148" s="61" t="s">
        <v>238</v>
      </c>
      <c r="D148" s="61">
        <v>1005</v>
      </c>
      <c r="E148" s="61" t="s">
        <v>377</v>
      </c>
      <c r="F148" s="61" t="s">
        <v>1456</v>
      </c>
      <c r="G148" s="61" t="s">
        <v>241</v>
      </c>
    </row>
    <row r="149" spans="1:7">
      <c r="A149" s="61" t="s">
        <v>869</v>
      </c>
      <c r="B149" s="61" t="s">
        <v>1385</v>
      </c>
      <c r="C149" s="61" t="s">
        <v>238</v>
      </c>
      <c r="D149" s="61">
        <v>1005</v>
      </c>
      <c r="E149" s="61" t="s">
        <v>379</v>
      </c>
      <c r="F149" s="61" t="s">
        <v>1281</v>
      </c>
      <c r="G149" s="61" t="s">
        <v>241</v>
      </c>
    </row>
    <row r="150" spans="1:7">
      <c r="A150" s="61" t="s">
        <v>870</v>
      </c>
      <c r="B150" s="61" t="s">
        <v>1385</v>
      </c>
      <c r="C150" s="61" t="s">
        <v>238</v>
      </c>
      <c r="D150" s="61">
        <v>1005</v>
      </c>
      <c r="E150" s="61" t="s">
        <v>381</v>
      </c>
      <c r="F150" s="61" t="s">
        <v>1456</v>
      </c>
      <c r="G150" s="61" t="s">
        <v>241</v>
      </c>
    </row>
    <row r="151" spans="1:7">
      <c r="A151" s="61" t="s">
        <v>871</v>
      </c>
      <c r="B151" s="61" t="s">
        <v>1385</v>
      </c>
      <c r="C151" s="61" t="s">
        <v>238</v>
      </c>
      <c r="D151" s="61">
        <v>1005</v>
      </c>
      <c r="E151" s="61" t="s">
        <v>383</v>
      </c>
      <c r="F151" s="61" t="s">
        <v>1281</v>
      </c>
      <c r="G151" s="61" t="s">
        <v>241</v>
      </c>
    </row>
    <row r="152" spans="1:7">
      <c r="A152" s="61" t="s">
        <v>872</v>
      </c>
      <c r="B152" s="61" t="s">
        <v>1385</v>
      </c>
      <c r="C152" s="61" t="s">
        <v>238</v>
      </c>
      <c r="D152" s="61">
        <v>1005</v>
      </c>
      <c r="E152" s="61" t="s">
        <v>384</v>
      </c>
      <c r="F152" s="61" t="s">
        <v>1456</v>
      </c>
      <c r="G152" s="61" t="s">
        <v>241</v>
      </c>
    </row>
    <row r="153" spans="1:7">
      <c r="A153" s="61" t="s">
        <v>873</v>
      </c>
      <c r="B153" s="61" t="s">
        <v>1385</v>
      </c>
      <c r="C153" s="61" t="s">
        <v>238</v>
      </c>
      <c r="D153" s="61">
        <v>1005</v>
      </c>
      <c r="E153" s="61" t="s">
        <v>386</v>
      </c>
      <c r="F153" s="61" t="s">
        <v>1281</v>
      </c>
      <c r="G153" s="61" t="s">
        <v>241</v>
      </c>
    </row>
    <row r="154" spans="1:7">
      <c r="A154" s="61" t="s">
        <v>874</v>
      </c>
      <c r="B154" s="61" t="s">
        <v>1385</v>
      </c>
      <c r="C154" s="61" t="s">
        <v>238</v>
      </c>
      <c r="D154" s="61">
        <v>1005</v>
      </c>
      <c r="E154" s="61" t="s">
        <v>388</v>
      </c>
      <c r="F154" s="61" t="s">
        <v>1456</v>
      </c>
      <c r="G154" s="61" t="s">
        <v>241</v>
      </c>
    </row>
    <row r="155" spans="1:7">
      <c r="A155" s="61" t="s">
        <v>875</v>
      </c>
      <c r="B155" s="61" t="s">
        <v>1385</v>
      </c>
      <c r="C155" s="61" t="s">
        <v>238</v>
      </c>
      <c r="D155" s="61">
        <v>1005</v>
      </c>
      <c r="E155" s="61" t="s">
        <v>390</v>
      </c>
      <c r="F155" s="61" t="s">
        <v>1281</v>
      </c>
      <c r="G155" s="61" t="s">
        <v>241</v>
      </c>
    </row>
    <row r="156" spans="1:7">
      <c r="A156" s="61" t="s">
        <v>876</v>
      </c>
      <c r="B156" s="61" t="s">
        <v>1385</v>
      </c>
      <c r="C156" s="61" t="s">
        <v>238</v>
      </c>
      <c r="D156" s="61">
        <v>1005</v>
      </c>
      <c r="E156" s="61" t="s">
        <v>391</v>
      </c>
      <c r="F156" s="61" t="s">
        <v>1456</v>
      </c>
      <c r="G156" s="61" t="s">
        <v>241</v>
      </c>
    </row>
    <row r="157" spans="1:7">
      <c r="A157" s="61" t="s">
        <v>877</v>
      </c>
      <c r="B157" s="61" t="s">
        <v>1385</v>
      </c>
      <c r="C157" s="61" t="s">
        <v>238</v>
      </c>
      <c r="D157" s="61">
        <v>1005</v>
      </c>
      <c r="E157" s="61" t="s">
        <v>393</v>
      </c>
      <c r="F157" s="61" t="s">
        <v>1281</v>
      </c>
      <c r="G157" s="61" t="s">
        <v>241</v>
      </c>
    </row>
    <row r="158" spans="1:7">
      <c r="A158" s="61" t="s">
        <v>878</v>
      </c>
      <c r="B158" s="61" t="s">
        <v>1385</v>
      </c>
      <c r="C158" s="61" t="s">
        <v>238</v>
      </c>
      <c r="D158" s="61">
        <v>1005</v>
      </c>
      <c r="E158" s="61" t="s">
        <v>394</v>
      </c>
      <c r="F158" s="61" t="s">
        <v>1456</v>
      </c>
      <c r="G158" s="61" t="s">
        <v>241</v>
      </c>
    </row>
    <row r="159" spans="1:7">
      <c r="A159" s="61" t="s">
        <v>879</v>
      </c>
      <c r="B159" s="61" t="s">
        <v>1385</v>
      </c>
      <c r="C159" s="61" t="s">
        <v>238</v>
      </c>
      <c r="D159" s="61">
        <v>1005</v>
      </c>
      <c r="E159" s="61" t="s">
        <v>396</v>
      </c>
      <c r="F159" s="61" t="s">
        <v>1281</v>
      </c>
      <c r="G159" s="61" t="s">
        <v>241</v>
      </c>
    </row>
    <row r="160" spans="1:7">
      <c r="A160" s="61" t="s">
        <v>880</v>
      </c>
      <c r="B160" s="61" t="s">
        <v>1385</v>
      </c>
      <c r="C160" s="61" t="s">
        <v>238</v>
      </c>
      <c r="D160" s="61">
        <v>1005</v>
      </c>
      <c r="E160" s="61" t="s">
        <v>398</v>
      </c>
      <c r="F160" s="61" t="s">
        <v>1456</v>
      </c>
      <c r="G160" s="61" t="s">
        <v>241</v>
      </c>
    </row>
    <row r="161" spans="1:7">
      <c r="A161" s="61" t="s">
        <v>881</v>
      </c>
      <c r="B161" s="61" t="s">
        <v>1385</v>
      </c>
      <c r="C161" s="61" t="s">
        <v>238</v>
      </c>
      <c r="D161" s="61">
        <v>1005</v>
      </c>
      <c r="E161" s="61" t="s">
        <v>400</v>
      </c>
      <c r="F161" s="61" t="s">
        <v>1281</v>
      </c>
      <c r="G161" s="61" t="s">
        <v>241</v>
      </c>
    </row>
    <row r="162" spans="1:7">
      <c r="A162" s="61" t="s">
        <v>882</v>
      </c>
      <c r="B162" s="61" t="s">
        <v>1385</v>
      </c>
      <c r="C162" s="61" t="s">
        <v>238</v>
      </c>
      <c r="D162" s="61">
        <v>1005</v>
      </c>
      <c r="E162" s="61" t="s">
        <v>401</v>
      </c>
      <c r="F162" s="61" t="s">
        <v>1456</v>
      </c>
      <c r="G162" s="61" t="s">
        <v>241</v>
      </c>
    </row>
    <row r="163" spans="1:7">
      <c r="A163" s="61" t="s">
        <v>883</v>
      </c>
      <c r="B163" s="61" t="s">
        <v>1385</v>
      </c>
      <c r="C163" s="61" t="s">
        <v>238</v>
      </c>
      <c r="D163" s="61">
        <v>1005</v>
      </c>
      <c r="E163" s="61" t="s">
        <v>403</v>
      </c>
      <c r="F163" s="61" t="s">
        <v>1281</v>
      </c>
      <c r="G163" s="61" t="s">
        <v>241</v>
      </c>
    </row>
    <row r="164" spans="1:7">
      <c r="A164" s="61" t="s">
        <v>884</v>
      </c>
      <c r="B164" s="61" t="s">
        <v>1385</v>
      </c>
      <c r="C164" s="61" t="s">
        <v>238</v>
      </c>
      <c r="D164" s="61">
        <v>1005</v>
      </c>
      <c r="E164" s="61" t="s">
        <v>404</v>
      </c>
      <c r="F164" s="61" t="s">
        <v>1456</v>
      </c>
      <c r="G164" s="61" t="s">
        <v>241</v>
      </c>
    </row>
    <row r="165" spans="1:7">
      <c r="A165" s="61" t="s">
        <v>885</v>
      </c>
      <c r="B165" s="61" t="s">
        <v>1385</v>
      </c>
      <c r="C165" s="61" t="s">
        <v>238</v>
      </c>
      <c r="D165" s="61">
        <v>1005</v>
      </c>
      <c r="E165" s="61" t="s">
        <v>406</v>
      </c>
      <c r="F165" s="61" t="s">
        <v>1281</v>
      </c>
      <c r="G165" s="61" t="s">
        <v>241</v>
      </c>
    </row>
    <row r="166" spans="1:7">
      <c r="A166" s="61" t="s">
        <v>886</v>
      </c>
      <c r="B166" s="61" t="s">
        <v>1385</v>
      </c>
      <c r="C166" s="61" t="s">
        <v>238</v>
      </c>
      <c r="D166" s="61">
        <v>1005</v>
      </c>
      <c r="E166" s="61" t="s">
        <v>407</v>
      </c>
      <c r="F166" s="61" t="s">
        <v>1456</v>
      </c>
      <c r="G166" s="61" t="s">
        <v>241</v>
      </c>
    </row>
    <row r="167" spans="1:7">
      <c r="A167" s="61" t="s">
        <v>887</v>
      </c>
      <c r="B167" s="61" t="s">
        <v>1385</v>
      </c>
      <c r="C167" s="61" t="s">
        <v>238</v>
      </c>
      <c r="D167" s="61">
        <v>1005</v>
      </c>
      <c r="E167" s="61" t="s">
        <v>409</v>
      </c>
      <c r="F167" s="61" t="s">
        <v>1281</v>
      </c>
      <c r="G167" s="61" t="s">
        <v>241</v>
      </c>
    </row>
    <row r="168" spans="1:7">
      <c r="A168" s="61" t="s">
        <v>888</v>
      </c>
      <c r="B168" s="61" t="s">
        <v>1385</v>
      </c>
      <c r="C168" s="61" t="s">
        <v>238</v>
      </c>
      <c r="D168" s="61">
        <v>1005</v>
      </c>
      <c r="E168" s="61" t="s">
        <v>411</v>
      </c>
      <c r="F168" s="61" t="s">
        <v>1456</v>
      </c>
      <c r="G168" s="61" t="s">
        <v>241</v>
      </c>
    </row>
    <row r="169" spans="1:7">
      <c r="A169" s="61" t="s">
        <v>889</v>
      </c>
      <c r="B169" s="61" t="s">
        <v>1385</v>
      </c>
      <c r="C169" s="61" t="s">
        <v>238</v>
      </c>
      <c r="D169" s="61">
        <v>1005</v>
      </c>
      <c r="E169" s="61" t="s">
        <v>413</v>
      </c>
      <c r="F169" s="61" t="s">
        <v>1281</v>
      </c>
      <c r="G169" s="61" t="s">
        <v>241</v>
      </c>
    </row>
    <row r="170" spans="1:7">
      <c r="A170" s="61" t="s">
        <v>890</v>
      </c>
      <c r="B170" s="61" t="s">
        <v>1385</v>
      </c>
      <c r="C170" s="61" t="s">
        <v>238</v>
      </c>
      <c r="D170" s="61">
        <v>1005</v>
      </c>
      <c r="E170" s="61" t="s">
        <v>414</v>
      </c>
      <c r="F170" s="61" t="s">
        <v>1456</v>
      </c>
      <c r="G170" s="61" t="s">
        <v>241</v>
      </c>
    </row>
    <row r="171" spans="1:7">
      <c r="A171" s="61" t="s">
        <v>891</v>
      </c>
      <c r="B171" s="61" t="s">
        <v>1385</v>
      </c>
      <c r="C171" s="61" t="s">
        <v>238</v>
      </c>
      <c r="D171" s="61">
        <v>1005</v>
      </c>
      <c r="E171" s="61" t="s">
        <v>416</v>
      </c>
      <c r="F171" s="61" t="s">
        <v>1281</v>
      </c>
      <c r="G171" s="61" t="s">
        <v>241</v>
      </c>
    </row>
    <row r="172" spans="1:7">
      <c r="A172" s="61" t="s">
        <v>892</v>
      </c>
      <c r="B172" s="61" t="s">
        <v>1385</v>
      </c>
      <c r="C172" s="61" t="s">
        <v>238</v>
      </c>
      <c r="D172" s="61">
        <v>1005</v>
      </c>
      <c r="E172" s="61" t="s">
        <v>418</v>
      </c>
      <c r="F172" s="61" t="s">
        <v>1456</v>
      </c>
      <c r="G172" s="61" t="s">
        <v>241</v>
      </c>
    </row>
    <row r="173" spans="1:7">
      <c r="A173" s="61" t="s">
        <v>893</v>
      </c>
      <c r="B173" s="61" t="s">
        <v>1385</v>
      </c>
      <c r="C173" s="61" t="s">
        <v>238</v>
      </c>
      <c r="D173" s="61">
        <v>1005</v>
      </c>
      <c r="E173" s="61" t="s">
        <v>420</v>
      </c>
      <c r="F173" s="61" t="s">
        <v>1281</v>
      </c>
      <c r="G173" s="61" t="s">
        <v>241</v>
      </c>
    </row>
    <row r="174" spans="1:7">
      <c r="A174" s="61" t="s">
        <v>894</v>
      </c>
      <c r="B174" s="61" t="s">
        <v>1385</v>
      </c>
      <c r="C174" s="61" t="s">
        <v>238</v>
      </c>
      <c r="D174" s="61">
        <v>1005</v>
      </c>
      <c r="E174" s="61" t="s">
        <v>422</v>
      </c>
      <c r="F174" s="61" t="s">
        <v>1456</v>
      </c>
      <c r="G174" s="61" t="s">
        <v>241</v>
      </c>
    </row>
    <row r="175" spans="1:7">
      <c r="A175" s="61" t="s">
        <v>895</v>
      </c>
      <c r="B175" s="61" t="s">
        <v>1385</v>
      </c>
      <c r="C175" s="61" t="s">
        <v>238</v>
      </c>
      <c r="D175" s="61">
        <v>1005</v>
      </c>
      <c r="E175" s="61" t="s">
        <v>424</v>
      </c>
      <c r="F175" s="61" t="s">
        <v>1281</v>
      </c>
      <c r="G175" s="61" t="s">
        <v>241</v>
      </c>
    </row>
    <row r="176" spans="1:7">
      <c r="A176" s="61" t="s">
        <v>896</v>
      </c>
      <c r="B176" s="61" t="s">
        <v>1385</v>
      </c>
      <c r="C176" s="61" t="s">
        <v>238</v>
      </c>
      <c r="D176" s="61">
        <v>1005</v>
      </c>
      <c r="E176" s="61" t="s">
        <v>425</v>
      </c>
      <c r="F176" s="61" t="s">
        <v>1456</v>
      </c>
      <c r="G176" s="61" t="s">
        <v>241</v>
      </c>
    </row>
    <row r="177" spans="1:7">
      <c r="A177" s="61" t="s">
        <v>897</v>
      </c>
      <c r="B177" s="61" t="s">
        <v>1385</v>
      </c>
      <c r="C177" s="61" t="s">
        <v>238</v>
      </c>
      <c r="D177" s="61">
        <v>1005</v>
      </c>
      <c r="E177" s="61" t="s">
        <v>427</v>
      </c>
      <c r="F177" s="61" t="s">
        <v>1281</v>
      </c>
      <c r="G177" s="61" t="s">
        <v>241</v>
      </c>
    </row>
    <row r="178" spans="1:7">
      <c r="A178" s="61" t="s">
        <v>898</v>
      </c>
      <c r="B178" s="61" t="s">
        <v>1385</v>
      </c>
      <c r="C178" s="61" t="s">
        <v>238</v>
      </c>
      <c r="D178" s="61">
        <v>1005</v>
      </c>
      <c r="E178" s="61" t="s">
        <v>429</v>
      </c>
      <c r="F178" s="61" t="s">
        <v>1456</v>
      </c>
      <c r="G178" s="61" t="s">
        <v>241</v>
      </c>
    </row>
    <row r="179" spans="1:7">
      <c r="A179" s="61" t="s">
        <v>899</v>
      </c>
      <c r="B179" s="61" t="s">
        <v>1385</v>
      </c>
      <c r="C179" s="61" t="s">
        <v>238</v>
      </c>
      <c r="D179" s="61">
        <v>1005</v>
      </c>
      <c r="E179" s="61" t="s">
        <v>431</v>
      </c>
      <c r="F179" s="61" t="s">
        <v>1281</v>
      </c>
      <c r="G179" s="61" t="s">
        <v>241</v>
      </c>
    </row>
    <row r="180" spans="1:7">
      <c r="A180" s="61" t="s">
        <v>900</v>
      </c>
      <c r="B180" s="61" t="s">
        <v>1385</v>
      </c>
      <c r="C180" s="61" t="s">
        <v>238</v>
      </c>
      <c r="D180" s="61">
        <v>1005</v>
      </c>
      <c r="E180" s="61" t="s">
        <v>432</v>
      </c>
      <c r="F180" s="61" t="s">
        <v>1456</v>
      </c>
      <c r="G180" s="61" t="s">
        <v>241</v>
      </c>
    </row>
    <row r="181" spans="1:7">
      <c r="A181" s="61" t="s">
        <v>901</v>
      </c>
      <c r="B181" s="61" t="s">
        <v>1385</v>
      </c>
      <c r="C181" s="61" t="s">
        <v>238</v>
      </c>
      <c r="D181" s="61">
        <v>1005</v>
      </c>
      <c r="E181" s="61" t="s">
        <v>434</v>
      </c>
      <c r="F181" s="61" t="s">
        <v>1281</v>
      </c>
      <c r="G181" s="61" t="s">
        <v>241</v>
      </c>
    </row>
    <row r="182" spans="1:7">
      <c r="A182" s="61" t="s">
        <v>902</v>
      </c>
      <c r="B182" s="61" t="s">
        <v>1385</v>
      </c>
      <c r="C182" s="61" t="s">
        <v>238</v>
      </c>
      <c r="D182" s="61">
        <v>1005</v>
      </c>
      <c r="E182" s="61" t="s">
        <v>435</v>
      </c>
      <c r="F182" s="61" t="s">
        <v>1456</v>
      </c>
      <c r="G182" s="61" t="s">
        <v>241</v>
      </c>
    </row>
    <row r="183" spans="1:7">
      <c r="A183" s="61" t="s">
        <v>903</v>
      </c>
      <c r="B183" s="61" t="s">
        <v>1385</v>
      </c>
      <c r="C183" s="61" t="s">
        <v>238</v>
      </c>
      <c r="D183" s="61">
        <v>1005</v>
      </c>
      <c r="E183" s="61" t="s">
        <v>437</v>
      </c>
      <c r="F183" s="61" t="s">
        <v>1281</v>
      </c>
      <c r="G183" s="61" t="s">
        <v>241</v>
      </c>
    </row>
    <row r="184" spans="1:7">
      <c r="A184" s="61" t="s">
        <v>904</v>
      </c>
      <c r="B184" s="61" t="s">
        <v>1385</v>
      </c>
      <c r="C184" s="61" t="s">
        <v>238</v>
      </c>
      <c r="D184" s="61">
        <v>1005</v>
      </c>
      <c r="E184" s="61" t="s">
        <v>439</v>
      </c>
      <c r="F184" s="61" t="s">
        <v>1456</v>
      </c>
      <c r="G184" s="61" t="s">
        <v>241</v>
      </c>
    </row>
    <row r="185" spans="1:7">
      <c r="A185" s="61" t="s">
        <v>905</v>
      </c>
      <c r="B185" s="61" t="s">
        <v>1385</v>
      </c>
      <c r="C185" s="61" t="s">
        <v>238</v>
      </c>
      <c r="D185" s="61">
        <v>1005</v>
      </c>
      <c r="E185" s="61" t="s">
        <v>441</v>
      </c>
      <c r="F185" s="61" t="s">
        <v>1281</v>
      </c>
      <c r="G185" s="61" t="s">
        <v>241</v>
      </c>
    </row>
    <row r="186" spans="1:7">
      <c r="A186" s="61" t="s">
        <v>906</v>
      </c>
      <c r="B186" s="61" t="s">
        <v>1385</v>
      </c>
      <c r="C186" s="61" t="s">
        <v>238</v>
      </c>
      <c r="D186" s="61">
        <v>1005</v>
      </c>
      <c r="E186" s="61" t="s">
        <v>442</v>
      </c>
      <c r="F186" s="61" t="s">
        <v>1456</v>
      </c>
      <c r="G186" s="61" t="s">
        <v>241</v>
      </c>
    </row>
    <row r="187" spans="1:7">
      <c r="A187" s="61" t="s">
        <v>907</v>
      </c>
      <c r="B187" s="61" t="s">
        <v>1385</v>
      </c>
      <c r="C187" s="61" t="s">
        <v>238</v>
      </c>
      <c r="D187" s="61">
        <v>1005</v>
      </c>
      <c r="E187" s="61" t="s">
        <v>444</v>
      </c>
      <c r="F187" s="61" t="s">
        <v>1281</v>
      </c>
      <c r="G187" s="61" t="s">
        <v>241</v>
      </c>
    </row>
    <row r="188" spans="1:7">
      <c r="A188" s="61" t="s">
        <v>908</v>
      </c>
      <c r="B188" s="61" t="s">
        <v>1385</v>
      </c>
      <c r="C188" s="61" t="s">
        <v>238</v>
      </c>
      <c r="D188" s="61">
        <v>1005</v>
      </c>
      <c r="E188" s="61" t="s">
        <v>445</v>
      </c>
      <c r="F188" s="61" t="s">
        <v>1456</v>
      </c>
      <c r="G188" s="61" t="s">
        <v>241</v>
      </c>
    </row>
    <row r="189" spans="1:7">
      <c r="A189" s="61" t="s">
        <v>909</v>
      </c>
      <c r="B189" s="61" t="s">
        <v>1385</v>
      </c>
      <c r="C189" s="61" t="s">
        <v>238</v>
      </c>
      <c r="D189" s="61">
        <v>1005</v>
      </c>
      <c r="E189" s="61" t="s">
        <v>447</v>
      </c>
      <c r="F189" s="61" t="s">
        <v>1281</v>
      </c>
      <c r="G189" s="61" t="s">
        <v>241</v>
      </c>
    </row>
    <row r="190" spans="1:7">
      <c r="A190" s="61" t="s">
        <v>910</v>
      </c>
      <c r="B190" s="61" t="s">
        <v>1385</v>
      </c>
      <c r="C190" s="61" t="s">
        <v>238</v>
      </c>
      <c r="D190" s="61">
        <v>1005</v>
      </c>
      <c r="E190" s="61" t="s">
        <v>449</v>
      </c>
      <c r="F190" s="61" t="s">
        <v>1456</v>
      </c>
      <c r="G190" s="61" t="s">
        <v>241</v>
      </c>
    </row>
    <row r="191" spans="1:7">
      <c r="A191" s="61" t="s">
        <v>911</v>
      </c>
      <c r="B191" s="61" t="s">
        <v>1385</v>
      </c>
      <c r="C191" s="61" t="s">
        <v>238</v>
      </c>
      <c r="D191" s="61">
        <v>1005</v>
      </c>
      <c r="E191" s="61" t="s">
        <v>451</v>
      </c>
      <c r="F191" s="61" t="s">
        <v>1281</v>
      </c>
      <c r="G191" s="61" t="s">
        <v>241</v>
      </c>
    </row>
    <row r="192" spans="1:7">
      <c r="A192" s="61" t="s">
        <v>912</v>
      </c>
      <c r="B192" s="61" t="s">
        <v>1385</v>
      </c>
      <c r="C192" s="61" t="s">
        <v>238</v>
      </c>
      <c r="D192" s="61">
        <v>1005</v>
      </c>
      <c r="E192" s="61" t="s">
        <v>452</v>
      </c>
      <c r="F192" s="61" t="s">
        <v>1456</v>
      </c>
      <c r="G192" s="61" t="s">
        <v>241</v>
      </c>
    </row>
    <row r="193" spans="1:7">
      <c r="A193" s="61" t="s">
        <v>913</v>
      </c>
      <c r="B193" s="61" t="s">
        <v>1385</v>
      </c>
      <c r="C193" s="61" t="s">
        <v>238</v>
      </c>
      <c r="D193" s="61">
        <v>1005</v>
      </c>
      <c r="E193" s="61" t="s">
        <v>454</v>
      </c>
      <c r="F193" s="61" t="s">
        <v>1281</v>
      </c>
      <c r="G193" s="61" t="s">
        <v>241</v>
      </c>
    </row>
    <row r="194" spans="1:7">
      <c r="A194" s="61" t="s">
        <v>914</v>
      </c>
      <c r="B194" s="61" t="s">
        <v>1385</v>
      </c>
      <c r="C194" s="61" t="s">
        <v>238</v>
      </c>
      <c r="D194" s="61">
        <v>1005</v>
      </c>
      <c r="E194" s="61" t="s">
        <v>455</v>
      </c>
      <c r="F194" s="61" t="s">
        <v>1456</v>
      </c>
      <c r="G194" s="61" t="s">
        <v>241</v>
      </c>
    </row>
    <row r="195" spans="1:7">
      <c r="A195" s="61" t="s">
        <v>915</v>
      </c>
      <c r="B195" s="61" t="s">
        <v>1385</v>
      </c>
      <c r="C195" s="61" t="s">
        <v>238</v>
      </c>
      <c r="D195" s="61">
        <v>1005</v>
      </c>
      <c r="E195" s="61" t="s">
        <v>457</v>
      </c>
      <c r="F195" s="61" t="s">
        <v>1281</v>
      </c>
      <c r="G195" s="61" t="s">
        <v>241</v>
      </c>
    </row>
    <row r="196" spans="1:7">
      <c r="A196" s="61" t="s">
        <v>916</v>
      </c>
      <c r="B196" s="61" t="s">
        <v>1385</v>
      </c>
      <c r="C196" s="61" t="s">
        <v>238</v>
      </c>
      <c r="D196" s="61">
        <v>1005</v>
      </c>
      <c r="E196" s="61" t="s">
        <v>458</v>
      </c>
      <c r="F196" s="61" t="s">
        <v>1456</v>
      </c>
      <c r="G196" s="61" t="s">
        <v>241</v>
      </c>
    </row>
    <row r="197" spans="1:7">
      <c r="A197" s="61" t="s">
        <v>917</v>
      </c>
      <c r="B197" s="61" t="s">
        <v>1385</v>
      </c>
      <c r="C197" s="61" t="s">
        <v>238</v>
      </c>
      <c r="D197" s="61">
        <v>1005</v>
      </c>
      <c r="E197" s="61" t="s">
        <v>460</v>
      </c>
      <c r="F197" s="61" t="s">
        <v>1281</v>
      </c>
      <c r="G197" s="61" t="s">
        <v>241</v>
      </c>
    </row>
    <row r="198" spans="1:7">
      <c r="A198" s="61" t="s">
        <v>918</v>
      </c>
      <c r="B198" s="61" t="s">
        <v>1385</v>
      </c>
      <c r="C198" s="61" t="s">
        <v>238</v>
      </c>
      <c r="D198" s="61">
        <v>1005</v>
      </c>
      <c r="E198" s="61" t="s">
        <v>462</v>
      </c>
      <c r="F198" s="61" t="s">
        <v>1456</v>
      </c>
      <c r="G198" s="61" t="s">
        <v>241</v>
      </c>
    </row>
    <row r="199" spans="1:7">
      <c r="A199" s="61" t="s">
        <v>919</v>
      </c>
      <c r="B199" s="61" t="s">
        <v>1385</v>
      </c>
      <c r="C199" s="61" t="s">
        <v>238</v>
      </c>
      <c r="D199" s="61">
        <v>1005</v>
      </c>
      <c r="E199" s="61" t="s">
        <v>464</v>
      </c>
      <c r="F199" s="61" t="s">
        <v>1281</v>
      </c>
      <c r="G199" s="61" t="s">
        <v>241</v>
      </c>
    </row>
    <row r="200" spans="1:7">
      <c r="A200" s="61" t="s">
        <v>920</v>
      </c>
      <c r="B200" s="61" t="s">
        <v>1385</v>
      </c>
      <c r="C200" s="61" t="s">
        <v>238</v>
      </c>
      <c r="D200" s="61">
        <v>1005</v>
      </c>
      <c r="E200" s="61" t="s">
        <v>465</v>
      </c>
      <c r="F200" s="61" t="s">
        <v>1456</v>
      </c>
      <c r="G200" s="61" t="s">
        <v>241</v>
      </c>
    </row>
    <row r="201" spans="1:7">
      <c r="A201" s="61" t="s">
        <v>921</v>
      </c>
      <c r="B201" s="61" t="s">
        <v>1385</v>
      </c>
      <c r="C201" s="61" t="s">
        <v>238</v>
      </c>
      <c r="D201" s="61">
        <v>1005</v>
      </c>
      <c r="E201" s="61" t="s">
        <v>467</v>
      </c>
      <c r="F201" s="61" t="s">
        <v>1281</v>
      </c>
      <c r="G201" s="61" t="s">
        <v>241</v>
      </c>
    </row>
    <row r="202" spans="1:7">
      <c r="A202" s="61" t="s">
        <v>922</v>
      </c>
      <c r="B202" s="61" t="s">
        <v>1385</v>
      </c>
      <c r="C202" s="61" t="s">
        <v>238</v>
      </c>
      <c r="D202" s="61">
        <v>1005</v>
      </c>
      <c r="E202" s="61" t="s">
        <v>469</v>
      </c>
      <c r="F202" s="61" t="s">
        <v>1456</v>
      </c>
      <c r="G202" s="61" t="s">
        <v>241</v>
      </c>
    </row>
    <row r="203" spans="1:7">
      <c r="A203" s="61" t="s">
        <v>923</v>
      </c>
      <c r="B203" s="61" t="s">
        <v>1385</v>
      </c>
      <c r="C203" s="61" t="s">
        <v>238</v>
      </c>
      <c r="D203" s="61">
        <v>1005</v>
      </c>
      <c r="E203" s="61" t="s">
        <v>471</v>
      </c>
      <c r="F203" s="61" t="s">
        <v>1281</v>
      </c>
      <c r="G203" s="61" t="s">
        <v>241</v>
      </c>
    </row>
    <row r="204" spans="1:7">
      <c r="A204" s="61" t="s">
        <v>924</v>
      </c>
      <c r="B204" s="61" t="s">
        <v>1385</v>
      </c>
      <c r="C204" s="61" t="s">
        <v>238</v>
      </c>
      <c r="D204" s="61">
        <v>1005</v>
      </c>
      <c r="E204" s="61" t="s">
        <v>473</v>
      </c>
      <c r="F204" s="61" t="s">
        <v>1456</v>
      </c>
      <c r="G204" s="61" t="s">
        <v>241</v>
      </c>
    </row>
    <row r="205" spans="1:7">
      <c r="A205" s="61" t="s">
        <v>925</v>
      </c>
      <c r="B205" s="61" t="s">
        <v>1385</v>
      </c>
      <c r="C205" s="61" t="s">
        <v>238</v>
      </c>
      <c r="D205" s="61">
        <v>1005</v>
      </c>
      <c r="E205" s="61" t="s">
        <v>475</v>
      </c>
      <c r="F205" s="61" t="s">
        <v>1281</v>
      </c>
      <c r="G205" s="61" t="s">
        <v>241</v>
      </c>
    </row>
    <row r="206" spans="1:7">
      <c r="A206" s="61" t="s">
        <v>926</v>
      </c>
      <c r="B206" s="61" t="s">
        <v>1385</v>
      </c>
      <c r="C206" s="61" t="s">
        <v>238</v>
      </c>
      <c r="D206" s="61">
        <v>1005</v>
      </c>
      <c r="E206" s="61" t="s">
        <v>477</v>
      </c>
      <c r="F206" s="61" t="s">
        <v>1456</v>
      </c>
      <c r="G206" s="61" t="s">
        <v>241</v>
      </c>
    </row>
    <row r="207" spans="1:7">
      <c r="A207" s="61" t="s">
        <v>927</v>
      </c>
      <c r="B207" s="61" t="s">
        <v>1385</v>
      </c>
      <c r="C207" s="61" t="s">
        <v>238</v>
      </c>
      <c r="D207" s="61">
        <v>1005</v>
      </c>
      <c r="E207" s="61" t="s">
        <v>479</v>
      </c>
      <c r="F207" s="61" t="s">
        <v>1281</v>
      </c>
      <c r="G207" s="61" t="s">
        <v>241</v>
      </c>
    </row>
    <row r="208" spans="1:7">
      <c r="A208" s="61" t="s">
        <v>928</v>
      </c>
      <c r="B208" s="61" t="s">
        <v>1385</v>
      </c>
      <c r="C208" s="61" t="s">
        <v>238</v>
      </c>
      <c r="D208" s="61">
        <v>1005</v>
      </c>
      <c r="E208" s="61" t="s">
        <v>481</v>
      </c>
      <c r="F208" s="61" t="s">
        <v>1456</v>
      </c>
      <c r="G208" s="61" t="s">
        <v>241</v>
      </c>
    </row>
    <row r="209" spans="1:7">
      <c r="A209" s="61" t="s">
        <v>929</v>
      </c>
      <c r="B209" s="61" t="s">
        <v>1385</v>
      </c>
      <c r="C209" s="61" t="s">
        <v>238</v>
      </c>
      <c r="D209" s="61">
        <v>1005</v>
      </c>
      <c r="E209" s="61" t="s">
        <v>483</v>
      </c>
      <c r="F209" s="61" t="s">
        <v>1281</v>
      </c>
      <c r="G209" s="61" t="s">
        <v>241</v>
      </c>
    </row>
    <row r="210" spans="1:7">
      <c r="A210" s="61" t="s">
        <v>930</v>
      </c>
      <c r="B210" s="61" t="s">
        <v>1385</v>
      </c>
      <c r="C210" s="61" t="s">
        <v>238</v>
      </c>
      <c r="D210" s="61">
        <v>1005</v>
      </c>
      <c r="E210" s="61" t="s">
        <v>485</v>
      </c>
      <c r="F210" s="61" t="s">
        <v>1456</v>
      </c>
      <c r="G210" s="61" t="s">
        <v>241</v>
      </c>
    </row>
    <row r="211" spans="1:7">
      <c r="A211" s="61" t="s">
        <v>931</v>
      </c>
      <c r="B211" s="61" t="s">
        <v>1385</v>
      </c>
      <c r="C211" s="61" t="s">
        <v>238</v>
      </c>
      <c r="D211" s="61">
        <v>1005</v>
      </c>
      <c r="E211" s="61" t="s">
        <v>487</v>
      </c>
      <c r="F211" s="61" t="s">
        <v>1281</v>
      </c>
      <c r="G211" s="61" t="s">
        <v>241</v>
      </c>
    </row>
    <row r="212" spans="1:7">
      <c r="A212" s="61" t="s">
        <v>932</v>
      </c>
      <c r="B212" s="61" t="s">
        <v>1385</v>
      </c>
      <c r="C212" s="61" t="s">
        <v>238</v>
      </c>
      <c r="D212" s="61">
        <v>1005</v>
      </c>
      <c r="E212" s="61" t="s">
        <v>488</v>
      </c>
      <c r="F212" s="61" t="s">
        <v>1456</v>
      </c>
      <c r="G212" s="61" t="s">
        <v>241</v>
      </c>
    </row>
    <row r="213" spans="1:7">
      <c r="A213" s="61" t="s">
        <v>933</v>
      </c>
      <c r="B213" s="61" t="s">
        <v>1385</v>
      </c>
      <c r="C213" s="61" t="s">
        <v>238</v>
      </c>
      <c r="D213" s="61">
        <v>1005</v>
      </c>
      <c r="E213" s="61" t="s">
        <v>490</v>
      </c>
      <c r="F213" s="61" t="s">
        <v>1281</v>
      </c>
      <c r="G213" s="61" t="s">
        <v>241</v>
      </c>
    </row>
    <row r="214" spans="1:7">
      <c r="A214" s="61" t="s">
        <v>934</v>
      </c>
      <c r="B214" s="61" t="s">
        <v>1385</v>
      </c>
      <c r="C214" s="61" t="s">
        <v>238</v>
      </c>
      <c r="D214" s="61">
        <v>1005</v>
      </c>
      <c r="E214" s="61" t="s">
        <v>491</v>
      </c>
      <c r="F214" s="61" t="s">
        <v>1456</v>
      </c>
      <c r="G214" s="61" t="s">
        <v>241</v>
      </c>
    </row>
    <row r="215" spans="1:7">
      <c r="A215" s="61" t="s">
        <v>935</v>
      </c>
      <c r="B215" s="61" t="s">
        <v>1385</v>
      </c>
      <c r="C215" s="61" t="s">
        <v>238</v>
      </c>
      <c r="D215" s="61">
        <v>1005</v>
      </c>
      <c r="E215" s="61" t="s">
        <v>493</v>
      </c>
      <c r="F215" s="61" t="s">
        <v>1281</v>
      </c>
      <c r="G215" s="61" t="s">
        <v>241</v>
      </c>
    </row>
    <row r="216" spans="1:7">
      <c r="A216" s="61" t="s">
        <v>936</v>
      </c>
      <c r="B216" s="61" t="s">
        <v>1385</v>
      </c>
      <c r="C216" s="61" t="s">
        <v>238</v>
      </c>
      <c r="D216" s="61">
        <v>1005</v>
      </c>
      <c r="E216" s="61" t="s">
        <v>495</v>
      </c>
      <c r="F216" s="61" t="s">
        <v>1456</v>
      </c>
      <c r="G216" s="61" t="s">
        <v>241</v>
      </c>
    </row>
    <row r="217" spans="1:7">
      <c r="A217" s="61" t="s">
        <v>937</v>
      </c>
      <c r="B217" s="61" t="s">
        <v>1385</v>
      </c>
      <c r="C217" s="61" t="s">
        <v>238</v>
      </c>
      <c r="D217" s="61">
        <v>1005</v>
      </c>
      <c r="E217" s="61" t="s">
        <v>497</v>
      </c>
      <c r="F217" s="61" t="s">
        <v>1281</v>
      </c>
      <c r="G217" s="61" t="s">
        <v>241</v>
      </c>
    </row>
    <row r="218" spans="1:7">
      <c r="A218" s="61" t="s">
        <v>938</v>
      </c>
      <c r="B218" s="61" t="s">
        <v>1385</v>
      </c>
      <c r="C218" s="61" t="s">
        <v>238</v>
      </c>
      <c r="D218" s="61">
        <v>1005</v>
      </c>
      <c r="E218" s="61" t="s">
        <v>499</v>
      </c>
      <c r="F218" s="61" t="s">
        <v>1456</v>
      </c>
      <c r="G218" s="61" t="s">
        <v>241</v>
      </c>
    </row>
    <row r="219" spans="1:7">
      <c r="A219" s="61" t="s">
        <v>939</v>
      </c>
      <c r="B219" s="61" t="s">
        <v>1385</v>
      </c>
      <c r="C219" s="61" t="s">
        <v>238</v>
      </c>
      <c r="D219" s="61">
        <v>1005</v>
      </c>
      <c r="E219" s="61" t="s">
        <v>501</v>
      </c>
      <c r="F219" s="61" t="s">
        <v>1281</v>
      </c>
      <c r="G219" s="61" t="s">
        <v>241</v>
      </c>
    </row>
    <row r="220" spans="1:7">
      <c r="A220" s="61" t="s">
        <v>940</v>
      </c>
      <c r="B220" s="61" t="s">
        <v>1385</v>
      </c>
      <c r="C220" s="61" t="s">
        <v>238</v>
      </c>
      <c r="D220" s="61">
        <v>1005</v>
      </c>
      <c r="E220" s="61" t="s">
        <v>503</v>
      </c>
      <c r="F220" s="61" t="s">
        <v>1456</v>
      </c>
      <c r="G220" s="61" t="s">
        <v>241</v>
      </c>
    </row>
    <row r="221" spans="1:7">
      <c r="A221" s="61" t="s">
        <v>941</v>
      </c>
      <c r="B221" s="61" t="s">
        <v>1385</v>
      </c>
      <c r="C221" s="61" t="s">
        <v>238</v>
      </c>
      <c r="D221" s="61">
        <v>1005</v>
      </c>
      <c r="E221" s="61" t="s">
        <v>505</v>
      </c>
      <c r="F221" s="61" t="s">
        <v>1281</v>
      </c>
      <c r="G221" s="61" t="s">
        <v>241</v>
      </c>
    </row>
    <row r="222" spans="1:7">
      <c r="A222" s="61" t="s">
        <v>942</v>
      </c>
      <c r="B222" s="61" t="s">
        <v>1385</v>
      </c>
      <c r="C222" s="61" t="s">
        <v>238</v>
      </c>
      <c r="D222" s="61">
        <v>1005</v>
      </c>
      <c r="E222" s="61" t="s">
        <v>506</v>
      </c>
      <c r="F222" s="61" t="s">
        <v>1456</v>
      </c>
      <c r="G222" s="61" t="s">
        <v>241</v>
      </c>
    </row>
    <row r="223" spans="1:7">
      <c r="A223" s="61" t="s">
        <v>943</v>
      </c>
      <c r="B223" s="61" t="s">
        <v>1385</v>
      </c>
      <c r="C223" s="61" t="s">
        <v>238</v>
      </c>
      <c r="D223" s="61">
        <v>1005</v>
      </c>
      <c r="E223" s="61" t="s">
        <v>508</v>
      </c>
      <c r="F223" s="61" t="s">
        <v>1281</v>
      </c>
      <c r="G223" s="61" t="s">
        <v>241</v>
      </c>
    </row>
    <row r="224" spans="1:7">
      <c r="A224" s="61" t="s">
        <v>944</v>
      </c>
      <c r="B224" s="61" t="s">
        <v>1385</v>
      </c>
      <c r="C224" s="61" t="s">
        <v>238</v>
      </c>
      <c r="D224" s="61">
        <v>1005</v>
      </c>
      <c r="E224" s="61" t="s">
        <v>509</v>
      </c>
      <c r="F224" s="61" t="s">
        <v>1456</v>
      </c>
      <c r="G224" s="61" t="s">
        <v>241</v>
      </c>
    </row>
    <row r="225" spans="1:7">
      <c r="A225" s="61" t="s">
        <v>945</v>
      </c>
      <c r="B225" s="61" t="s">
        <v>1385</v>
      </c>
      <c r="C225" s="61" t="s">
        <v>238</v>
      </c>
      <c r="D225" s="61">
        <v>1005</v>
      </c>
      <c r="E225" s="61" t="s">
        <v>511</v>
      </c>
      <c r="F225" s="61" t="s">
        <v>1281</v>
      </c>
      <c r="G225" s="61" t="s">
        <v>241</v>
      </c>
    </row>
    <row r="226" spans="1:7">
      <c r="A226" s="61" t="s">
        <v>946</v>
      </c>
      <c r="B226" s="61" t="s">
        <v>1385</v>
      </c>
      <c r="C226" s="61" t="s">
        <v>238</v>
      </c>
      <c r="D226" s="61">
        <v>1005</v>
      </c>
      <c r="E226" s="61" t="s">
        <v>513</v>
      </c>
      <c r="F226" s="61" t="s">
        <v>1456</v>
      </c>
      <c r="G226" s="61" t="s">
        <v>241</v>
      </c>
    </row>
    <row r="227" spans="1:7">
      <c r="A227" s="61" t="s">
        <v>947</v>
      </c>
      <c r="B227" s="61" t="s">
        <v>1385</v>
      </c>
      <c r="C227" s="61" t="s">
        <v>238</v>
      </c>
      <c r="D227" s="61">
        <v>1005</v>
      </c>
      <c r="E227" s="61" t="s">
        <v>515</v>
      </c>
      <c r="F227" s="61" t="s">
        <v>1281</v>
      </c>
      <c r="G227" s="61" t="s">
        <v>241</v>
      </c>
    </row>
    <row r="228" spans="1:7">
      <c r="A228" s="61" t="s">
        <v>948</v>
      </c>
      <c r="B228" s="61" t="s">
        <v>1385</v>
      </c>
      <c r="C228" s="61" t="s">
        <v>238</v>
      </c>
      <c r="D228" s="61">
        <v>1005</v>
      </c>
      <c r="E228" s="61" t="s">
        <v>517</v>
      </c>
      <c r="F228" s="61" t="s">
        <v>1456</v>
      </c>
      <c r="G228" s="61" t="s">
        <v>241</v>
      </c>
    </row>
    <row r="229" spans="1:7">
      <c r="A229" s="61" t="s">
        <v>949</v>
      </c>
      <c r="B229" s="61" t="s">
        <v>1385</v>
      </c>
      <c r="C229" s="61" t="s">
        <v>238</v>
      </c>
      <c r="D229" s="61">
        <v>1005</v>
      </c>
      <c r="E229" s="61" t="s">
        <v>519</v>
      </c>
      <c r="F229" s="61" t="s">
        <v>1281</v>
      </c>
      <c r="G229" s="61" t="s">
        <v>241</v>
      </c>
    </row>
    <row r="230" spans="1:7">
      <c r="A230" s="61" t="s">
        <v>950</v>
      </c>
      <c r="B230" s="61" t="s">
        <v>1385</v>
      </c>
      <c r="C230" s="61" t="s">
        <v>238</v>
      </c>
      <c r="D230" s="61">
        <v>1005</v>
      </c>
      <c r="E230" s="61" t="s">
        <v>521</v>
      </c>
      <c r="F230" s="61" t="s">
        <v>1456</v>
      </c>
      <c r="G230" s="61" t="s">
        <v>241</v>
      </c>
    </row>
    <row r="231" spans="1:7">
      <c r="A231" s="61" t="s">
        <v>951</v>
      </c>
      <c r="B231" s="61" t="s">
        <v>1385</v>
      </c>
      <c r="C231" s="61" t="s">
        <v>238</v>
      </c>
      <c r="D231" s="61">
        <v>1005</v>
      </c>
      <c r="E231" s="61" t="s">
        <v>523</v>
      </c>
      <c r="F231" s="61" t="s">
        <v>1281</v>
      </c>
      <c r="G231" s="61" t="s">
        <v>241</v>
      </c>
    </row>
    <row r="232" spans="1:7">
      <c r="A232" s="61" t="s">
        <v>952</v>
      </c>
      <c r="B232" s="61" t="s">
        <v>1385</v>
      </c>
      <c r="C232" s="61" t="s">
        <v>238</v>
      </c>
      <c r="D232" s="61">
        <v>1005</v>
      </c>
      <c r="E232" s="61" t="s">
        <v>524</v>
      </c>
      <c r="F232" s="61" t="s">
        <v>1456</v>
      </c>
      <c r="G232" s="61" t="s">
        <v>241</v>
      </c>
    </row>
    <row r="233" spans="1:7">
      <c r="A233" s="61" t="s">
        <v>953</v>
      </c>
      <c r="B233" s="61" t="s">
        <v>1385</v>
      </c>
      <c r="C233" s="61" t="s">
        <v>238</v>
      </c>
      <c r="D233" s="61">
        <v>1005</v>
      </c>
      <c r="E233" s="61" t="s">
        <v>526</v>
      </c>
      <c r="F233" s="61" t="s">
        <v>1281</v>
      </c>
      <c r="G233" s="61" t="s">
        <v>241</v>
      </c>
    </row>
    <row r="234" spans="1:7">
      <c r="A234" s="61" t="s">
        <v>954</v>
      </c>
      <c r="B234" s="61" t="s">
        <v>1385</v>
      </c>
      <c r="C234" s="61" t="s">
        <v>238</v>
      </c>
      <c r="D234" s="61">
        <v>1005</v>
      </c>
      <c r="E234" s="61" t="s">
        <v>528</v>
      </c>
      <c r="F234" s="61" t="s">
        <v>1456</v>
      </c>
      <c r="G234" s="61" t="s">
        <v>241</v>
      </c>
    </row>
    <row r="235" spans="1:7">
      <c r="A235" s="61" t="s">
        <v>955</v>
      </c>
      <c r="B235" s="61" t="s">
        <v>1385</v>
      </c>
      <c r="C235" s="61" t="s">
        <v>238</v>
      </c>
      <c r="D235" s="61">
        <v>1005</v>
      </c>
      <c r="E235" s="61" t="s">
        <v>530</v>
      </c>
      <c r="F235" s="61" t="s">
        <v>1281</v>
      </c>
      <c r="G235" s="61" t="s">
        <v>241</v>
      </c>
    </row>
    <row r="236" spans="1:7">
      <c r="A236" s="61" t="s">
        <v>956</v>
      </c>
      <c r="B236" s="61" t="s">
        <v>1385</v>
      </c>
      <c r="C236" s="61" t="s">
        <v>238</v>
      </c>
      <c r="D236" s="61">
        <v>1005</v>
      </c>
      <c r="E236" s="61" t="s">
        <v>532</v>
      </c>
      <c r="F236" s="61" t="s">
        <v>1456</v>
      </c>
      <c r="G236" s="61" t="s">
        <v>241</v>
      </c>
    </row>
    <row r="237" spans="1:7">
      <c r="A237" s="61" t="s">
        <v>957</v>
      </c>
      <c r="B237" s="61" t="s">
        <v>1385</v>
      </c>
      <c r="C237" s="61" t="s">
        <v>238</v>
      </c>
      <c r="D237" s="61">
        <v>1005</v>
      </c>
      <c r="E237" s="61" t="s">
        <v>534</v>
      </c>
      <c r="F237" s="61" t="s">
        <v>1281</v>
      </c>
      <c r="G237" s="61" t="s">
        <v>241</v>
      </c>
    </row>
    <row r="238" spans="1:7">
      <c r="A238" s="61" t="s">
        <v>958</v>
      </c>
      <c r="B238" s="61" t="s">
        <v>1385</v>
      </c>
      <c r="C238" s="61" t="s">
        <v>238</v>
      </c>
      <c r="D238" s="61">
        <v>1005</v>
      </c>
      <c r="E238" s="61" t="s">
        <v>536</v>
      </c>
      <c r="F238" s="61" t="s">
        <v>1456</v>
      </c>
      <c r="G238" s="61" t="s">
        <v>241</v>
      </c>
    </row>
    <row r="239" spans="1:7">
      <c r="A239" s="61" t="s">
        <v>959</v>
      </c>
      <c r="B239" s="61" t="s">
        <v>1385</v>
      </c>
      <c r="C239" s="61" t="s">
        <v>238</v>
      </c>
      <c r="D239" s="61">
        <v>1005</v>
      </c>
      <c r="E239" s="61" t="s">
        <v>538</v>
      </c>
      <c r="F239" s="61" t="s">
        <v>1281</v>
      </c>
      <c r="G239" s="61" t="s">
        <v>241</v>
      </c>
    </row>
    <row r="240" spans="1:7">
      <c r="A240" s="61" t="s">
        <v>960</v>
      </c>
      <c r="B240" s="61" t="s">
        <v>1385</v>
      </c>
      <c r="C240" s="61" t="s">
        <v>238</v>
      </c>
      <c r="D240" s="61">
        <v>1005</v>
      </c>
      <c r="E240" s="61" t="s">
        <v>540</v>
      </c>
      <c r="F240" s="61" t="s">
        <v>1456</v>
      </c>
      <c r="G240" s="61" t="s">
        <v>241</v>
      </c>
    </row>
    <row r="241" spans="1:7">
      <c r="A241" s="61" t="s">
        <v>961</v>
      </c>
      <c r="B241" s="61" t="s">
        <v>1385</v>
      </c>
      <c r="C241" s="61" t="s">
        <v>238</v>
      </c>
      <c r="D241" s="61">
        <v>1005</v>
      </c>
      <c r="E241" s="61" t="s">
        <v>542</v>
      </c>
      <c r="F241" s="61" t="s">
        <v>1281</v>
      </c>
      <c r="G241" s="61" t="s">
        <v>241</v>
      </c>
    </row>
    <row r="242" spans="1:7">
      <c r="A242" s="61" t="s">
        <v>962</v>
      </c>
      <c r="B242" s="61" t="s">
        <v>1385</v>
      </c>
      <c r="C242" s="61" t="s">
        <v>238</v>
      </c>
      <c r="D242" s="61">
        <v>1005</v>
      </c>
      <c r="E242" s="61" t="s">
        <v>544</v>
      </c>
      <c r="F242" s="61" t="s">
        <v>1456</v>
      </c>
      <c r="G242" s="61" t="s">
        <v>241</v>
      </c>
    </row>
    <row r="243" spans="1:7">
      <c r="A243" s="61" t="s">
        <v>963</v>
      </c>
      <c r="B243" s="61" t="s">
        <v>1385</v>
      </c>
      <c r="C243" s="61" t="s">
        <v>238</v>
      </c>
      <c r="D243" s="61">
        <v>1005</v>
      </c>
      <c r="E243" s="61" t="s">
        <v>546</v>
      </c>
      <c r="F243" s="61" t="s">
        <v>1281</v>
      </c>
      <c r="G243" s="61" t="s">
        <v>241</v>
      </c>
    </row>
    <row r="244" spans="1:7">
      <c r="A244" s="61" t="s">
        <v>964</v>
      </c>
      <c r="B244" s="61" t="s">
        <v>1385</v>
      </c>
      <c r="C244" s="61" t="s">
        <v>238</v>
      </c>
      <c r="D244" s="61">
        <v>1005</v>
      </c>
      <c r="E244" s="61" t="s">
        <v>547</v>
      </c>
      <c r="F244" s="61" t="s">
        <v>1456</v>
      </c>
      <c r="G244" s="61" t="s">
        <v>241</v>
      </c>
    </row>
    <row r="245" spans="1:7">
      <c r="A245" s="61" t="s">
        <v>965</v>
      </c>
      <c r="B245" s="61" t="s">
        <v>1385</v>
      </c>
      <c r="C245" s="61" t="s">
        <v>238</v>
      </c>
      <c r="D245" s="61">
        <v>1005</v>
      </c>
      <c r="E245" s="61" t="s">
        <v>547</v>
      </c>
      <c r="F245" s="61" t="s">
        <v>1281</v>
      </c>
      <c r="G245" s="61" t="s">
        <v>241</v>
      </c>
    </row>
    <row r="246" spans="1:7">
      <c r="A246" s="61" t="s">
        <v>966</v>
      </c>
      <c r="B246" s="61" t="s">
        <v>1385</v>
      </c>
      <c r="C246" s="61" t="s">
        <v>238</v>
      </c>
      <c r="D246" s="61">
        <v>1005</v>
      </c>
      <c r="E246" s="61" t="s">
        <v>550</v>
      </c>
      <c r="F246" s="61" t="s">
        <v>1456</v>
      </c>
      <c r="G246" s="61" t="s">
        <v>241</v>
      </c>
    </row>
    <row r="247" spans="1:7">
      <c r="A247" s="61" t="s">
        <v>967</v>
      </c>
      <c r="B247" s="61" t="s">
        <v>1385</v>
      </c>
      <c r="C247" s="61" t="s">
        <v>238</v>
      </c>
      <c r="D247" s="61">
        <v>1005</v>
      </c>
      <c r="E247" s="61" t="s">
        <v>550</v>
      </c>
      <c r="F247" s="61" t="s">
        <v>1281</v>
      </c>
      <c r="G247" s="61" t="s">
        <v>241</v>
      </c>
    </row>
    <row r="248" spans="1:7">
      <c r="A248" s="61" t="s">
        <v>968</v>
      </c>
      <c r="B248" s="61" t="s">
        <v>1385</v>
      </c>
      <c r="C248" s="61" t="s">
        <v>238</v>
      </c>
      <c r="D248" s="61">
        <v>1005</v>
      </c>
      <c r="E248" s="61" t="s">
        <v>553</v>
      </c>
      <c r="F248" s="61" t="s">
        <v>1456</v>
      </c>
      <c r="G248" s="61" t="s">
        <v>241</v>
      </c>
    </row>
    <row r="249" spans="1:7">
      <c r="A249" s="61" t="s">
        <v>969</v>
      </c>
      <c r="B249" s="61" t="s">
        <v>1385</v>
      </c>
      <c r="C249" s="61" t="s">
        <v>238</v>
      </c>
      <c r="D249" s="61">
        <v>1005</v>
      </c>
      <c r="E249" s="61" t="s">
        <v>553</v>
      </c>
      <c r="F249" s="61" t="s">
        <v>1281</v>
      </c>
      <c r="G249" s="61" t="s">
        <v>241</v>
      </c>
    </row>
    <row r="250" spans="1:7">
      <c r="A250" s="61" t="s">
        <v>970</v>
      </c>
      <c r="B250" s="61" t="s">
        <v>1385</v>
      </c>
      <c r="C250" s="61" t="s">
        <v>238</v>
      </c>
      <c r="D250" s="61">
        <v>1005</v>
      </c>
      <c r="E250" s="61" t="s">
        <v>556</v>
      </c>
      <c r="F250" s="61" t="s">
        <v>1456</v>
      </c>
      <c r="G250" s="61" t="s">
        <v>241</v>
      </c>
    </row>
    <row r="251" spans="1:7">
      <c r="A251" s="61" t="s">
        <v>971</v>
      </c>
      <c r="B251" s="61" t="s">
        <v>1385</v>
      </c>
      <c r="C251" s="61" t="s">
        <v>238</v>
      </c>
      <c r="D251" s="61">
        <v>1005</v>
      </c>
      <c r="E251" s="61" t="s">
        <v>556</v>
      </c>
      <c r="F251" s="61" t="s">
        <v>1281</v>
      </c>
      <c r="G251" s="61" t="s">
        <v>241</v>
      </c>
    </row>
    <row r="252" spans="1:7">
      <c r="A252" s="61" t="s">
        <v>972</v>
      </c>
      <c r="B252" s="61" t="s">
        <v>1385</v>
      </c>
      <c r="C252" s="61" t="s">
        <v>238</v>
      </c>
      <c r="D252" s="61">
        <v>1005</v>
      </c>
      <c r="E252" s="61" t="s">
        <v>559</v>
      </c>
      <c r="F252" s="61" t="s">
        <v>1456</v>
      </c>
      <c r="G252" s="61" t="s">
        <v>241</v>
      </c>
    </row>
    <row r="253" spans="1:7">
      <c r="A253" s="61" t="s">
        <v>973</v>
      </c>
      <c r="B253" s="61" t="s">
        <v>1385</v>
      </c>
      <c r="C253" s="61" t="s">
        <v>238</v>
      </c>
      <c r="D253" s="61">
        <v>1005</v>
      </c>
      <c r="E253" s="61" t="s">
        <v>559</v>
      </c>
      <c r="F253" s="61" t="s">
        <v>1281</v>
      </c>
      <c r="G253" s="61" t="s">
        <v>241</v>
      </c>
    </row>
    <row r="254" spans="1:7">
      <c r="A254" s="61" t="s">
        <v>974</v>
      </c>
      <c r="B254" s="61" t="s">
        <v>1385</v>
      </c>
      <c r="C254" s="61" t="s">
        <v>238</v>
      </c>
      <c r="D254" s="61">
        <v>1005</v>
      </c>
      <c r="E254" s="61" t="s">
        <v>562</v>
      </c>
      <c r="F254" s="61" t="s">
        <v>1456</v>
      </c>
      <c r="G254" s="61" t="s">
        <v>241</v>
      </c>
    </row>
    <row r="255" spans="1:7">
      <c r="A255" s="61" t="s">
        <v>975</v>
      </c>
      <c r="B255" s="61" t="s">
        <v>1385</v>
      </c>
      <c r="C255" s="61" t="s">
        <v>238</v>
      </c>
      <c r="D255" s="61">
        <v>1005</v>
      </c>
      <c r="E255" s="61" t="s">
        <v>562</v>
      </c>
      <c r="F255" s="61" t="s">
        <v>1281</v>
      </c>
      <c r="G255" s="61" t="s">
        <v>241</v>
      </c>
    </row>
    <row r="256" spans="1:7">
      <c r="A256" s="61" t="s">
        <v>976</v>
      </c>
      <c r="B256" s="61" t="s">
        <v>1385</v>
      </c>
      <c r="C256" s="61" t="s">
        <v>238</v>
      </c>
      <c r="D256" s="61">
        <v>1005</v>
      </c>
      <c r="E256" s="61" t="s">
        <v>565</v>
      </c>
      <c r="F256" s="61" t="s">
        <v>1456</v>
      </c>
      <c r="G256" s="61" t="s">
        <v>241</v>
      </c>
    </row>
    <row r="257" spans="1:7">
      <c r="A257" s="61" t="s">
        <v>977</v>
      </c>
      <c r="B257" s="61" t="s">
        <v>1385</v>
      </c>
      <c r="C257" s="61" t="s">
        <v>238</v>
      </c>
      <c r="D257" s="61">
        <v>1005</v>
      </c>
      <c r="E257" s="61" t="s">
        <v>565</v>
      </c>
      <c r="F257" s="61" t="s">
        <v>1281</v>
      </c>
      <c r="G257" s="61" t="s">
        <v>241</v>
      </c>
    </row>
    <row r="258" spans="1:7">
      <c r="A258" s="61" t="s">
        <v>978</v>
      </c>
      <c r="B258" s="61" t="s">
        <v>1385</v>
      </c>
      <c r="C258" s="61" t="s">
        <v>238</v>
      </c>
      <c r="D258" s="61">
        <v>1005</v>
      </c>
      <c r="E258" s="61" t="s">
        <v>567</v>
      </c>
      <c r="F258" s="61" t="s">
        <v>1456</v>
      </c>
      <c r="G258" s="61" t="s">
        <v>241</v>
      </c>
    </row>
    <row r="259" spans="1:7">
      <c r="A259" s="61" t="s">
        <v>979</v>
      </c>
      <c r="B259" s="61" t="s">
        <v>1385</v>
      </c>
      <c r="C259" s="61" t="s">
        <v>238</v>
      </c>
      <c r="D259" s="61">
        <v>1005</v>
      </c>
      <c r="E259" s="61" t="s">
        <v>567</v>
      </c>
      <c r="F259" s="61" t="s">
        <v>1281</v>
      </c>
      <c r="G259" s="61" t="s">
        <v>241</v>
      </c>
    </row>
    <row r="260" spans="1:7">
      <c r="A260" s="61" t="s">
        <v>980</v>
      </c>
      <c r="B260" s="61" t="s">
        <v>1385</v>
      </c>
      <c r="C260" s="61" t="s">
        <v>238</v>
      </c>
      <c r="D260" s="61">
        <v>1005</v>
      </c>
      <c r="E260" s="61" t="s">
        <v>570</v>
      </c>
      <c r="F260" s="61" t="s">
        <v>1456</v>
      </c>
      <c r="G260" s="61" t="s">
        <v>241</v>
      </c>
    </row>
    <row r="261" spans="1:7">
      <c r="A261" s="61" t="s">
        <v>981</v>
      </c>
      <c r="B261" s="61" t="s">
        <v>1385</v>
      </c>
      <c r="C261" s="61" t="s">
        <v>238</v>
      </c>
      <c r="D261" s="61">
        <v>1005</v>
      </c>
      <c r="E261" s="61" t="s">
        <v>570</v>
      </c>
      <c r="F261" s="61" t="s">
        <v>1281</v>
      </c>
      <c r="G261" s="61" t="s">
        <v>241</v>
      </c>
    </row>
    <row r="262" spans="1:7">
      <c r="A262" s="61" t="s">
        <v>982</v>
      </c>
      <c r="B262" s="61" t="s">
        <v>1385</v>
      </c>
      <c r="C262" s="61" t="s">
        <v>238</v>
      </c>
      <c r="D262" s="61">
        <v>1005</v>
      </c>
      <c r="E262" s="61" t="s">
        <v>573</v>
      </c>
      <c r="F262" s="61" t="s">
        <v>1456</v>
      </c>
      <c r="G262" s="61" t="s">
        <v>241</v>
      </c>
    </row>
    <row r="263" spans="1:7">
      <c r="A263" s="61" t="s">
        <v>983</v>
      </c>
      <c r="B263" s="61" t="s">
        <v>1385</v>
      </c>
      <c r="C263" s="61" t="s">
        <v>238</v>
      </c>
      <c r="D263" s="61">
        <v>1005</v>
      </c>
      <c r="E263" s="61" t="s">
        <v>573</v>
      </c>
      <c r="F263" s="61" t="s">
        <v>1281</v>
      </c>
      <c r="G263" s="61" t="s">
        <v>241</v>
      </c>
    </row>
    <row r="264" spans="1:7">
      <c r="A264" s="61" t="s">
        <v>984</v>
      </c>
      <c r="B264" s="61" t="s">
        <v>1385</v>
      </c>
      <c r="C264" s="61" t="s">
        <v>238</v>
      </c>
      <c r="D264" s="61">
        <v>1005</v>
      </c>
      <c r="E264" s="61" t="s">
        <v>576</v>
      </c>
      <c r="F264" s="61" t="s">
        <v>1456</v>
      </c>
      <c r="G264" s="61" t="s">
        <v>241</v>
      </c>
    </row>
    <row r="265" spans="1:7">
      <c r="A265" s="61" t="s">
        <v>985</v>
      </c>
      <c r="B265" s="61" t="s">
        <v>1385</v>
      </c>
      <c r="C265" s="61" t="s">
        <v>238</v>
      </c>
      <c r="D265" s="61">
        <v>1005</v>
      </c>
      <c r="E265" s="61" t="s">
        <v>576</v>
      </c>
      <c r="F265" s="61" t="s">
        <v>1281</v>
      </c>
      <c r="G265" s="61" t="s">
        <v>241</v>
      </c>
    </row>
    <row r="266" spans="1:7">
      <c r="A266" s="61" t="s">
        <v>986</v>
      </c>
      <c r="B266" s="61" t="s">
        <v>1385</v>
      </c>
      <c r="C266" s="61" t="s">
        <v>238</v>
      </c>
      <c r="D266" s="61">
        <v>1005</v>
      </c>
      <c r="E266" s="61" t="s">
        <v>578</v>
      </c>
      <c r="F266" s="61" t="s">
        <v>1456</v>
      </c>
      <c r="G266" s="61" t="s">
        <v>241</v>
      </c>
    </row>
    <row r="267" spans="1:7">
      <c r="A267" s="61" t="s">
        <v>987</v>
      </c>
      <c r="B267" s="61" t="s">
        <v>1385</v>
      </c>
      <c r="C267" s="61" t="s">
        <v>238</v>
      </c>
      <c r="D267" s="61">
        <v>1005</v>
      </c>
      <c r="E267" s="61" t="s">
        <v>578</v>
      </c>
      <c r="F267" s="61" t="s">
        <v>1281</v>
      </c>
      <c r="G267" s="61" t="s">
        <v>241</v>
      </c>
    </row>
    <row r="268" spans="1:7">
      <c r="A268" s="61" t="s">
        <v>988</v>
      </c>
      <c r="B268" s="61" t="s">
        <v>1385</v>
      </c>
      <c r="C268" s="61" t="s">
        <v>238</v>
      </c>
      <c r="D268" s="61">
        <v>1005</v>
      </c>
      <c r="E268" s="61" t="s">
        <v>581</v>
      </c>
      <c r="F268" s="61" t="s">
        <v>1456</v>
      </c>
      <c r="G268" s="61" t="s">
        <v>241</v>
      </c>
    </row>
    <row r="269" spans="1:7">
      <c r="A269" s="61" t="s">
        <v>989</v>
      </c>
      <c r="B269" s="61" t="s">
        <v>1385</v>
      </c>
      <c r="C269" s="61" t="s">
        <v>238</v>
      </c>
      <c r="D269" s="61">
        <v>1005</v>
      </c>
      <c r="E269" s="61" t="s">
        <v>581</v>
      </c>
      <c r="F269" s="61" t="s">
        <v>1281</v>
      </c>
      <c r="G269" s="61" t="s">
        <v>241</v>
      </c>
    </row>
    <row r="270" spans="1:7">
      <c r="A270" s="61" t="s">
        <v>990</v>
      </c>
      <c r="B270" s="61" t="s">
        <v>1385</v>
      </c>
      <c r="C270" s="61" t="s">
        <v>238</v>
      </c>
      <c r="D270" s="61">
        <v>1005</v>
      </c>
      <c r="E270" s="61" t="s">
        <v>584</v>
      </c>
      <c r="F270" s="61" t="s">
        <v>1456</v>
      </c>
      <c r="G270" s="61" t="s">
        <v>241</v>
      </c>
    </row>
    <row r="271" spans="1:7">
      <c r="A271" s="61" t="s">
        <v>991</v>
      </c>
      <c r="B271" s="61" t="s">
        <v>1385</v>
      </c>
      <c r="C271" s="61" t="s">
        <v>238</v>
      </c>
      <c r="D271" s="61">
        <v>1005</v>
      </c>
      <c r="E271" s="61" t="s">
        <v>584</v>
      </c>
      <c r="F271" s="61" t="s">
        <v>1281</v>
      </c>
      <c r="G271" s="61" t="s">
        <v>241</v>
      </c>
    </row>
    <row r="272" spans="1:7">
      <c r="A272" s="61" t="s">
        <v>992</v>
      </c>
      <c r="B272" s="61" t="s">
        <v>1385</v>
      </c>
      <c r="C272" s="61" t="s">
        <v>238</v>
      </c>
      <c r="D272" s="61">
        <v>1005</v>
      </c>
      <c r="E272" s="61" t="s">
        <v>587</v>
      </c>
      <c r="F272" s="61" t="s">
        <v>1456</v>
      </c>
      <c r="G272" s="61" t="s">
        <v>241</v>
      </c>
    </row>
    <row r="273" spans="1:7">
      <c r="A273" s="61" t="s">
        <v>993</v>
      </c>
      <c r="B273" s="61" t="s">
        <v>1385</v>
      </c>
      <c r="C273" s="61" t="s">
        <v>238</v>
      </c>
      <c r="D273" s="61">
        <v>1005</v>
      </c>
      <c r="E273" s="61" t="s">
        <v>587</v>
      </c>
      <c r="F273" s="61" t="s">
        <v>1281</v>
      </c>
      <c r="G273" s="61" t="s">
        <v>241</v>
      </c>
    </row>
    <row r="274" spans="1:7">
      <c r="A274" s="61" t="s">
        <v>994</v>
      </c>
      <c r="B274" s="61" t="s">
        <v>1385</v>
      </c>
      <c r="C274" s="61" t="s">
        <v>238</v>
      </c>
      <c r="D274" s="61">
        <v>1005</v>
      </c>
      <c r="E274" s="61" t="s">
        <v>590</v>
      </c>
      <c r="F274" s="61" t="s">
        <v>1456</v>
      </c>
      <c r="G274" s="61" t="s">
        <v>241</v>
      </c>
    </row>
    <row r="275" spans="1:7">
      <c r="A275" s="61" t="s">
        <v>995</v>
      </c>
      <c r="B275" s="61" t="s">
        <v>1385</v>
      </c>
      <c r="C275" s="61" t="s">
        <v>238</v>
      </c>
      <c r="D275" s="61">
        <v>1005</v>
      </c>
      <c r="E275" s="61" t="s">
        <v>590</v>
      </c>
      <c r="F275" s="61" t="s">
        <v>1281</v>
      </c>
      <c r="G275" s="61" t="s">
        <v>241</v>
      </c>
    </row>
    <row r="276" spans="1:7">
      <c r="A276" s="61" t="s">
        <v>996</v>
      </c>
      <c r="B276" s="61" t="s">
        <v>1385</v>
      </c>
      <c r="C276" s="61" t="s">
        <v>238</v>
      </c>
      <c r="D276" s="61">
        <v>1005</v>
      </c>
      <c r="E276" s="61" t="s">
        <v>593</v>
      </c>
      <c r="F276" s="61" t="s">
        <v>1456</v>
      </c>
      <c r="G276" s="61" t="s">
        <v>241</v>
      </c>
    </row>
    <row r="277" spans="1:7">
      <c r="A277" s="61" t="s">
        <v>997</v>
      </c>
      <c r="B277" s="61" t="s">
        <v>1385</v>
      </c>
      <c r="C277" s="61" t="s">
        <v>238</v>
      </c>
      <c r="D277" s="61">
        <v>1005</v>
      </c>
      <c r="E277" s="61" t="s">
        <v>593</v>
      </c>
      <c r="F277" s="61" t="s">
        <v>1281</v>
      </c>
      <c r="G277" s="61" t="s">
        <v>241</v>
      </c>
    </row>
    <row r="278" spans="1:7">
      <c r="A278" s="61" t="s">
        <v>998</v>
      </c>
      <c r="B278" s="61" t="s">
        <v>1385</v>
      </c>
      <c r="C278" s="61" t="s">
        <v>238</v>
      </c>
      <c r="D278" s="61">
        <v>1005</v>
      </c>
      <c r="E278" s="61" t="s">
        <v>596</v>
      </c>
      <c r="F278" s="61" t="s">
        <v>1456</v>
      </c>
      <c r="G278" s="61" t="s">
        <v>241</v>
      </c>
    </row>
    <row r="279" spans="1:7">
      <c r="A279" s="61" t="s">
        <v>999</v>
      </c>
      <c r="B279" s="61" t="s">
        <v>1385</v>
      </c>
      <c r="C279" s="61" t="s">
        <v>238</v>
      </c>
      <c r="D279" s="61">
        <v>1005</v>
      </c>
      <c r="E279" s="61" t="s">
        <v>596</v>
      </c>
      <c r="F279" s="61" t="s">
        <v>1281</v>
      </c>
      <c r="G279" s="61" t="s">
        <v>241</v>
      </c>
    </row>
    <row r="280" spans="1:7">
      <c r="A280" s="61" t="s">
        <v>1000</v>
      </c>
      <c r="B280" s="61" t="s">
        <v>1385</v>
      </c>
      <c r="C280" s="61" t="s">
        <v>238</v>
      </c>
      <c r="D280" s="61">
        <v>1005</v>
      </c>
      <c r="E280" s="61" t="s">
        <v>599</v>
      </c>
      <c r="F280" s="61" t="s">
        <v>1456</v>
      </c>
      <c r="G280" s="61" t="s">
        <v>241</v>
      </c>
    </row>
    <row r="281" spans="1:7">
      <c r="A281" s="61" t="s">
        <v>1001</v>
      </c>
      <c r="B281" s="61" t="s">
        <v>1385</v>
      </c>
      <c r="C281" s="61" t="s">
        <v>238</v>
      </c>
      <c r="D281" s="61">
        <v>1005</v>
      </c>
      <c r="E281" s="61" t="s">
        <v>599</v>
      </c>
      <c r="F281" s="61" t="s">
        <v>1281</v>
      </c>
      <c r="G281" s="61" t="s">
        <v>241</v>
      </c>
    </row>
    <row r="282" spans="1:7">
      <c r="A282" s="61" t="s">
        <v>1002</v>
      </c>
      <c r="B282" s="61" t="s">
        <v>1385</v>
      </c>
      <c r="C282" s="61" t="s">
        <v>238</v>
      </c>
      <c r="D282" s="61">
        <v>1005</v>
      </c>
      <c r="E282" s="61" t="s">
        <v>602</v>
      </c>
      <c r="F282" s="61" t="s">
        <v>1456</v>
      </c>
      <c r="G282" s="61" t="s">
        <v>241</v>
      </c>
    </row>
    <row r="283" spans="1:7">
      <c r="A283" s="61" t="s">
        <v>1003</v>
      </c>
      <c r="B283" s="61" t="s">
        <v>1385</v>
      </c>
      <c r="C283" s="61" t="s">
        <v>238</v>
      </c>
      <c r="D283" s="61">
        <v>1005</v>
      </c>
      <c r="E283" s="61" t="s">
        <v>602</v>
      </c>
      <c r="F283" s="61" t="s">
        <v>1281</v>
      </c>
      <c r="G283" s="61" t="s">
        <v>241</v>
      </c>
    </row>
    <row r="284" spans="1:7">
      <c r="A284" s="61" t="s">
        <v>1004</v>
      </c>
      <c r="B284" s="61" t="s">
        <v>1385</v>
      </c>
      <c r="C284" s="61" t="s">
        <v>238</v>
      </c>
      <c r="D284" s="61">
        <v>1005</v>
      </c>
      <c r="E284" s="61" t="s">
        <v>605</v>
      </c>
      <c r="F284" s="61" t="s">
        <v>1456</v>
      </c>
      <c r="G284" s="61" t="s">
        <v>241</v>
      </c>
    </row>
    <row r="285" spans="1:7">
      <c r="A285" s="61" t="s">
        <v>1005</v>
      </c>
      <c r="B285" s="61" t="s">
        <v>1385</v>
      </c>
      <c r="C285" s="61" t="s">
        <v>238</v>
      </c>
      <c r="D285" s="61">
        <v>1005</v>
      </c>
      <c r="E285" s="61" t="s">
        <v>605</v>
      </c>
      <c r="F285" s="61" t="s">
        <v>1281</v>
      </c>
      <c r="G285" s="61" t="s">
        <v>241</v>
      </c>
    </row>
    <row r="286" spans="1:7">
      <c r="A286" s="61" t="s">
        <v>1006</v>
      </c>
      <c r="B286" s="61" t="s">
        <v>1385</v>
      </c>
      <c r="C286" s="61" t="s">
        <v>238</v>
      </c>
      <c r="D286" s="61">
        <v>1005</v>
      </c>
      <c r="E286" s="61" t="s">
        <v>608</v>
      </c>
      <c r="F286" s="61" t="s">
        <v>1456</v>
      </c>
      <c r="G286" s="61" t="s">
        <v>241</v>
      </c>
    </row>
    <row r="287" spans="1:7">
      <c r="A287" s="61" t="s">
        <v>1007</v>
      </c>
      <c r="B287" s="61" t="s">
        <v>1385</v>
      </c>
      <c r="C287" s="61" t="s">
        <v>238</v>
      </c>
      <c r="D287" s="61">
        <v>1005</v>
      </c>
      <c r="E287" s="61" t="s">
        <v>608</v>
      </c>
      <c r="F287" s="61" t="s">
        <v>1281</v>
      </c>
      <c r="G287" s="61" t="s">
        <v>241</v>
      </c>
    </row>
    <row r="288" spans="1:7">
      <c r="A288" s="61" t="s">
        <v>1008</v>
      </c>
      <c r="B288" s="61" t="s">
        <v>1385</v>
      </c>
      <c r="C288" s="61" t="s">
        <v>238</v>
      </c>
      <c r="D288" s="61">
        <v>1005</v>
      </c>
      <c r="E288" s="61" t="s">
        <v>611</v>
      </c>
      <c r="F288" s="61" t="s">
        <v>1456</v>
      </c>
      <c r="G288" s="61" t="s">
        <v>241</v>
      </c>
    </row>
    <row r="289" spans="1:7">
      <c r="A289" s="61" t="s">
        <v>1009</v>
      </c>
      <c r="B289" s="61" t="s">
        <v>1385</v>
      </c>
      <c r="C289" s="61" t="s">
        <v>238</v>
      </c>
      <c r="D289" s="61">
        <v>1005</v>
      </c>
      <c r="E289" s="61" t="s">
        <v>611</v>
      </c>
      <c r="F289" s="61" t="s">
        <v>1281</v>
      </c>
      <c r="G289" s="61" t="s">
        <v>241</v>
      </c>
    </row>
    <row r="290" spans="1:7">
      <c r="A290" s="61" t="s">
        <v>1010</v>
      </c>
      <c r="B290" s="61" t="s">
        <v>1385</v>
      </c>
      <c r="C290" s="61" t="s">
        <v>238</v>
      </c>
      <c r="D290" s="61">
        <v>1005</v>
      </c>
      <c r="E290" s="61" t="s">
        <v>614</v>
      </c>
      <c r="F290" s="61" t="s">
        <v>1456</v>
      </c>
      <c r="G290" s="61" t="s">
        <v>241</v>
      </c>
    </row>
    <row r="291" spans="1:7">
      <c r="A291" s="61" t="s">
        <v>1011</v>
      </c>
      <c r="B291" s="61" t="s">
        <v>1385</v>
      </c>
      <c r="C291" s="61" t="s">
        <v>238</v>
      </c>
      <c r="D291" s="61">
        <v>1005</v>
      </c>
      <c r="E291" s="61" t="s">
        <v>614</v>
      </c>
      <c r="F291" s="61" t="s">
        <v>1281</v>
      </c>
      <c r="G291" s="61" t="s">
        <v>241</v>
      </c>
    </row>
    <row r="292" spans="1:7">
      <c r="A292" s="61" t="s">
        <v>1012</v>
      </c>
      <c r="B292" s="61" t="s">
        <v>1385</v>
      </c>
      <c r="C292" s="61" t="s">
        <v>238</v>
      </c>
      <c r="D292" s="61">
        <v>1005</v>
      </c>
      <c r="E292" s="61" t="s">
        <v>616</v>
      </c>
      <c r="F292" s="61" t="s">
        <v>1456</v>
      </c>
      <c r="G292" s="61" t="s">
        <v>241</v>
      </c>
    </row>
    <row r="293" spans="1:7">
      <c r="A293" s="61" t="s">
        <v>1013</v>
      </c>
      <c r="B293" s="61" t="s">
        <v>1385</v>
      </c>
      <c r="C293" s="61" t="s">
        <v>238</v>
      </c>
      <c r="D293" s="61">
        <v>1005</v>
      </c>
      <c r="E293" s="61" t="s">
        <v>618</v>
      </c>
      <c r="F293" s="61" t="s">
        <v>1281</v>
      </c>
      <c r="G293" s="61" t="s">
        <v>241</v>
      </c>
    </row>
    <row r="294" spans="1:7">
      <c r="A294" s="61" t="s">
        <v>1014</v>
      </c>
      <c r="B294" s="61" t="s">
        <v>1385</v>
      </c>
      <c r="C294" s="61" t="s">
        <v>238</v>
      </c>
      <c r="D294" s="61">
        <v>1005</v>
      </c>
      <c r="E294" s="61" t="s">
        <v>620</v>
      </c>
      <c r="F294" s="61" t="s">
        <v>1456</v>
      </c>
      <c r="G294" s="61" t="s">
        <v>241</v>
      </c>
    </row>
    <row r="295" spans="1:7">
      <c r="A295" s="61" t="s">
        <v>1015</v>
      </c>
      <c r="B295" s="61" t="s">
        <v>1385</v>
      </c>
      <c r="C295" s="61" t="s">
        <v>238</v>
      </c>
      <c r="D295" s="61">
        <v>1005</v>
      </c>
      <c r="E295" s="61" t="s">
        <v>622</v>
      </c>
      <c r="F295" s="61" t="s">
        <v>1281</v>
      </c>
      <c r="G295" s="61" t="s">
        <v>241</v>
      </c>
    </row>
    <row r="296" spans="1:7">
      <c r="A296" s="61" t="s">
        <v>1016</v>
      </c>
      <c r="B296" s="61" t="s">
        <v>1385</v>
      </c>
      <c r="C296" s="61" t="s">
        <v>238</v>
      </c>
      <c r="D296" s="61">
        <v>1005</v>
      </c>
      <c r="E296" s="61" t="s">
        <v>624</v>
      </c>
      <c r="F296" s="61" t="s">
        <v>1456</v>
      </c>
      <c r="G296" s="61" t="s">
        <v>241</v>
      </c>
    </row>
    <row r="297" spans="1:7">
      <c r="A297" s="61" t="s">
        <v>1017</v>
      </c>
      <c r="B297" s="61" t="s">
        <v>1385</v>
      </c>
      <c r="C297" s="61" t="s">
        <v>238</v>
      </c>
      <c r="D297" s="61">
        <v>1005</v>
      </c>
      <c r="E297" s="61" t="s">
        <v>626</v>
      </c>
      <c r="F297" s="61" t="s">
        <v>1281</v>
      </c>
      <c r="G297" s="61" t="s">
        <v>241</v>
      </c>
    </row>
    <row r="298" spans="1:7">
      <c r="A298" s="61" t="s">
        <v>1018</v>
      </c>
      <c r="B298" s="61" t="s">
        <v>1385</v>
      </c>
      <c r="C298" s="61" t="s">
        <v>238</v>
      </c>
      <c r="D298" s="61">
        <v>1005</v>
      </c>
      <c r="E298" s="61" t="s">
        <v>628</v>
      </c>
      <c r="F298" s="61" t="s">
        <v>1456</v>
      </c>
      <c r="G298" s="61" t="s">
        <v>241</v>
      </c>
    </row>
    <row r="299" spans="1:7">
      <c r="A299" s="61" t="s">
        <v>1019</v>
      </c>
      <c r="B299" s="61" t="s">
        <v>1385</v>
      </c>
      <c r="C299" s="61" t="s">
        <v>238</v>
      </c>
      <c r="D299" s="61">
        <v>1005</v>
      </c>
      <c r="E299" s="61" t="s">
        <v>630</v>
      </c>
      <c r="F299" s="61" t="s">
        <v>1281</v>
      </c>
      <c r="G299" s="61" t="s">
        <v>241</v>
      </c>
    </row>
    <row r="300" spans="1:7">
      <c r="A300" s="61" t="s">
        <v>1020</v>
      </c>
      <c r="B300" s="61" t="s">
        <v>1385</v>
      </c>
      <c r="C300" s="61" t="s">
        <v>238</v>
      </c>
      <c r="D300" s="61">
        <v>1005</v>
      </c>
      <c r="E300" s="61" t="s">
        <v>632</v>
      </c>
      <c r="F300" s="61" t="s">
        <v>1456</v>
      </c>
      <c r="G300" s="61" t="s">
        <v>241</v>
      </c>
    </row>
    <row r="301" spans="1:7">
      <c r="A301" s="61" t="s">
        <v>1021</v>
      </c>
      <c r="B301" s="61" t="s">
        <v>1385</v>
      </c>
      <c r="C301" s="61" t="s">
        <v>238</v>
      </c>
      <c r="D301" s="61">
        <v>1005</v>
      </c>
      <c r="E301" s="61" t="s">
        <v>634</v>
      </c>
      <c r="F301" s="61" t="s">
        <v>1281</v>
      </c>
      <c r="G301" s="61" t="s">
        <v>241</v>
      </c>
    </row>
    <row r="302" spans="1:7">
      <c r="A302" s="61" t="s">
        <v>1022</v>
      </c>
      <c r="B302" s="61" t="s">
        <v>1385</v>
      </c>
      <c r="C302" s="61" t="s">
        <v>238</v>
      </c>
      <c r="D302" s="61">
        <v>1005</v>
      </c>
      <c r="E302" s="61" t="s">
        <v>636</v>
      </c>
      <c r="F302" s="61" t="s">
        <v>1456</v>
      </c>
      <c r="G302" s="61" t="s">
        <v>241</v>
      </c>
    </row>
    <row r="303" spans="1:7">
      <c r="A303" s="61" t="s">
        <v>1023</v>
      </c>
      <c r="B303" s="61" t="s">
        <v>1385</v>
      </c>
      <c r="C303" s="61" t="s">
        <v>238</v>
      </c>
      <c r="D303" s="61">
        <v>1005</v>
      </c>
      <c r="E303" s="61" t="s">
        <v>638</v>
      </c>
      <c r="F303" s="61" t="s">
        <v>1281</v>
      </c>
      <c r="G303" s="61" t="s">
        <v>241</v>
      </c>
    </row>
    <row r="304" spans="1:7">
      <c r="A304" s="61" t="s">
        <v>1024</v>
      </c>
      <c r="B304" s="61" t="s">
        <v>1385</v>
      </c>
      <c r="C304" s="61" t="s">
        <v>238</v>
      </c>
      <c r="D304" s="61">
        <v>1005</v>
      </c>
      <c r="E304" s="61" t="s">
        <v>640</v>
      </c>
      <c r="F304" s="61" t="s">
        <v>1456</v>
      </c>
      <c r="G304" s="61" t="s">
        <v>241</v>
      </c>
    </row>
    <row r="305" spans="1:7">
      <c r="A305" s="61" t="s">
        <v>1025</v>
      </c>
      <c r="B305" s="61" t="s">
        <v>1385</v>
      </c>
      <c r="C305" s="61" t="s">
        <v>238</v>
      </c>
      <c r="D305" s="61">
        <v>1005</v>
      </c>
      <c r="E305" s="61" t="s">
        <v>642</v>
      </c>
      <c r="F305" s="61" t="s">
        <v>1281</v>
      </c>
      <c r="G305" s="61" t="s">
        <v>241</v>
      </c>
    </row>
    <row r="306" spans="1:7">
      <c r="A306" s="61" t="s">
        <v>1026</v>
      </c>
      <c r="B306" s="61" t="s">
        <v>1385</v>
      </c>
      <c r="C306" s="61" t="s">
        <v>238</v>
      </c>
      <c r="D306" s="61">
        <v>1005</v>
      </c>
      <c r="E306" s="61" t="s">
        <v>644</v>
      </c>
      <c r="F306" s="61" t="s">
        <v>1456</v>
      </c>
      <c r="G306" s="61" t="s">
        <v>241</v>
      </c>
    </row>
    <row r="307" spans="1:7">
      <c r="A307" s="61" t="s">
        <v>1027</v>
      </c>
      <c r="B307" s="61" t="s">
        <v>1385</v>
      </c>
      <c r="C307" s="61" t="s">
        <v>238</v>
      </c>
      <c r="D307" s="61">
        <v>1005</v>
      </c>
      <c r="E307" s="61" t="s">
        <v>646</v>
      </c>
      <c r="F307" s="61" t="s">
        <v>1281</v>
      </c>
      <c r="G307" s="61" t="s">
        <v>241</v>
      </c>
    </row>
    <row r="308" spans="1:7">
      <c r="A308" s="61" t="s">
        <v>1028</v>
      </c>
      <c r="B308" s="61" t="s">
        <v>1385</v>
      </c>
      <c r="C308" s="61" t="s">
        <v>238</v>
      </c>
      <c r="D308" s="61">
        <v>1005</v>
      </c>
      <c r="E308" s="61" t="s">
        <v>648</v>
      </c>
      <c r="F308" s="61" t="s">
        <v>1456</v>
      </c>
      <c r="G308" s="61" t="s">
        <v>241</v>
      </c>
    </row>
    <row r="309" spans="1:7">
      <c r="A309" s="61" t="s">
        <v>1029</v>
      </c>
      <c r="B309" s="61" t="s">
        <v>1385</v>
      </c>
      <c r="C309" s="61" t="s">
        <v>238</v>
      </c>
      <c r="D309" s="61">
        <v>1005</v>
      </c>
      <c r="E309" s="61" t="s">
        <v>648</v>
      </c>
      <c r="F309" s="61" t="s">
        <v>1281</v>
      </c>
      <c r="G309" s="61" t="s">
        <v>241</v>
      </c>
    </row>
    <row r="310" spans="1:7">
      <c r="A310" s="61" t="s">
        <v>1030</v>
      </c>
      <c r="B310" s="61" t="s">
        <v>1385</v>
      </c>
      <c r="C310" s="61" t="s">
        <v>238</v>
      </c>
      <c r="D310" s="61">
        <v>1005</v>
      </c>
      <c r="E310" s="61" t="s">
        <v>651</v>
      </c>
      <c r="F310" s="61" t="s">
        <v>1456</v>
      </c>
      <c r="G310" s="61" t="s">
        <v>241</v>
      </c>
    </row>
    <row r="311" spans="1:7">
      <c r="A311" s="61" t="s">
        <v>1031</v>
      </c>
      <c r="B311" s="61" t="s">
        <v>1385</v>
      </c>
      <c r="C311" s="61" t="s">
        <v>238</v>
      </c>
      <c r="D311" s="61">
        <v>1005</v>
      </c>
      <c r="E311" s="61" t="s">
        <v>651</v>
      </c>
      <c r="F311" s="61" t="s">
        <v>1281</v>
      </c>
      <c r="G311" s="61" t="s">
        <v>241</v>
      </c>
    </row>
    <row r="312" spans="1:7">
      <c r="A312" s="61" t="s">
        <v>1032</v>
      </c>
      <c r="B312" s="61" t="s">
        <v>1385</v>
      </c>
      <c r="C312" s="61" t="s">
        <v>238</v>
      </c>
      <c r="D312" s="61">
        <v>1005</v>
      </c>
      <c r="E312" s="61" t="s">
        <v>654</v>
      </c>
      <c r="F312" s="61" t="s">
        <v>1456</v>
      </c>
      <c r="G312" s="61" t="s">
        <v>241</v>
      </c>
    </row>
    <row r="313" spans="1:7">
      <c r="A313" s="61" t="s">
        <v>1033</v>
      </c>
      <c r="B313" s="61" t="s">
        <v>1385</v>
      </c>
      <c r="C313" s="61" t="s">
        <v>238</v>
      </c>
      <c r="D313" s="61">
        <v>1005</v>
      </c>
      <c r="E313" s="61" t="s">
        <v>656</v>
      </c>
      <c r="F313" s="61" t="s">
        <v>1281</v>
      </c>
      <c r="G313" s="61" t="s">
        <v>241</v>
      </c>
    </row>
    <row r="314" spans="1:7">
      <c r="A314" s="61" t="s">
        <v>1034</v>
      </c>
      <c r="B314" s="61" t="s">
        <v>1385</v>
      </c>
      <c r="C314" s="61" t="s">
        <v>238</v>
      </c>
      <c r="D314" s="61">
        <v>1005</v>
      </c>
      <c r="E314" s="61" t="s">
        <v>658</v>
      </c>
      <c r="F314" s="61" t="s">
        <v>1456</v>
      </c>
      <c r="G314" s="61" t="s">
        <v>241</v>
      </c>
    </row>
    <row r="315" spans="1:7">
      <c r="A315" s="61" t="s">
        <v>1035</v>
      </c>
      <c r="B315" s="61" t="s">
        <v>1385</v>
      </c>
      <c r="C315" s="61" t="s">
        <v>238</v>
      </c>
      <c r="D315" s="61">
        <v>1005</v>
      </c>
      <c r="E315" s="61" t="s">
        <v>660</v>
      </c>
      <c r="F315" s="61" t="s">
        <v>1281</v>
      </c>
      <c r="G315" s="61" t="s">
        <v>241</v>
      </c>
    </row>
    <row r="316" spans="1:7">
      <c r="A316" s="61" t="s">
        <v>1036</v>
      </c>
      <c r="B316" s="61" t="s">
        <v>1385</v>
      </c>
      <c r="C316" s="61" t="s">
        <v>238</v>
      </c>
      <c r="D316" s="61">
        <v>1005</v>
      </c>
      <c r="E316" s="61" t="s">
        <v>662</v>
      </c>
      <c r="F316" s="61" t="s">
        <v>1456</v>
      </c>
      <c r="G316" s="61" t="s">
        <v>241</v>
      </c>
    </row>
    <row r="317" spans="1:7">
      <c r="A317" s="61" t="s">
        <v>1037</v>
      </c>
      <c r="B317" s="61" t="s">
        <v>1385</v>
      </c>
      <c r="C317" s="61" t="s">
        <v>238</v>
      </c>
      <c r="D317" s="61">
        <v>1005</v>
      </c>
      <c r="E317" s="61" t="s">
        <v>664</v>
      </c>
      <c r="F317" s="61" t="s">
        <v>1281</v>
      </c>
      <c r="G317" s="61" t="s">
        <v>241</v>
      </c>
    </row>
    <row r="318" spans="1:7">
      <c r="A318" s="61" t="s">
        <v>1038</v>
      </c>
      <c r="B318" s="61" t="s">
        <v>1385</v>
      </c>
      <c r="C318" s="61" t="s">
        <v>238</v>
      </c>
      <c r="D318" s="61">
        <v>1005</v>
      </c>
      <c r="E318" s="61" t="s">
        <v>666</v>
      </c>
      <c r="F318" s="61" t="s">
        <v>1456</v>
      </c>
      <c r="G318" s="61" t="s">
        <v>241</v>
      </c>
    </row>
    <row r="319" spans="1:7">
      <c r="A319" s="61" t="s">
        <v>1039</v>
      </c>
      <c r="B319" s="61" t="s">
        <v>1385</v>
      </c>
      <c r="C319" s="61" t="s">
        <v>238</v>
      </c>
      <c r="D319" s="61">
        <v>1005</v>
      </c>
      <c r="E319" s="61" t="s">
        <v>668</v>
      </c>
      <c r="F319" s="61" t="s">
        <v>1281</v>
      </c>
      <c r="G319" s="61" t="s">
        <v>241</v>
      </c>
    </row>
    <row r="320" spans="1:7">
      <c r="A320" s="61" t="s">
        <v>1040</v>
      </c>
      <c r="B320" s="61" t="s">
        <v>1385</v>
      </c>
      <c r="C320" s="61" t="s">
        <v>238</v>
      </c>
      <c r="D320" s="61">
        <v>1005</v>
      </c>
      <c r="E320" s="61" t="s">
        <v>670</v>
      </c>
      <c r="F320" s="61" t="s">
        <v>1456</v>
      </c>
      <c r="G320" s="61" t="s">
        <v>241</v>
      </c>
    </row>
    <row r="321" spans="1:7">
      <c r="A321" s="61" t="s">
        <v>1041</v>
      </c>
      <c r="B321" s="61" t="s">
        <v>1385</v>
      </c>
      <c r="C321" s="61" t="s">
        <v>238</v>
      </c>
      <c r="D321" s="61">
        <v>1005</v>
      </c>
      <c r="E321" s="61" t="s">
        <v>672</v>
      </c>
      <c r="F321" s="61" t="s">
        <v>1281</v>
      </c>
      <c r="G321" s="61" t="s">
        <v>241</v>
      </c>
    </row>
    <row r="322" spans="1:7">
      <c r="A322" s="61" t="s">
        <v>1042</v>
      </c>
      <c r="B322" s="61" t="s">
        <v>1385</v>
      </c>
      <c r="C322" s="61" t="s">
        <v>238</v>
      </c>
      <c r="D322" s="61">
        <v>1005</v>
      </c>
      <c r="E322" s="61" t="s">
        <v>674</v>
      </c>
      <c r="F322" s="61" t="s">
        <v>1456</v>
      </c>
      <c r="G322" s="61" t="s">
        <v>241</v>
      </c>
    </row>
    <row r="323" spans="1:7">
      <c r="A323" s="61" t="s">
        <v>1043</v>
      </c>
      <c r="B323" s="61" t="s">
        <v>1385</v>
      </c>
      <c r="C323" s="61" t="s">
        <v>238</v>
      </c>
      <c r="D323" s="61">
        <v>1005</v>
      </c>
      <c r="E323" s="61" t="s">
        <v>676</v>
      </c>
      <c r="F323" s="61" t="s">
        <v>1281</v>
      </c>
      <c r="G323" s="61" t="s">
        <v>241</v>
      </c>
    </row>
    <row r="324" spans="1:7">
      <c r="A324" s="61" t="s">
        <v>1044</v>
      </c>
      <c r="B324" s="61" t="s">
        <v>1385</v>
      </c>
      <c r="C324" s="61" t="s">
        <v>238</v>
      </c>
      <c r="D324" s="61">
        <v>1005</v>
      </c>
      <c r="E324" s="61" t="s">
        <v>678</v>
      </c>
      <c r="F324" s="61" t="s">
        <v>1456</v>
      </c>
      <c r="G324" s="61" t="s">
        <v>241</v>
      </c>
    </row>
    <row r="325" spans="1:7">
      <c r="A325" s="61" t="s">
        <v>1045</v>
      </c>
      <c r="B325" s="61" t="s">
        <v>1385</v>
      </c>
      <c r="C325" s="61" t="s">
        <v>238</v>
      </c>
      <c r="D325" s="61">
        <v>1005</v>
      </c>
      <c r="E325" s="61" t="s">
        <v>680</v>
      </c>
      <c r="F325" s="61" t="s">
        <v>1281</v>
      </c>
      <c r="G325" s="61" t="s">
        <v>241</v>
      </c>
    </row>
    <row r="326" spans="1:7">
      <c r="A326" s="61" t="s">
        <v>1046</v>
      </c>
      <c r="B326" s="61" t="s">
        <v>1385</v>
      </c>
      <c r="C326" s="61" t="s">
        <v>238</v>
      </c>
      <c r="D326" s="61">
        <v>1005</v>
      </c>
      <c r="E326" s="61" t="s">
        <v>682</v>
      </c>
      <c r="F326" s="61" t="s">
        <v>1456</v>
      </c>
      <c r="G326" s="61" t="s">
        <v>241</v>
      </c>
    </row>
    <row r="327" spans="1:7">
      <c r="A327" s="61" t="s">
        <v>1047</v>
      </c>
      <c r="B327" s="61" t="s">
        <v>1385</v>
      </c>
      <c r="C327" s="61" t="s">
        <v>238</v>
      </c>
      <c r="D327" s="61">
        <v>1005</v>
      </c>
      <c r="E327" s="61" t="s">
        <v>684</v>
      </c>
      <c r="F327" s="61" t="s">
        <v>1281</v>
      </c>
      <c r="G327" s="61" t="s">
        <v>241</v>
      </c>
    </row>
    <row r="328" spans="1:7">
      <c r="A328" s="61" t="s">
        <v>1048</v>
      </c>
      <c r="B328" s="61" t="s">
        <v>1385</v>
      </c>
      <c r="C328" s="61" t="s">
        <v>238</v>
      </c>
      <c r="D328" s="61">
        <v>1005</v>
      </c>
      <c r="E328" s="61" t="s">
        <v>686</v>
      </c>
      <c r="F328" s="61" t="s">
        <v>1456</v>
      </c>
      <c r="G328" s="61" t="s">
        <v>241</v>
      </c>
    </row>
    <row r="329" spans="1:7">
      <c r="A329" s="61" t="s">
        <v>1049</v>
      </c>
      <c r="B329" s="61" t="s">
        <v>1385</v>
      </c>
      <c r="C329" s="61" t="s">
        <v>238</v>
      </c>
      <c r="D329" s="61">
        <v>1005</v>
      </c>
      <c r="E329" s="61" t="s">
        <v>688</v>
      </c>
      <c r="F329" s="61" t="s">
        <v>1281</v>
      </c>
      <c r="G329" s="61" t="s">
        <v>241</v>
      </c>
    </row>
    <row r="330" spans="1:7">
      <c r="A330" s="61" t="s">
        <v>1050</v>
      </c>
      <c r="B330" s="61" t="s">
        <v>1385</v>
      </c>
      <c r="C330" s="61" t="s">
        <v>238</v>
      </c>
      <c r="D330" s="61">
        <v>1005</v>
      </c>
      <c r="E330" s="61" t="s">
        <v>690</v>
      </c>
      <c r="F330" s="61" t="s">
        <v>1456</v>
      </c>
      <c r="G330" s="61" t="s">
        <v>241</v>
      </c>
    </row>
    <row r="331" spans="1:7">
      <c r="A331" s="61" t="s">
        <v>1051</v>
      </c>
      <c r="B331" s="61" t="s">
        <v>1385</v>
      </c>
      <c r="C331" s="61" t="s">
        <v>238</v>
      </c>
      <c r="D331" s="61">
        <v>1005</v>
      </c>
      <c r="E331" s="61" t="s">
        <v>692</v>
      </c>
      <c r="F331" s="61" t="s">
        <v>1281</v>
      </c>
      <c r="G331" s="61" t="s">
        <v>241</v>
      </c>
    </row>
    <row r="332" spans="1:7">
      <c r="A332" s="61" t="s">
        <v>1052</v>
      </c>
      <c r="B332" s="61" t="s">
        <v>1385</v>
      </c>
      <c r="C332" s="61" t="s">
        <v>238</v>
      </c>
      <c r="D332" s="61">
        <v>1005</v>
      </c>
      <c r="E332" s="61" t="s">
        <v>694</v>
      </c>
      <c r="F332" s="61" t="s">
        <v>1456</v>
      </c>
      <c r="G332" s="61" t="s">
        <v>241</v>
      </c>
    </row>
    <row r="333" spans="1:7">
      <c r="A333" s="61" t="s">
        <v>1053</v>
      </c>
      <c r="B333" s="61" t="s">
        <v>1385</v>
      </c>
      <c r="C333" s="61" t="s">
        <v>238</v>
      </c>
      <c r="D333" s="61">
        <v>1005</v>
      </c>
      <c r="E333" s="61" t="s">
        <v>696</v>
      </c>
      <c r="F333" s="61" t="s">
        <v>1281</v>
      </c>
      <c r="G333" s="61" t="s">
        <v>241</v>
      </c>
    </row>
    <row r="334" spans="1:7">
      <c r="A334" s="61" t="s">
        <v>1054</v>
      </c>
      <c r="B334" s="61" t="s">
        <v>1385</v>
      </c>
      <c r="C334" s="61" t="s">
        <v>238</v>
      </c>
      <c r="D334" s="61">
        <v>1005</v>
      </c>
      <c r="E334" s="61" t="s">
        <v>698</v>
      </c>
      <c r="F334" s="61" t="s">
        <v>1456</v>
      </c>
      <c r="G334" s="61" t="s">
        <v>241</v>
      </c>
    </row>
    <row r="335" spans="1:7">
      <c r="A335" s="61" t="s">
        <v>1055</v>
      </c>
      <c r="B335" s="61" t="s">
        <v>1385</v>
      </c>
      <c r="C335" s="61" t="s">
        <v>238</v>
      </c>
      <c r="D335" s="61">
        <v>1005</v>
      </c>
      <c r="E335" s="61" t="s">
        <v>700</v>
      </c>
      <c r="F335" s="61" t="s">
        <v>1281</v>
      </c>
      <c r="G335" s="61" t="s">
        <v>241</v>
      </c>
    </row>
    <row r="336" spans="1:7">
      <c r="A336" s="61" t="s">
        <v>1056</v>
      </c>
      <c r="B336" s="61" t="s">
        <v>1385</v>
      </c>
      <c r="C336" s="61" t="s">
        <v>238</v>
      </c>
      <c r="D336" s="61">
        <v>1005</v>
      </c>
      <c r="E336" s="61" t="s">
        <v>702</v>
      </c>
      <c r="F336" s="61" t="s">
        <v>1456</v>
      </c>
      <c r="G336" s="61" t="s">
        <v>241</v>
      </c>
    </row>
    <row r="337" spans="1:7">
      <c r="A337" s="61" t="s">
        <v>1057</v>
      </c>
      <c r="B337" s="61" t="s">
        <v>1385</v>
      </c>
      <c r="C337" s="61" t="s">
        <v>238</v>
      </c>
      <c r="D337" s="61">
        <v>1005</v>
      </c>
      <c r="E337" s="61" t="s">
        <v>704</v>
      </c>
      <c r="F337" s="61" t="s">
        <v>1281</v>
      </c>
      <c r="G337" s="61" t="s">
        <v>241</v>
      </c>
    </row>
    <row r="338" spans="1:7">
      <c r="A338" s="61" t="s">
        <v>1058</v>
      </c>
      <c r="B338" s="61" t="s">
        <v>1385</v>
      </c>
      <c r="C338" s="61" t="s">
        <v>238</v>
      </c>
      <c r="D338" s="61">
        <v>1005</v>
      </c>
      <c r="E338" s="61" t="s">
        <v>706</v>
      </c>
      <c r="F338" s="61" t="s">
        <v>1456</v>
      </c>
      <c r="G338" s="61" t="s">
        <v>241</v>
      </c>
    </row>
    <row r="339" spans="1:7">
      <c r="A339" s="61" t="s">
        <v>1059</v>
      </c>
      <c r="B339" s="61" t="s">
        <v>1385</v>
      </c>
      <c r="C339" s="61" t="s">
        <v>238</v>
      </c>
      <c r="D339" s="61">
        <v>1005</v>
      </c>
      <c r="E339" s="61" t="s">
        <v>708</v>
      </c>
      <c r="F339" s="61" t="s">
        <v>1281</v>
      </c>
      <c r="G339" s="61" t="s">
        <v>241</v>
      </c>
    </row>
    <row r="340" spans="1:7">
      <c r="A340" s="61" t="s">
        <v>1060</v>
      </c>
      <c r="B340" s="61" t="s">
        <v>1385</v>
      </c>
      <c r="C340" s="61" t="s">
        <v>238</v>
      </c>
      <c r="D340" s="61">
        <v>1005</v>
      </c>
      <c r="E340" s="61" t="s">
        <v>709</v>
      </c>
      <c r="F340" s="61" t="s">
        <v>1456</v>
      </c>
      <c r="G340" s="61" t="s">
        <v>241</v>
      </c>
    </row>
    <row r="341" spans="1:7">
      <c r="A341" s="61" t="s">
        <v>1061</v>
      </c>
      <c r="B341" s="61" t="s">
        <v>1385</v>
      </c>
      <c r="C341" s="61" t="s">
        <v>238</v>
      </c>
      <c r="D341" s="61">
        <v>1005</v>
      </c>
      <c r="E341" s="61" t="s">
        <v>711</v>
      </c>
      <c r="F341" s="61" t="s">
        <v>1281</v>
      </c>
      <c r="G341" s="61" t="s">
        <v>241</v>
      </c>
    </row>
    <row r="342" spans="1:7">
      <c r="A342" s="61" t="s">
        <v>237</v>
      </c>
      <c r="B342" s="61" t="s">
        <v>1385</v>
      </c>
      <c r="C342" s="61" t="s">
        <v>238</v>
      </c>
      <c r="D342" s="61">
        <v>1608</v>
      </c>
      <c r="E342" s="61">
        <v>0</v>
      </c>
      <c r="F342" s="138" t="s">
        <v>1484</v>
      </c>
      <c r="G342" s="61" t="s">
        <v>239</v>
      </c>
    </row>
    <row r="343" spans="1:7">
      <c r="A343" s="61" t="s">
        <v>240</v>
      </c>
      <c r="B343" s="61" t="s">
        <v>1385</v>
      </c>
      <c r="C343" s="61" t="s">
        <v>238</v>
      </c>
      <c r="D343" s="61">
        <v>1608</v>
      </c>
      <c r="E343" s="61">
        <v>1</v>
      </c>
      <c r="F343" s="61" t="s">
        <v>1456</v>
      </c>
      <c r="G343" s="61" t="s">
        <v>1485</v>
      </c>
    </row>
    <row r="344" spans="1:7">
      <c r="A344" s="61" t="s">
        <v>242</v>
      </c>
      <c r="B344" s="61" t="s">
        <v>1385</v>
      </c>
      <c r="C344" s="61" t="s">
        <v>238</v>
      </c>
      <c r="D344" s="61">
        <v>1608</v>
      </c>
      <c r="E344" s="61">
        <v>1</v>
      </c>
      <c r="F344" s="61" t="s">
        <v>1281</v>
      </c>
      <c r="G344" s="61" t="s">
        <v>1485</v>
      </c>
    </row>
    <row r="345" spans="1:7">
      <c r="A345" s="61" t="s">
        <v>243</v>
      </c>
      <c r="B345" s="61" t="s">
        <v>1385</v>
      </c>
      <c r="C345" s="61" t="s">
        <v>238</v>
      </c>
      <c r="D345" s="61">
        <v>1608</v>
      </c>
      <c r="E345" s="61">
        <v>1.1000000000000001</v>
      </c>
      <c r="F345" s="61" t="s">
        <v>1456</v>
      </c>
      <c r="G345" s="61" t="s">
        <v>1485</v>
      </c>
    </row>
    <row r="346" spans="1:7">
      <c r="A346" s="61" t="s">
        <v>244</v>
      </c>
      <c r="B346" s="61" t="s">
        <v>1385</v>
      </c>
      <c r="C346" s="61" t="s">
        <v>238</v>
      </c>
      <c r="D346" s="61">
        <v>1608</v>
      </c>
      <c r="E346" s="61">
        <v>1.1000000000000001</v>
      </c>
      <c r="F346" s="61" t="s">
        <v>1281</v>
      </c>
      <c r="G346" s="61" t="s">
        <v>1485</v>
      </c>
    </row>
    <row r="347" spans="1:7">
      <c r="A347" s="61" t="s">
        <v>245</v>
      </c>
      <c r="B347" s="61" t="s">
        <v>1385</v>
      </c>
      <c r="C347" s="61" t="s">
        <v>238</v>
      </c>
      <c r="D347" s="61">
        <v>1608</v>
      </c>
      <c r="E347" s="61">
        <v>1.2</v>
      </c>
      <c r="F347" s="61" t="s">
        <v>1456</v>
      </c>
      <c r="G347" s="61" t="s">
        <v>1485</v>
      </c>
    </row>
    <row r="348" spans="1:7">
      <c r="A348" s="61" t="s">
        <v>246</v>
      </c>
      <c r="B348" s="61" t="s">
        <v>1385</v>
      </c>
      <c r="C348" s="61" t="s">
        <v>238</v>
      </c>
      <c r="D348" s="61">
        <v>1608</v>
      </c>
      <c r="E348" s="61">
        <v>1.2</v>
      </c>
      <c r="F348" s="61" t="s">
        <v>1281</v>
      </c>
      <c r="G348" s="61" t="s">
        <v>1485</v>
      </c>
    </row>
    <row r="349" spans="1:7">
      <c r="A349" s="61" t="s">
        <v>247</v>
      </c>
      <c r="B349" s="61" t="s">
        <v>1385</v>
      </c>
      <c r="C349" s="61" t="s">
        <v>238</v>
      </c>
      <c r="D349" s="61">
        <v>1608</v>
      </c>
      <c r="E349" s="61">
        <v>1.3</v>
      </c>
      <c r="F349" s="61" t="s">
        <v>1456</v>
      </c>
      <c r="G349" s="61" t="s">
        <v>1485</v>
      </c>
    </row>
    <row r="350" spans="1:7">
      <c r="A350" s="61" t="s">
        <v>248</v>
      </c>
      <c r="B350" s="61" t="s">
        <v>1385</v>
      </c>
      <c r="C350" s="61" t="s">
        <v>238</v>
      </c>
      <c r="D350" s="61">
        <v>1608</v>
      </c>
      <c r="E350" s="61">
        <v>1.3</v>
      </c>
      <c r="F350" s="61" t="s">
        <v>1281</v>
      </c>
      <c r="G350" s="61" t="s">
        <v>1485</v>
      </c>
    </row>
    <row r="351" spans="1:7">
      <c r="A351" s="61" t="s">
        <v>249</v>
      </c>
      <c r="B351" s="61" t="s">
        <v>1385</v>
      </c>
      <c r="C351" s="61" t="s">
        <v>238</v>
      </c>
      <c r="D351" s="61">
        <v>1608</v>
      </c>
      <c r="E351" s="61">
        <v>1.5</v>
      </c>
      <c r="F351" s="61" t="s">
        <v>1456</v>
      </c>
      <c r="G351" s="61" t="s">
        <v>1485</v>
      </c>
    </row>
    <row r="352" spans="1:7">
      <c r="A352" s="61" t="s">
        <v>250</v>
      </c>
      <c r="B352" s="61" t="s">
        <v>1385</v>
      </c>
      <c r="C352" s="61" t="s">
        <v>238</v>
      </c>
      <c r="D352" s="61">
        <v>1608</v>
      </c>
      <c r="E352" s="61">
        <v>1.5</v>
      </c>
      <c r="F352" s="61" t="s">
        <v>1281</v>
      </c>
      <c r="G352" s="61" t="s">
        <v>1485</v>
      </c>
    </row>
    <row r="353" spans="1:7">
      <c r="A353" s="61" t="s">
        <v>251</v>
      </c>
      <c r="B353" s="61" t="s">
        <v>1385</v>
      </c>
      <c r="C353" s="61" t="s">
        <v>238</v>
      </c>
      <c r="D353" s="61">
        <v>1608</v>
      </c>
      <c r="E353" s="61">
        <v>1.6</v>
      </c>
      <c r="F353" s="61" t="s">
        <v>1456</v>
      </c>
      <c r="G353" s="61" t="s">
        <v>1485</v>
      </c>
    </row>
    <row r="354" spans="1:7">
      <c r="A354" s="61" t="s">
        <v>252</v>
      </c>
      <c r="B354" s="61" t="s">
        <v>1385</v>
      </c>
      <c r="C354" s="61" t="s">
        <v>238</v>
      </c>
      <c r="D354" s="61">
        <v>1608</v>
      </c>
      <c r="E354" s="61">
        <v>1.6</v>
      </c>
      <c r="F354" s="61" t="s">
        <v>1281</v>
      </c>
      <c r="G354" s="61" t="s">
        <v>1485</v>
      </c>
    </row>
    <row r="355" spans="1:7">
      <c r="A355" s="61" t="s">
        <v>253</v>
      </c>
      <c r="B355" s="61" t="s">
        <v>1385</v>
      </c>
      <c r="C355" s="61" t="s">
        <v>238</v>
      </c>
      <c r="D355" s="61">
        <v>1608</v>
      </c>
      <c r="E355" s="61">
        <v>1.8</v>
      </c>
      <c r="F355" s="61" t="s">
        <v>1456</v>
      </c>
      <c r="G355" s="61" t="s">
        <v>1485</v>
      </c>
    </row>
    <row r="356" spans="1:7">
      <c r="A356" s="61" t="s">
        <v>254</v>
      </c>
      <c r="B356" s="61" t="s">
        <v>1385</v>
      </c>
      <c r="C356" s="61" t="s">
        <v>238</v>
      </c>
      <c r="D356" s="61">
        <v>1608</v>
      </c>
      <c r="E356" s="61">
        <v>1.8</v>
      </c>
      <c r="F356" s="61" t="s">
        <v>1281</v>
      </c>
      <c r="G356" s="61" t="s">
        <v>1485</v>
      </c>
    </row>
    <row r="357" spans="1:7">
      <c r="A357" s="61" t="s">
        <v>255</v>
      </c>
      <c r="B357" s="61" t="s">
        <v>1385</v>
      </c>
      <c r="C357" s="61" t="s">
        <v>238</v>
      </c>
      <c r="D357" s="61">
        <v>1608</v>
      </c>
      <c r="E357" s="61">
        <v>2</v>
      </c>
      <c r="F357" s="61" t="s">
        <v>1456</v>
      </c>
      <c r="G357" s="61" t="s">
        <v>1485</v>
      </c>
    </row>
    <row r="358" spans="1:7">
      <c r="A358" s="61" t="s">
        <v>256</v>
      </c>
      <c r="B358" s="61" t="s">
        <v>1385</v>
      </c>
      <c r="C358" s="61" t="s">
        <v>238</v>
      </c>
      <c r="D358" s="61">
        <v>1608</v>
      </c>
      <c r="E358" s="61">
        <v>2</v>
      </c>
      <c r="F358" s="61" t="s">
        <v>1281</v>
      </c>
      <c r="G358" s="61" t="s">
        <v>1485</v>
      </c>
    </row>
    <row r="359" spans="1:7">
      <c r="A359" s="61" t="s">
        <v>257</v>
      </c>
      <c r="B359" s="61" t="s">
        <v>1385</v>
      </c>
      <c r="C359" s="61" t="s">
        <v>238</v>
      </c>
      <c r="D359" s="61">
        <v>1608</v>
      </c>
      <c r="E359" s="61">
        <v>2.2000000000000002</v>
      </c>
      <c r="F359" s="61" t="s">
        <v>1456</v>
      </c>
      <c r="G359" s="61" t="s">
        <v>1485</v>
      </c>
    </row>
    <row r="360" spans="1:7">
      <c r="A360" s="61" t="s">
        <v>258</v>
      </c>
      <c r="B360" s="61" t="s">
        <v>1385</v>
      </c>
      <c r="C360" s="61" t="s">
        <v>238</v>
      </c>
      <c r="D360" s="61">
        <v>1608</v>
      </c>
      <c r="E360" s="61">
        <v>2.2000000000000002</v>
      </c>
      <c r="F360" s="61" t="s">
        <v>1281</v>
      </c>
      <c r="G360" s="61" t="s">
        <v>1485</v>
      </c>
    </row>
    <row r="361" spans="1:7">
      <c r="A361" s="61" t="s">
        <v>259</v>
      </c>
      <c r="B361" s="61" t="s">
        <v>1385</v>
      </c>
      <c r="C361" s="61" t="s">
        <v>238</v>
      </c>
      <c r="D361" s="61">
        <v>1608</v>
      </c>
      <c r="E361" s="61">
        <v>2.4</v>
      </c>
      <c r="F361" s="61" t="s">
        <v>1456</v>
      </c>
      <c r="G361" s="61" t="s">
        <v>1485</v>
      </c>
    </row>
    <row r="362" spans="1:7">
      <c r="A362" s="61" t="s">
        <v>260</v>
      </c>
      <c r="B362" s="61" t="s">
        <v>1385</v>
      </c>
      <c r="C362" s="61" t="s">
        <v>238</v>
      </c>
      <c r="D362" s="61">
        <v>1608</v>
      </c>
      <c r="E362" s="61">
        <v>2.4</v>
      </c>
      <c r="F362" s="61" t="s">
        <v>1281</v>
      </c>
      <c r="G362" s="61" t="s">
        <v>1485</v>
      </c>
    </row>
    <row r="363" spans="1:7">
      <c r="A363" s="61" t="s">
        <v>261</v>
      </c>
      <c r="B363" s="61" t="s">
        <v>1385</v>
      </c>
      <c r="C363" s="61" t="s">
        <v>238</v>
      </c>
      <c r="D363" s="61">
        <v>1608</v>
      </c>
      <c r="E363" s="61">
        <v>2.7</v>
      </c>
      <c r="F363" s="61" t="s">
        <v>1456</v>
      </c>
      <c r="G363" s="61" t="s">
        <v>1485</v>
      </c>
    </row>
    <row r="364" spans="1:7">
      <c r="A364" s="61" t="s">
        <v>262</v>
      </c>
      <c r="B364" s="61" t="s">
        <v>1385</v>
      </c>
      <c r="C364" s="61" t="s">
        <v>238</v>
      </c>
      <c r="D364" s="61">
        <v>1608</v>
      </c>
      <c r="E364" s="61">
        <v>2.7</v>
      </c>
      <c r="F364" s="61" t="s">
        <v>1281</v>
      </c>
      <c r="G364" s="61" t="s">
        <v>1485</v>
      </c>
    </row>
    <row r="365" spans="1:7">
      <c r="A365" s="61" t="s">
        <v>263</v>
      </c>
      <c r="B365" s="61" t="s">
        <v>1385</v>
      </c>
      <c r="C365" s="61" t="s">
        <v>238</v>
      </c>
      <c r="D365" s="61">
        <v>1608</v>
      </c>
      <c r="E365" s="61">
        <v>3</v>
      </c>
      <c r="F365" s="61" t="s">
        <v>1456</v>
      </c>
      <c r="G365" s="61" t="s">
        <v>1485</v>
      </c>
    </row>
    <row r="366" spans="1:7">
      <c r="A366" s="61" t="s">
        <v>264</v>
      </c>
      <c r="B366" s="61" t="s">
        <v>1385</v>
      </c>
      <c r="C366" s="61" t="s">
        <v>238</v>
      </c>
      <c r="D366" s="61">
        <v>1608</v>
      </c>
      <c r="E366" s="61">
        <v>3</v>
      </c>
      <c r="F366" s="61" t="s">
        <v>1281</v>
      </c>
      <c r="G366" s="61" t="s">
        <v>1485</v>
      </c>
    </row>
    <row r="367" spans="1:7">
      <c r="A367" s="61" t="s">
        <v>265</v>
      </c>
      <c r="B367" s="61" t="s">
        <v>1385</v>
      </c>
      <c r="C367" s="61" t="s">
        <v>238</v>
      </c>
      <c r="D367" s="61">
        <v>1608</v>
      </c>
      <c r="E367" s="61">
        <v>3.3</v>
      </c>
      <c r="F367" s="61" t="s">
        <v>1456</v>
      </c>
      <c r="G367" s="61" t="s">
        <v>1485</v>
      </c>
    </row>
    <row r="368" spans="1:7">
      <c r="A368" s="61" t="s">
        <v>266</v>
      </c>
      <c r="B368" s="61" t="s">
        <v>1385</v>
      </c>
      <c r="C368" s="61" t="s">
        <v>238</v>
      </c>
      <c r="D368" s="61">
        <v>1608</v>
      </c>
      <c r="E368" s="61">
        <v>3.3</v>
      </c>
      <c r="F368" s="61" t="s">
        <v>1281</v>
      </c>
      <c r="G368" s="61" t="s">
        <v>1485</v>
      </c>
    </row>
    <row r="369" spans="1:7">
      <c r="A369" s="61" t="s">
        <v>267</v>
      </c>
      <c r="B369" s="61" t="s">
        <v>1385</v>
      </c>
      <c r="C369" s="61" t="s">
        <v>238</v>
      </c>
      <c r="D369" s="61">
        <v>1608</v>
      </c>
      <c r="E369" s="61">
        <v>3.6</v>
      </c>
      <c r="F369" s="61" t="s">
        <v>1456</v>
      </c>
      <c r="G369" s="61" t="s">
        <v>1485</v>
      </c>
    </row>
    <row r="370" spans="1:7">
      <c r="A370" s="61" t="s">
        <v>268</v>
      </c>
      <c r="B370" s="61" t="s">
        <v>1385</v>
      </c>
      <c r="C370" s="61" t="s">
        <v>238</v>
      </c>
      <c r="D370" s="61">
        <v>1608</v>
      </c>
      <c r="E370" s="61">
        <v>3.6</v>
      </c>
      <c r="F370" s="61" t="s">
        <v>1281</v>
      </c>
      <c r="G370" s="61" t="s">
        <v>1485</v>
      </c>
    </row>
    <row r="371" spans="1:7">
      <c r="A371" s="61" t="s">
        <v>269</v>
      </c>
      <c r="B371" s="61" t="s">
        <v>1385</v>
      </c>
      <c r="C371" s="61" t="s">
        <v>238</v>
      </c>
      <c r="D371" s="61">
        <v>1608</v>
      </c>
      <c r="E371" s="61">
        <v>3.9</v>
      </c>
      <c r="F371" s="61" t="s">
        <v>1456</v>
      </c>
      <c r="G371" s="61" t="s">
        <v>1485</v>
      </c>
    </row>
    <row r="372" spans="1:7">
      <c r="A372" s="61" t="s">
        <v>270</v>
      </c>
      <c r="B372" s="61" t="s">
        <v>1385</v>
      </c>
      <c r="C372" s="61" t="s">
        <v>238</v>
      </c>
      <c r="D372" s="61">
        <v>1608</v>
      </c>
      <c r="E372" s="61">
        <v>3.9</v>
      </c>
      <c r="F372" s="61" t="s">
        <v>1281</v>
      </c>
      <c r="G372" s="61" t="s">
        <v>1485</v>
      </c>
    </row>
    <row r="373" spans="1:7">
      <c r="A373" s="61" t="s">
        <v>271</v>
      </c>
      <c r="B373" s="61" t="s">
        <v>1385</v>
      </c>
      <c r="C373" s="61" t="s">
        <v>238</v>
      </c>
      <c r="D373" s="61">
        <v>1608</v>
      </c>
      <c r="E373" s="61">
        <v>4.3</v>
      </c>
      <c r="F373" s="61" t="s">
        <v>1456</v>
      </c>
      <c r="G373" s="61" t="s">
        <v>1485</v>
      </c>
    </row>
    <row r="374" spans="1:7">
      <c r="A374" s="61" t="s">
        <v>272</v>
      </c>
      <c r="B374" s="61" t="s">
        <v>1385</v>
      </c>
      <c r="C374" s="61" t="s">
        <v>238</v>
      </c>
      <c r="D374" s="61">
        <v>1608</v>
      </c>
      <c r="E374" s="61">
        <v>4.3</v>
      </c>
      <c r="F374" s="61" t="s">
        <v>1281</v>
      </c>
      <c r="G374" s="61" t="s">
        <v>1485</v>
      </c>
    </row>
    <row r="375" spans="1:7">
      <c r="A375" s="61" t="s">
        <v>273</v>
      </c>
      <c r="B375" s="61" t="s">
        <v>1385</v>
      </c>
      <c r="C375" s="61" t="s">
        <v>238</v>
      </c>
      <c r="D375" s="61">
        <v>1608</v>
      </c>
      <c r="E375" s="61">
        <v>4.7</v>
      </c>
      <c r="F375" s="61" t="s">
        <v>1456</v>
      </c>
      <c r="G375" s="61" t="s">
        <v>1485</v>
      </c>
    </row>
    <row r="376" spans="1:7">
      <c r="A376" s="61" t="s">
        <v>274</v>
      </c>
      <c r="B376" s="61" t="s">
        <v>1385</v>
      </c>
      <c r="C376" s="61" t="s">
        <v>238</v>
      </c>
      <c r="D376" s="61">
        <v>1608</v>
      </c>
      <c r="E376" s="61">
        <v>4.7</v>
      </c>
      <c r="F376" s="61" t="s">
        <v>1281</v>
      </c>
      <c r="G376" s="61" t="s">
        <v>1485</v>
      </c>
    </row>
    <row r="377" spans="1:7">
      <c r="A377" s="61" t="s">
        <v>275</v>
      </c>
      <c r="B377" s="61" t="s">
        <v>1385</v>
      </c>
      <c r="C377" s="61" t="s">
        <v>238</v>
      </c>
      <c r="D377" s="61">
        <v>1608</v>
      </c>
      <c r="E377" s="61">
        <v>5.0999999999999996</v>
      </c>
      <c r="F377" s="61" t="s">
        <v>1456</v>
      </c>
      <c r="G377" s="61" t="s">
        <v>1485</v>
      </c>
    </row>
    <row r="378" spans="1:7">
      <c r="A378" s="61" t="s">
        <v>276</v>
      </c>
      <c r="B378" s="61" t="s">
        <v>1385</v>
      </c>
      <c r="C378" s="61" t="s">
        <v>238</v>
      </c>
      <c r="D378" s="61">
        <v>1608</v>
      </c>
      <c r="E378" s="61">
        <v>5.0999999999999996</v>
      </c>
      <c r="F378" s="61" t="s">
        <v>1281</v>
      </c>
      <c r="G378" s="61" t="s">
        <v>1485</v>
      </c>
    </row>
    <row r="379" spans="1:7">
      <c r="A379" s="61" t="s">
        <v>277</v>
      </c>
      <c r="B379" s="61" t="s">
        <v>1385</v>
      </c>
      <c r="C379" s="61" t="s">
        <v>238</v>
      </c>
      <c r="D379" s="61">
        <v>1608</v>
      </c>
      <c r="E379" s="61">
        <v>5.6</v>
      </c>
      <c r="F379" s="61" t="s">
        <v>1456</v>
      </c>
      <c r="G379" s="61" t="s">
        <v>1485</v>
      </c>
    </row>
    <row r="380" spans="1:7">
      <c r="A380" s="61" t="s">
        <v>278</v>
      </c>
      <c r="B380" s="61" t="s">
        <v>1385</v>
      </c>
      <c r="C380" s="61" t="s">
        <v>238</v>
      </c>
      <c r="D380" s="61">
        <v>1608</v>
      </c>
      <c r="E380" s="61">
        <v>5.6</v>
      </c>
      <c r="F380" s="61" t="s">
        <v>1281</v>
      </c>
      <c r="G380" s="61" t="s">
        <v>1485</v>
      </c>
    </row>
    <row r="381" spans="1:7">
      <c r="A381" s="61" t="s">
        <v>279</v>
      </c>
      <c r="B381" s="61" t="s">
        <v>1385</v>
      </c>
      <c r="C381" s="61" t="s">
        <v>238</v>
      </c>
      <c r="D381" s="61">
        <v>1608</v>
      </c>
      <c r="E381" s="61">
        <v>6.2</v>
      </c>
      <c r="F381" s="61" t="s">
        <v>1456</v>
      </c>
      <c r="G381" s="61" t="s">
        <v>1485</v>
      </c>
    </row>
    <row r="382" spans="1:7">
      <c r="A382" s="61" t="s">
        <v>280</v>
      </c>
      <c r="B382" s="61" t="s">
        <v>1385</v>
      </c>
      <c r="C382" s="61" t="s">
        <v>238</v>
      </c>
      <c r="D382" s="61">
        <v>1608</v>
      </c>
      <c r="E382" s="61">
        <v>6.2</v>
      </c>
      <c r="F382" s="61" t="s">
        <v>1281</v>
      </c>
      <c r="G382" s="61" t="s">
        <v>1485</v>
      </c>
    </row>
    <row r="383" spans="1:7">
      <c r="A383" s="61" t="s">
        <v>281</v>
      </c>
      <c r="B383" s="61" t="s">
        <v>1385</v>
      </c>
      <c r="C383" s="61" t="s">
        <v>238</v>
      </c>
      <c r="D383" s="61">
        <v>1608</v>
      </c>
      <c r="E383" s="61">
        <v>6.8</v>
      </c>
      <c r="F383" s="61" t="s">
        <v>1456</v>
      </c>
      <c r="G383" s="61" t="s">
        <v>1485</v>
      </c>
    </row>
    <row r="384" spans="1:7">
      <c r="A384" s="61" t="s">
        <v>282</v>
      </c>
      <c r="B384" s="61" t="s">
        <v>1385</v>
      </c>
      <c r="C384" s="61" t="s">
        <v>238</v>
      </c>
      <c r="D384" s="61">
        <v>1608</v>
      </c>
      <c r="E384" s="61">
        <v>6.8</v>
      </c>
      <c r="F384" s="61" t="s">
        <v>1281</v>
      </c>
      <c r="G384" s="61" t="s">
        <v>1485</v>
      </c>
    </row>
    <row r="385" spans="1:7">
      <c r="A385" s="61" t="s">
        <v>283</v>
      </c>
      <c r="B385" s="61" t="s">
        <v>1385</v>
      </c>
      <c r="C385" s="61" t="s">
        <v>238</v>
      </c>
      <c r="D385" s="61">
        <v>1608</v>
      </c>
      <c r="E385" s="61">
        <v>7.5</v>
      </c>
      <c r="F385" s="61" t="s">
        <v>1456</v>
      </c>
      <c r="G385" s="61" t="s">
        <v>1485</v>
      </c>
    </row>
    <row r="386" spans="1:7">
      <c r="A386" s="61" t="s">
        <v>284</v>
      </c>
      <c r="B386" s="61" t="s">
        <v>1385</v>
      </c>
      <c r="C386" s="61" t="s">
        <v>238</v>
      </c>
      <c r="D386" s="61">
        <v>1608</v>
      </c>
      <c r="E386" s="61">
        <v>7.5</v>
      </c>
      <c r="F386" s="61" t="s">
        <v>1281</v>
      </c>
      <c r="G386" s="61" t="s">
        <v>1485</v>
      </c>
    </row>
    <row r="387" spans="1:7">
      <c r="A387" s="61" t="s">
        <v>285</v>
      </c>
      <c r="B387" s="61" t="s">
        <v>1385</v>
      </c>
      <c r="C387" s="61" t="s">
        <v>238</v>
      </c>
      <c r="D387" s="61">
        <v>1608</v>
      </c>
      <c r="E387" s="61">
        <v>8.1999999999999993</v>
      </c>
      <c r="F387" s="61" t="s">
        <v>1456</v>
      </c>
      <c r="G387" s="61" t="s">
        <v>1485</v>
      </c>
    </row>
    <row r="388" spans="1:7">
      <c r="A388" s="61" t="s">
        <v>286</v>
      </c>
      <c r="B388" s="61" t="s">
        <v>1385</v>
      </c>
      <c r="C388" s="61" t="s">
        <v>238</v>
      </c>
      <c r="D388" s="61">
        <v>1608</v>
      </c>
      <c r="E388" s="61">
        <v>8.1999999999999993</v>
      </c>
      <c r="F388" s="61" t="s">
        <v>1281</v>
      </c>
      <c r="G388" s="61" t="s">
        <v>1485</v>
      </c>
    </row>
    <row r="389" spans="1:7">
      <c r="A389" s="61" t="s">
        <v>287</v>
      </c>
      <c r="B389" s="61" t="s">
        <v>1385</v>
      </c>
      <c r="C389" s="61" t="s">
        <v>238</v>
      </c>
      <c r="D389" s="61">
        <v>1608</v>
      </c>
      <c r="E389" s="61">
        <v>9.1</v>
      </c>
      <c r="F389" s="61" t="s">
        <v>1456</v>
      </c>
      <c r="G389" s="61" t="s">
        <v>1485</v>
      </c>
    </row>
    <row r="390" spans="1:7">
      <c r="A390" s="61" t="s">
        <v>288</v>
      </c>
      <c r="B390" s="61" t="s">
        <v>1385</v>
      </c>
      <c r="C390" s="61" t="s">
        <v>238</v>
      </c>
      <c r="D390" s="61">
        <v>1608</v>
      </c>
      <c r="E390" s="61">
        <v>9.1</v>
      </c>
      <c r="F390" s="61" t="s">
        <v>1281</v>
      </c>
      <c r="G390" s="61" t="s">
        <v>1485</v>
      </c>
    </row>
    <row r="391" spans="1:7">
      <c r="A391" s="61" t="s">
        <v>1062</v>
      </c>
      <c r="B391" s="61" t="s">
        <v>1385</v>
      </c>
      <c r="C391" s="61" t="s">
        <v>238</v>
      </c>
      <c r="D391" s="61">
        <v>1608</v>
      </c>
      <c r="E391" s="61">
        <v>10</v>
      </c>
      <c r="F391" s="61" t="s">
        <v>1456</v>
      </c>
      <c r="G391" s="61" t="s">
        <v>1485</v>
      </c>
    </row>
    <row r="392" spans="1:7">
      <c r="A392" s="61" t="s">
        <v>289</v>
      </c>
      <c r="B392" s="61" t="s">
        <v>1385</v>
      </c>
      <c r="C392" s="61" t="s">
        <v>238</v>
      </c>
      <c r="D392" s="61">
        <v>1608</v>
      </c>
      <c r="E392" s="61">
        <v>10</v>
      </c>
      <c r="F392" s="61" t="s">
        <v>1281</v>
      </c>
      <c r="G392" s="61" t="s">
        <v>1485</v>
      </c>
    </row>
    <row r="393" spans="1:7">
      <c r="A393" s="61" t="s">
        <v>290</v>
      </c>
      <c r="B393" s="61" t="s">
        <v>1385</v>
      </c>
      <c r="C393" s="61" t="s">
        <v>238</v>
      </c>
      <c r="D393" s="61">
        <v>1608</v>
      </c>
      <c r="E393" s="61">
        <v>11</v>
      </c>
      <c r="F393" s="61" t="s">
        <v>1456</v>
      </c>
      <c r="G393" s="61" t="s">
        <v>1485</v>
      </c>
    </row>
    <row r="394" spans="1:7">
      <c r="A394" s="61" t="s">
        <v>291</v>
      </c>
      <c r="B394" s="61" t="s">
        <v>1385</v>
      </c>
      <c r="C394" s="61" t="s">
        <v>238</v>
      </c>
      <c r="D394" s="61">
        <v>1608</v>
      </c>
      <c r="E394" s="61">
        <v>11</v>
      </c>
      <c r="F394" s="61" t="s">
        <v>1281</v>
      </c>
      <c r="G394" s="61" t="s">
        <v>1485</v>
      </c>
    </row>
    <row r="395" spans="1:7">
      <c r="A395" s="61" t="s">
        <v>292</v>
      </c>
      <c r="B395" s="61" t="s">
        <v>1385</v>
      </c>
      <c r="C395" s="61" t="s">
        <v>238</v>
      </c>
      <c r="D395" s="61">
        <v>1608</v>
      </c>
      <c r="E395" s="61">
        <v>12</v>
      </c>
      <c r="F395" s="61" t="s">
        <v>1456</v>
      </c>
      <c r="G395" s="61" t="s">
        <v>1485</v>
      </c>
    </row>
    <row r="396" spans="1:7">
      <c r="A396" s="61" t="s">
        <v>293</v>
      </c>
      <c r="B396" s="61" t="s">
        <v>1385</v>
      </c>
      <c r="C396" s="61" t="s">
        <v>238</v>
      </c>
      <c r="D396" s="61">
        <v>1608</v>
      </c>
      <c r="E396" s="61">
        <v>12</v>
      </c>
      <c r="F396" s="61" t="s">
        <v>1281</v>
      </c>
      <c r="G396" s="61" t="s">
        <v>1485</v>
      </c>
    </row>
    <row r="397" spans="1:7">
      <c r="A397" s="61" t="s">
        <v>294</v>
      </c>
      <c r="B397" s="61" t="s">
        <v>1385</v>
      </c>
      <c r="C397" s="61" t="s">
        <v>238</v>
      </c>
      <c r="D397" s="61">
        <v>1608</v>
      </c>
      <c r="E397" s="61">
        <v>13</v>
      </c>
      <c r="F397" s="61" t="s">
        <v>1456</v>
      </c>
      <c r="G397" s="61" t="s">
        <v>1485</v>
      </c>
    </row>
    <row r="398" spans="1:7">
      <c r="A398" s="61" t="s">
        <v>295</v>
      </c>
      <c r="B398" s="61" t="s">
        <v>1385</v>
      </c>
      <c r="C398" s="61" t="s">
        <v>238</v>
      </c>
      <c r="D398" s="61">
        <v>1608</v>
      </c>
      <c r="E398" s="61">
        <v>13</v>
      </c>
      <c r="F398" s="61" t="s">
        <v>1281</v>
      </c>
      <c r="G398" s="61" t="s">
        <v>1485</v>
      </c>
    </row>
    <row r="399" spans="1:7">
      <c r="A399" s="61" t="s">
        <v>296</v>
      </c>
      <c r="B399" s="61" t="s">
        <v>1385</v>
      </c>
      <c r="C399" s="61" t="s">
        <v>238</v>
      </c>
      <c r="D399" s="61">
        <v>1608</v>
      </c>
      <c r="E399" s="61">
        <v>15</v>
      </c>
      <c r="F399" s="61" t="s">
        <v>1456</v>
      </c>
      <c r="G399" s="61" t="s">
        <v>1485</v>
      </c>
    </row>
    <row r="400" spans="1:7">
      <c r="A400" s="61" t="s">
        <v>297</v>
      </c>
      <c r="B400" s="61" t="s">
        <v>1385</v>
      </c>
      <c r="C400" s="61" t="s">
        <v>238</v>
      </c>
      <c r="D400" s="61">
        <v>1608</v>
      </c>
      <c r="E400" s="61">
        <v>15</v>
      </c>
      <c r="F400" s="61" t="s">
        <v>1281</v>
      </c>
      <c r="G400" s="61" t="s">
        <v>1485</v>
      </c>
    </row>
    <row r="401" spans="1:7">
      <c r="A401" s="61" t="s">
        <v>298</v>
      </c>
      <c r="B401" s="61" t="s">
        <v>1385</v>
      </c>
      <c r="C401" s="61" t="s">
        <v>238</v>
      </c>
      <c r="D401" s="61">
        <v>1608</v>
      </c>
      <c r="E401" s="61">
        <v>16</v>
      </c>
      <c r="F401" s="61" t="s">
        <v>1456</v>
      </c>
      <c r="G401" s="61" t="s">
        <v>1485</v>
      </c>
    </row>
    <row r="402" spans="1:7">
      <c r="A402" s="61" t="s">
        <v>299</v>
      </c>
      <c r="B402" s="61" t="s">
        <v>1385</v>
      </c>
      <c r="C402" s="61" t="s">
        <v>238</v>
      </c>
      <c r="D402" s="61">
        <v>1608</v>
      </c>
      <c r="E402" s="61">
        <v>16</v>
      </c>
      <c r="F402" s="61" t="s">
        <v>1281</v>
      </c>
      <c r="G402" s="61" t="s">
        <v>1485</v>
      </c>
    </row>
    <row r="403" spans="1:7">
      <c r="A403" s="61" t="s">
        <v>300</v>
      </c>
      <c r="B403" s="61" t="s">
        <v>1385</v>
      </c>
      <c r="C403" s="61" t="s">
        <v>238</v>
      </c>
      <c r="D403" s="61">
        <v>1608</v>
      </c>
      <c r="E403" s="61">
        <v>18</v>
      </c>
      <c r="F403" s="61" t="s">
        <v>1456</v>
      </c>
      <c r="G403" s="61" t="s">
        <v>1485</v>
      </c>
    </row>
    <row r="404" spans="1:7">
      <c r="A404" s="61" t="s">
        <v>301</v>
      </c>
      <c r="B404" s="61" t="s">
        <v>1385</v>
      </c>
      <c r="C404" s="61" t="s">
        <v>238</v>
      </c>
      <c r="D404" s="61">
        <v>1608</v>
      </c>
      <c r="E404" s="61">
        <v>18</v>
      </c>
      <c r="F404" s="61" t="s">
        <v>1281</v>
      </c>
      <c r="G404" s="61" t="s">
        <v>1485</v>
      </c>
    </row>
    <row r="405" spans="1:7">
      <c r="A405" s="61" t="s">
        <v>302</v>
      </c>
      <c r="B405" s="61" t="s">
        <v>1385</v>
      </c>
      <c r="C405" s="61" t="s">
        <v>238</v>
      </c>
      <c r="D405" s="61">
        <v>1608</v>
      </c>
      <c r="E405" s="61">
        <v>20</v>
      </c>
      <c r="F405" s="61" t="s">
        <v>1456</v>
      </c>
      <c r="G405" s="61" t="s">
        <v>1485</v>
      </c>
    </row>
    <row r="406" spans="1:7">
      <c r="A406" s="61" t="s">
        <v>303</v>
      </c>
      <c r="B406" s="61" t="s">
        <v>1385</v>
      </c>
      <c r="C406" s="61" t="s">
        <v>238</v>
      </c>
      <c r="D406" s="61">
        <v>1608</v>
      </c>
      <c r="E406" s="61">
        <v>20</v>
      </c>
      <c r="F406" s="61" t="s">
        <v>1281</v>
      </c>
      <c r="G406" s="61" t="s">
        <v>1485</v>
      </c>
    </row>
    <row r="407" spans="1:7">
      <c r="A407" s="61" t="s">
        <v>304</v>
      </c>
      <c r="B407" s="61" t="s">
        <v>1385</v>
      </c>
      <c r="C407" s="61" t="s">
        <v>238</v>
      </c>
      <c r="D407" s="61">
        <v>1608</v>
      </c>
      <c r="E407" s="61">
        <v>22</v>
      </c>
      <c r="F407" s="61" t="s">
        <v>1456</v>
      </c>
      <c r="G407" s="61" t="s">
        <v>1485</v>
      </c>
    </row>
    <row r="408" spans="1:7">
      <c r="A408" s="61" t="s">
        <v>305</v>
      </c>
      <c r="B408" s="61" t="s">
        <v>1385</v>
      </c>
      <c r="C408" s="61" t="s">
        <v>238</v>
      </c>
      <c r="D408" s="61">
        <v>1608</v>
      </c>
      <c r="E408" s="61">
        <v>22</v>
      </c>
      <c r="F408" s="61" t="s">
        <v>1281</v>
      </c>
      <c r="G408" s="61" t="s">
        <v>1485</v>
      </c>
    </row>
    <row r="409" spans="1:7">
      <c r="A409" s="61" t="s">
        <v>306</v>
      </c>
      <c r="B409" s="61" t="s">
        <v>1385</v>
      </c>
      <c r="C409" s="61" t="s">
        <v>238</v>
      </c>
      <c r="D409" s="61">
        <v>1608</v>
      </c>
      <c r="E409" s="61">
        <v>24</v>
      </c>
      <c r="F409" s="61" t="s">
        <v>1456</v>
      </c>
      <c r="G409" s="61" t="s">
        <v>1485</v>
      </c>
    </row>
    <row r="410" spans="1:7">
      <c r="A410" s="61" t="s">
        <v>307</v>
      </c>
      <c r="B410" s="61" t="s">
        <v>1385</v>
      </c>
      <c r="C410" s="61" t="s">
        <v>238</v>
      </c>
      <c r="D410" s="61">
        <v>1608</v>
      </c>
      <c r="E410" s="61">
        <v>24</v>
      </c>
      <c r="F410" s="61" t="s">
        <v>1281</v>
      </c>
      <c r="G410" s="61" t="s">
        <v>1485</v>
      </c>
    </row>
    <row r="411" spans="1:7">
      <c r="A411" s="61" t="s">
        <v>308</v>
      </c>
      <c r="B411" s="61" t="s">
        <v>1385</v>
      </c>
      <c r="C411" s="61" t="s">
        <v>238</v>
      </c>
      <c r="D411" s="61">
        <v>1608</v>
      </c>
      <c r="E411" s="61">
        <v>27</v>
      </c>
      <c r="F411" s="61" t="s">
        <v>1456</v>
      </c>
      <c r="G411" s="61" t="s">
        <v>1485</v>
      </c>
    </row>
    <row r="412" spans="1:7">
      <c r="A412" s="61" t="s">
        <v>309</v>
      </c>
      <c r="B412" s="61" t="s">
        <v>1385</v>
      </c>
      <c r="C412" s="61" t="s">
        <v>238</v>
      </c>
      <c r="D412" s="61">
        <v>1608</v>
      </c>
      <c r="E412" s="61">
        <v>27</v>
      </c>
      <c r="F412" s="61" t="s">
        <v>1281</v>
      </c>
      <c r="G412" s="61" t="s">
        <v>1485</v>
      </c>
    </row>
    <row r="413" spans="1:7">
      <c r="A413" s="61" t="s">
        <v>310</v>
      </c>
      <c r="B413" s="61" t="s">
        <v>1385</v>
      </c>
      <c r="C413" s="61" t="s">
        <v>238</v>
      </c>
      <c r="D413" s="61">
        <v>1608</v>
      </c>
      <c r="E413" s="61">
        <v>30</v>
      </c>
      <c r="F413" s="61" t="s">
        <v>1456</v>
      </c>
      <c r="G413" s="61" t="s">
        <v>1485</v>
      </c>
    </row>
    <row r="414" spans="1:7">
      <c r="A414" s="61" t="s">
        <v>311</v>
      </c>
      <c r="B414" s="61" t="s">
        <v>1385</v>
      </c>
      <c r="C414" s="61" t="s">
        <v>238</v>
      </c>
      <c r="D414" s="61">
        <v>1608</v>
      </c>
      <c r="E414" s="61">
        <v>30</v>
      </c>
      <c r="F414" s="61" t="s">
        <v>1281</v>
      </c>
      <c r="G414" s="61" t="s">
        <v>1485</v>
      </c>
    </row>
    <row r="415" spans="1:7">
      <c r="A415" s="61" t="s">
        <v>312</v>
      </c>
      <c r="B415" s="61" t="s">
        <v>1385</v>
      </c>
      <c r="C415" s="61" t="s">
        <v>238</v>
      </c>
      <c r="D415" s="61">
        <v>1608</v>
      </c>
      <c r="E415" s="61">
        <v>33</v>
      </c>
      <c r="F415" s="61" t="s">
        <v>1456</v>
      </c>
      <c r="G415" s="61" t="s">
        <v>1485</v>
      </c>
    </row>
    <row r="416" spans="1:7">
      <c r="A416" s="61" t="s">
        <v>313</v>
      </c>
      <c r="B416" s="61" t="s">
        <v>1385</v>
      </c>
      <c r="C416" s="61" t="s">
        <v>238</v>
      </c>
      <c r="D416" s="61">
        <v>1608</v>
      </c>
      <c r="E416" s="61">
        <v>33</v>
      </c>
      <c r="F416" s="61" t="s">
        <v>1281</v>
      </c>
      <c r="G416" s="61" t="s">
        <v>1485</v>
      </c>
    </row>
    <row r="417" spans="1:7">
      <c r="A417" s="61" t="s">
        <v>314</v>
      </c>
      <c r="B417" s="61" t="s">
        <v>1385</v>
      </c>
      <c r="C417" s="61" t="s">
        <v>238</v>
      </c>
      <c r="D417" s="61">
        <v>1608</v>
      </c>
      <c r="E417" s="61">
        <v>36</v>
      </c>
      <c r="F417" s="61" t="s">
        <v>1456</v>
      </c>
      <c r="G417" s="61" t="s">
        <v>1485</v>
      </c>
    </row>
    <row r="418" spans="1:7">
      <c r="A418" s="61" t="s">
        <v>315</v>
      </c>
      <c r="B418" s="61" t="s">
        <v>1385</v>
      </c>
      <c r="C418" s="61" t="s">
        <v>238</v>
      </c>
      <c r="D418" s="61">
        <v>1608</v>
      </c>
      <c r="E418" s="61">
        <v>36</v>
      </c>
      <c r="F418" s="61" t="s">
        <v>1281</v>
      </c>
      <c r="G418" s="61" t="s">
        <v>1485</v>
      </c>
    </row>
    <row r="419" spans="1:7">
      <c r="A419" s="61" t="s">
        <v>316</v>
      </c>
      <c r="B419" s="61" t="s">
        <v>1385</v>
      </c>
      <c r="C419" s="61" t="s">
        <v>238</v>
      </c>
      <c r="D419" s="61">
        <v>1608</v>
      </c>
      <c r="E419" s="61">
        <v>39</v>
      </c>
      <c r="F419" s="61" t="s">
        <v>1456</v>
      </c>
      <c r="G419" s="61" t="s">
        <v>1485</v>
      </c>
    </row>
    <row r="420" spans="1:7">
      <c r="A420" s="61" t="s">
        <v>317</v>
      </c>
      <c r="B420" s="61" t="s">
        <v>1385</v>
      </c>
      <c r="C420" s="61" t="s">
        <v>238</v>
      </c>
      <c r="D420" s="61">
        <v>1608</v>
      </c>
      <c r="E420" s="61">
        <v>39</v>
      </c>
      <c r="F420" s="61" t="s">
        <v>1281</v>
      </c>
      <c r="G420" s="61" t="s">
        <v>1485</v>
      </c>
    </row>
    <row r="421" spans="1:7">
      <c r="A421" s="61" t="s">
        <v>318</v>
      </c>
      <c r="B421" s="61" t="s">
        <v>1385</v>
      </c>
      <c r="C421" s="61" t="s">
        <v>238</v>
      </c>
      <c r="D421" s="61">
        <v>1608</v>
      </c>
      <c r="E421" s="61">
        <v>43</v>
      </c>
      <c r="F421" s="61" t="s">
        <v>1456</v>
      </c>
      <c r="G421" s="61" t="s">
        <v>1485</v>
      </c>
    </row>
    <row r="422" spans="1:7">
      <c r="A422" s="61" t="s">
        <v>319</v>
      </c>
      <c r="B422" s="61" t="s">
        <v>1385</v>
      </c>
      <c r="C422" s="61" t="s">
        <v>238</v>
      </c>
      <c r="D422" s="61">
        <v>1608</v>
      </c>
      <c r="E422" s="61">
        <v>43</v>
      </c>
      <c r="F422" s="61" t="s">
        <v>1281</v>
      </c>
      <c r="G422" s="61" t="s">
        <v>1485</v>
      </c>
    </row>
    <row r="423" spans="1:7">
      <c r="A423" s="61" t="s">
        <v>320</v>
      </c>
      <c r="B423" s="61" t="s">
        <v>1385</v>
      </c>
      <c r="C423" s="61" t="s">
        <v>238</v>
      </c>
      <c r="D423" s="61">
        <v>1608</v>
      </c>
      <c r="E423" s="61">
        <v>47</v>
      </c>
      <c r="F423" s="61" t="s">
        <v>1456</v>
      </c>
      <c r="G423" s="61" t="s">
        <v>1485</v>
      </c>
    </row>
    <row r="424" spans="1:7">
      <c r="A424" s="61" t="s">
        <v>321</v>
      </c>
      <c r="B424" s="61" t="s">
        <v>1385</v>
      </c>
      <c r="C424" s="61" t="s">
        <v>238</v>
      </c>
      <c r="D424" s="61">
        <v>1608</v>
      </c>
      <c r="E424" s="61">
        <v>47</v>
      </c>
      <c r="F424" s="61" t="s">
        <v>1281</v>
      </c>
      <c r="G424" s="61" t="s">
        <v>1485</v>
      </c>
    </row>
    <row r="425" spans="1:7">
      <c r="A425" s="61" t="s">
        <v>1063</v>
      </c>
      <c r="B425" s="61" t="s">
        <v>1385</v>
      </c>
      <c r="C425" s="61" t="s">
        <v>238</v>
      </c>
      <c r="D425" s="61">
        <v>1608</v>
      </c>
      <c r="E425" s="61">
        <v>51</v>
      </c>
      <c r="F425" s="61" t="s">
        <v>1456</v>
      </c>
      <c r="G425" s="61" t="s">
        <v>1485</v>
      </c>
    </row>
    <row r="426" spans="1:7">
      <c r="A426" s="61" t="s">
        <v>322</v>
      </c>
      <c r="B426" s="61" t="s">
        <v>1385</v>
      </c>
      <c r="C426" s="61" t="s">
        <v>238</v>
      </c>
      <c r="D426" s="61">
        <v>1608</v>
      </c>
      <c r="E426" s="61">
        <v>51</v>
      </c>
      <c r="F426" s="61" t="s">
        <v>1281</v>
      </c>
      <c r="G426" s="61" t="s">
        <v>1485</v>
      </c>
    </row>
    <row r="427" spans="1:7">
      <c r="A427" s="61" t="s">
        <v>323</v>
      </c>
      <c r="B427" s="61" t="s">
        <v>1385</v>
      </c>
      <c r="C427" s="61" t="s">
        <v>238</v>
      </c>
      <c r="D427" s="61">
        <v>1608</v>
      </c>
      <c r="E427" s="61">
        <v>56</v>
      </c>
      <c r="F427" s="61" t="s">
        <v>1456</v>
      </c>
      <c r="G427" s="61" t="s">
        <v>1485</v>
      </c>
    </row>
    <row r="428" spans="1:7">
      <c r="A428" s="61" t="s">
        <v>324</v>
      </c>
      <c r="B428" s="61" t="s">
        <v>1385</v>
      </c>
      <c r="C428" s="61" t="s">
        <v>238</v>
      </c>
      <c r="D428" s="61">
        <v>1608</v>
      </c>
      <c r="E428" s="61">
        <v>56</v>
      </c>
      <c r="F428" s="61" t="s">
        <v>1281</v>
      </c>
      <c r="G428" s="61" t="s">
        <v>1485</v>
      </c>
    </row>
    <row r="429" spans="1:7">
      <c r="A429" s="61" t="s">
        <v>325</v>
      </c>
      <c r="B429" s="61" t="s">
        <v>1385</v>
      </c>
      <c r="C429" s="61" t="s">
        <v>238</v>
      </c>
      <c r="D429" s="61">
        <v>1608</v>
      </c>
      <c r="E429" s="61">
        <v>62</v>
      </c>
      <c r="F429" s="61" t="s">
        <v>1456</v>
      </c>
      <c r="G429" s="61" t="s">
        <v>1485</v>
      </c>
    </row>
    <row r="430" spans="1:7">
      <c r="A430" s="61" t="s">
        <v>326</v>
      </c>
      <c r="B430" s="61" t="s">
        <v>1385</v>
      </c>
      <c r="C430" s="61" t="s">
        <v>238</v>
      </c>
      <c r="D430" s="61">
        <v>1608</v>
      </c>
      <c r="E430" s="61">
        <v>62</v>
      </c>
      <c r="F430" s="61" t="s">
        <v>1281</v>
      </c>
      <c r="G430" s="61" t="s">
        <v>1485</v>
      </c>
    </row>
    <row r="431" spans="1:7">
      <c r="A431" s="61" t="s">
        <v>327</v>
      </c>
      <c r="B431" s="61" t="s">
        <v>1385</v>
      </c>
      <c r="C431" s="61" t="s">
        <v>238</v>
      </c>
      <c r="D431" s="61">
        <v>1608</v>
      </c>
      <c r="E431" s="61">
        <v>68</v>
      </c>
      <c r="F431" s="61" t="s">
        <v>1456</v>
      </c>
      <c r="G431" s="61" t="s">
        <v>1485</v>
      </c>
    </row>
    <row r="432" spans="1:7">
      <c r="A432" s="61" t="s">
        <v>328</v>
      </c>
      <c r="B432" s="61" t="s">
        <v>1385</v>
      </c>
      <c r="C432" s="61" t="s">
        <v>238</v>
      </c>
      <c r="D432" s="61">
        <v>1608</v>
      </c>
      <c r="E432" s="61">
        <v>68</v>
      </c>
      <c r="F432" s="61" t="s">
        <v>1281</v>
      </c>
      <c r="G432" s="61" t="s">
        <v>1485</v>
      </c>
    </row>
    <row r="433" spans="1:7">
      <c r="A433" s="61" t="s">
        <v>329</v>
      </c>
      <c r="B433" s="61" t="s">
        <v>1385</v>
      </c>
      <c r="C433" s="61" t="s">
        <v>238</v>
      </c>
      <c r="D433" s="61">
        <v>1608</v>
      </c>
      <c r="E433" s="61">
        <v>75</v>
      </c>
      <c r="F433" s="61" t="s">
        <v>1456</v>
      </c>
      <c r="G433" s="61" t="s">
        <v>1485</v>
      </c>
    </row>
    <row r="434" spans="1:7">
      <c r="A434" s="61" t="s">
        <v>330</v>
      </c>
      <c r="B434" s="61" t="s">
        <v>1385</v>
      </c>
      <c r="C434" s="61" t="s">
        <v>238</v>
      </c>
      <c r="D434" s="61">
        <v>1608</v>
      </c>
      <c r="E434" s="61">
        <v>75</v>
      </c>
      <c r="F434" s="61" t="s">
        <v>1281</v>
      </c>
      <c r="G434" s="61" t="s">
        <v>1485</v>
      </c>
    </row>
    <row r="435" spans="1:7">
      <c r="A435" s="61" t="s">
        <v>331</v>
      </c>
      <c r="B435" s="61" t="s">
        <v>1385</v>
      </c>
      <c r="C435" s="61" t="s">
        <v>238</v>
      </c>
      <c r="D435" s="61">
        <v>1608</v>
      </c>
      <c r="E435" s="61">
        <v>82</v>
      </c>
      <c r="F435" s="61" t="s">
        <v>1456</v>
      </c>
      <c r="G435" s="61" t="s">
        <v>1485</v>
      </c>
    </row>
    <row r="436" spans="1:7">
      <c r="A436" s="61" t="s">
        <v>332</v>
      </c>
      <c r="B436" s="61" t="s">
        <v>1385</v>
      </c>
      <c r="C436" s="61" t="s">
        <v>238</v>
      </c>
      <c r="D436" s="61">
        <v>1608</v>
      </c>
      <c r="E436" s="61">
        <v>82</v>
      </c>
      <c r="F436" s="61" t="s">
        <v>1281</v>
      </c>
      <c r="G436" s="61" t="s">
        <v>1485</v>
      </c>
    </row>
    <row r="437" spans="1:7">
      <c r="A437" s="61" t="s">
        <v>333</v>
      </c>
      <c r="B437" s="61" t="s">
        <v>1385</v>
      </c>
      <c r="C437" s="61" t="s">
        <v>238</v>
      </c>
      <c r="D437" s="61">
        <v>1608</v>
      </c>
      <c r="E437" s="61">
        <v>91</v>
      </c>
      <c r="F437" s="61" t="s">
        <v>1456</v>
      </c>
      <c r="G437" s="61" t="s">
        <v>1485</v>
      </c>
    </row>
    <row r="438" spans="1:7">
      <c r="A438" s="61" t="s">
        <v>334</v>
      </c>
      <c r="B438" s="61" t="s">
        <v>1385</v>
      </c>
      <c r="C438" s="61" t="s">
        <v>238</v>
      </c>
      <c r="D438" s="61">
        <v>1608</v>
      </c>
      <c r="E438" s="61">
        <v>91</v>
      </c>
      <c r="F438" s="61" t="s">
        <v>1281</v>
      </c>
      <c r="G438" s="61" t="s">
        <v>1485</v>
      </c>
    </row>
    <row r="439" spans="1:7">
      <c r="A439" s="61" t="s">
        <v>1064</v>
      </c>
      <c r="B439" s="61" t="s">
        <v>1385</v>
      </c>
      <c r="C439" s="61" t="s">
        <v>238</v>
      </c>
      <c r="D439" s="61">
        <v>1608</v>
      </c>
      <c r="E439" s="61">
        <v>100</v>
      </c>
      <c r="F439" s="61" t="s">
        <v>1456</v>
      </c>
      <c r="G439" s="61" t="s">
        <v>1485</v>
      </c>
    </row>
    <row r="440" spans="1:7">
      <c r="A440" s="61" t="s">
        <v>335</v>
      </c>
      <c r="B440" s="61" t="s">
        <v>1385</v>
      </c>
      <c r="C440" s="61" t="s">
        <v>238</v>
      </c>
      <c r="D440" s="61">
        <v>1608</v>
      </c>
      <c r="E440" s="61">
        <v>100</v>
      </c>
      <c r="F440" s="61" t="s">
        <v>1281</v>
      </c>
      <c r="G440" s="61" t="s">
        <v>1485</v>
      </c>
    </row>
    <row r="441" spans="1:7">
      <c r="A441" s="61" t="s">
        <v>336</v>
      </c>
      <c r="B441" s="61" t="s">
        <v>1385</v>
      </c>
      <c r="C441" s="61" t="s">
        <v>238</v>
      </c>
      <c r="D441" s="61">
        <v>1608</v>
      </c>
      <c r="E441" s="61">
        <v>110</v>
      </c>
      <c r="F441" s="61" t="s">
        <v>1456</v>
      </c>
      <c r="G441" s="61" t="s">
        <v>1485</v>
      </c>
    </row>
    <row r="442" spans="1:7">
      <c r="A442" s="61" t="s">
        <v>337</v>
      </c>
      <c r="B442" s="61" t="s">
        <v>1385</v>
      </c>
      <c r="C442" s="61" t="s">
        <v>238</v>
      </c>
      <c r="D442" s="61">
        <v>1608</v>
      </c>
      <c r="E442" s="61">
        <v>110</v>
      </c>
      <c r="F442" s="61" t="s">
        <v>1281</v>
      </c>
      <c r="G442" s="61" t="s">
        <v>1485</v>
      </c>
    </row>
    <row r="443" spans="1:7">
      <c r="A443" s="61" t="s">
        <v>338</v>
      </c>
      <c r="B443" s="61" t="s">
        <v>1385</v>
      </c>
      <c r="C443" s="61" t="s">
        <v>238</v>
      </c>
      <c r="D443" s="61">
        <v>1608</v>
      </c>
      <c r="E443" s="61">
        <v>120</v>
      </c>
      <c r="F443" s="61" t="s">
        <v>1456</v>
      </c>
      <c r="G443" s="61" t="s">
        <v>1485</v>
      </c>
    </row>
    <row r="444" spans="1:7">
      <c r="A444" s="61" t="s">
        <v>339</v>
      </c>
      <c r="B444" s="61" t="s">
        <v>1385</v>
      </c>
      <c r="C444" s="61" t="s">
        <v>238</v>
      </c>
      <c r="D444" s="61">
        <v>1608</v>
      </c>
      <c r="E444" s="61">
        <v>120</v>
      </c>
      <c r="F444" s="61" t="s">
        <v>1281</v>
      </c>
      <c r="G444" s="61" t="s">
        <v>1485</v>
      </c>
    </row>
    <row r="445" spans="1:7">
      <c r="A445" s="61" t="s">
        <v>340</v>
      </c>
      <c r="B445" s="61" t="s">
        <v>1385</v>
      </c>
      <c r="C445" s="61" t="s">
        <v>238</v>
      </c>
      <c r="D445" s="61">
        <v>1608</v>
      </c>
      <c r="E445" s="61">
        <v>130</v>
      </c>
      <c r="F445" s="61" t="s">
        <v>1456</v>
      </c>
      <c r="G445" s="61" t="s">
        <v>1485</v>
      </c>
    </row>
    <row r="446" spans="1:7">
      <c r="A446" s="61" t="s">
        <v>341</v>
      </c>
      <c r="B446" s="61" t="s">
        <v>1385</v>
      </c>
      <c r="C446" s="61" t="s">
        <v>238</v>
      </c>
      <c r="D446" s="61">
        <v>1608</v>
      </c>
      <c r="E446" s="61">
        <v>130</v>
      </c>
      <c r="F446" s="61" t="s">
        <v>1281</v>
      </c>
      <c r="G446" s="61" t="s">
        <v>1485</v>
      </c>
    </row>
    <row r="447" spans="1:7">
      <c r="A447" s="61" t="s">
        <v>1065</v>
      </c>
      <c r="B447" s="61" t="s">
        <v>1385</v>
      </c>
      <c r="C447" s="61" t="s">
        <v>238</v>
      </c>
      <c r="D447" s="61">
        <v>1608</v>
      </c>
      <c r="E447" s="61">
        <v>150</v>
      </c>
      <c r="F447" s="61" t="s">
        <v>1456</v>
      </c>
      <c r="G447" s="61" t="s">
        <v>1485</v>
      </c>
    </row>
    <row r="448" spans="1:7">
      <c r="A448" s="61" t="s">
        <v>342</v>
      </c>
      <c r="B448" s="61" t="s">
        <v>1385</v>
      </c>
      <c r="C448" s="61" t="s">
        <v>238</v>
      </c>
      <c r="D448" s="61">
        <v>1608</v>
      </c>
      <c r="E448" s="61">
        <v>150</v>
      </c>
      <c r="F448" s="61" t="s">
        <v>1281</v>
      </c>
      <c r="G448" s="61" t="s">
        <v>1485</v>
      </c>
    </row>
    <row r="449" spans="1:7">
      <c r="A449" s="61" t="s">
        <v>343</v>
      </c>
      <c r="B449" s="61" t="s">
        <v>1385</v>
      </c>
      <c r="C449" s="61" t="s">
        <v>238</v>
      </c>
      <c r="D449" s="61">
        <v>1608</v>
      </c>
      <c r="E449" s="61">
        <v>160</v>
      </c>
      <c r="F449" s="61" t="s">
        <v>1456</v>
      </c>
      <c r="G449" s="61" t="s">
        <v>1485</v>
      </c>
    </row>
    <row r="450" spans="1:7">
      <c r="A450" s="61" t="s">
        <v>344</v>
      </c>
      <c r="B450" s="61" t="s">
        <v>1385</v>
      </c>
      <c r="C450" s="61" t="s">
        <v>238</v>
      </c>
      <c r="D450" s="61">
        <v>1608</v>
      </c>
      <c r="E450" s="61">
        <v>160</v>
      </c>
      <c r="F450" s="61" t="s">
        <v>1281</v>
      </c>
      <c r="G450" s="61" t="s">
        <v>1485</v>
      </c>
    </row>
    <row r="451" spans="1:7">
      <c r="A451" s="61" t="s">
        <v>345</v>
      </c>
      <c r="B451" s="61" t="s">
        <v>1385</v>
      </c>
      <c r="C451" s="61" t="s">
        <v>238</v>
      </c>
      <c r="D451" s="61">
        <v>1608</v>
      </c>
      <c r="E451" s="61">
        <v>180</v>
      </c>
      <c r="F451" s="61" t="s">
        <v>1456</v>
      </c>
      <c r="G451" s="61" t="s">
        <v>1485</v>
      </c>
    </row>
    <row r="452" spans="1:7">
      <c r="A452" s="61" t="s">
        <v>346</v>
      </c>
      <c r="B452" s="61" t="s">
        <v>1385</v>
      </c>
      <c r="C452" s="61" t="s">
        <v>238</v>
      </c>
      <c r="D452" s="61">
        <v>1608</v>
      </c>
      <c r="E452" s="61">
        <v>180</v>
      </c>
      <c r="F452" s="61" t="s">
        <v>1281</v>
      </c>
      <c r="G452" s="61" t="s">
        <v>1485</v>
      </c>
    </row>
    <row r="453" spans="1:7">
      <c r="A453" s="61" t="s">
        <v>347</v>
      </c>
      <c r="B453" s="61" t="s">
        <v>1385</v>
      </c>
      <c r="C453" s="61" t="s">
        <v>238</v>
      </c>
      <c r="D453" s="61">
        <v>1608</v>
      </c>
      <c r="E453" s="61">
        <v>200</v>
      </c>
      <c r="F453" s="61" t="s">
        <v>1456</v>
      </c>
      <c r="G453" s="61" t="s">
        <v>1485</v>
      </c>
    </row>
    <row r="454" spans="1:7">
      <c r="A454" s="61" t="s">
        <v>348</v>
      </c>
      <c r="B454" s="61" t="s">
        <v>1385</v>
      </c>
      <c r="C454" s="61" t="s">
        <v>238</v>
      </c>
      <c r="D454" s="61">
        <v>1608</v>
      </c>
      <c r="E454" s="61">
        <v>200</v>
      </c>
      <c r="F454" s="61" t="s">
        <v>1281</v>
      </c>
      <c r="G454" s="61" t="s">
        <v>1485</v>
      </c>
    </row>
    <row r="455" spans="1:7">
      <c r="A455" s="61" t="s">
        <v>349</v>
      </c>
      <c r="B455" s="61" t="s">
        <v>1385</v>
      </c>
      <c r="C455" s="61" t="s">
        <v>238</v>
      </c>
      <c r="D455" s="61">
        <v>1608</v>
      </c>
      <c r="E455" s="61">
        <v>220</v>
      </c>
      <c r="F455" s="61" t="s">
        <v>1456</v>
      </c>
      <c r="G455" s="61" t="s">
        <v>1485</v>
      </c>
    </row>
    <row r="456" spans="1:7">
      <c r="A456" s="61" t="s">
        <v>350</v>
      </c>
      <c r="B456" s="61" t="s">
        <v>1385</v>
      </c>
      <c r="C456" s="61" t="s">
        <v>238</v>
      </c>
      <c r="D456" s="61">
        <v>1608</v>
      </c>
      <c r="E456" s="61">
        <v>220</v>
      </c>
      <c r="F456" s="61" t="s">
        <v>1281</v>
      </c>
      <c r="G456" s="61" t="s">
        <v>1485</v>
      </c>
    </row>
    <row r="457" spans="1:7">
      <c r="A457" s="61" t="s">
        <v>1066</v>
      </c>
      <c r="B457" s="61" t="s">
        <v>1385</v>
      </c>
      <c r="C457" s="61" t="s">
        <v>238</v>
      </c>
      <c r="D457" s="61">
        <v>1608</v>
      </c>
      <c r="E457" s="61">
        <v>240</v>
      </c>
      <c r="F457" s="61" t="s">
        <v>1456</v>
      </c>
      <c r="G457" s="61" t="s">
        <v>1485</v>
      </c>
    </row>
    <row r="458" spans="1:7">
      <c r="A458" s="61" t="s">
        <v>351</v>
      </c>
      <c r="B458" s="61" t="s">
        <v>1385</v>
      </c>
      <c r="C458" s="61" t="s">
        <v>238</v>
      </c>
      <c r="D458" s="61">
        <v>1608</v>
      </c>
      <c r="E458" s="61">
        <v>240</v>
      </c>
      <c r="F458" s="61" t="s">
        <v>1281</v>
      </c>
      <c r="G458" s="61" t="s">
        <v>1485</v>
      </c>
    </row>
    <row r="459" spans="1:7">
      <c r="A459" s="61" t="s">
        <v>352</v>
      </c>
      <c r="B459" s="61" t="s">
        <v>1385</v>
      </c>
      <c r="C459" s="61" t="s">
        <v>238</v>
      </c>
      <c r="D459" s="61">
        <v>1608</v>
      </c>
      <c r="E459" s="61">
        <v>270</v>
      </c>
      <c r="F459" s="61" t="s">
        <v>1456</v>
      </c>
      <c r="G459" s="61" t="s">
        <v>1485</v>
      </c>
    </row>
    <row r="460" spans="1:7">
      <c r="A460" s="61" t="s">
        <v>353</v>
      </c>
      <c r="B460" s="61" t="s">
        <v>1385</v>
      </c>
      <c r="C460" s="61" t="s">
        <v>238</v>
      </c>
      <c r="D460" s="61">
        <v>1608</v>
      </c>
      <c r="E460" s="61">
        <v>270</v>
      </c>
      <c r="F460" s="61" t="s">
        <v>1281</v>
      </c>
      <c r="G460" s="61" t="s">
        <v>1485</v>
      </c>
    </row>
    <row r="461" spans="1:7">
      <c r="A461" s="61" t="s">
        <v>1067</v>
      </c>
      <c r="B461" s="61" t="s">
        <v>1385</v>
      </c>
      <c r="C461" s="61" t="s">
        <v>238</v>
      </c>
      <c r="D461" s="61">
        <v>1608</v>
      </c>
      <c r="E461" s="61">
        <v>300</v>
      </c>
      <c r="F461" s="61" t="s">
        <v>1456</v>
      </c>
      <c r="G461" s="61" t="s">
        <v>1485</v>
      </c>
    </row>
    <row r="462" spans="1:7">
      <c r="A462" s="61" t="s">
        <v>354</v>
      </c>
      <c r="B462" s="61" t="s">
        <v>1385</v>
      </c>
      <c r="C462" s="61" t="s">
        <v>238</v>
      </c>
      <c r="D462" s="61">
        <v>1608</v>
      </c>
      <c r="E462" s="61">
        <v>300</v>
      </c>
      <c r="F462" s="61" t="s">
        <v>1281</v>
      </c>
      <c r="G462" s="61" t="s">
        <v>1485</v>
      </c>
    </row>
    <row r="463" spans="1:7">
      <c r="A463" s="61" t="s">
        <v>355</v>
      </c>
      <c r="B463" s="61" t="s">
        <v>1385</v>
      </c>
      <c r="C463" s="61" t="s">
        <v>238</v>
      </c>
      <c r="D463" s="61">
        <v>1608</v>
      </c>
      <c r="E463" s="61">
        <v>330</v>
      </c>
      <c r="F463" s="61" t="s">
        <v>1456</v>
      </c>
      <c r="G463" s="61" t="s">
        <v>1485</v>
      </c>
    </row>
    <row r="464" spans="1:7">
      <c r="A464" s="61" t="s">
        <v>356</v>
      </c>
      <c r="B464" s="61" t="s">
        <v>1385</v>
      </c>
      <c r="C464" s="61" t="s">
        <v>238</v>
      </c>
      <c r="D464" s="61">
        <v>1608</v>
      </c>
      <c r="E464" s="61">
        <v>330</v>
      </c>
      <c r="F464" s="61" t="s">
        <v>1281</v>
      </c>
      <c r="G464" s="61" t="s">
        <v>1485</v>
      </c>
    </row>
    <row r="465" spans="1:7">
      <c r="A465" s="61" t="s">
        <v>357</v>
      </c>
      <c r="B465" s="61" t="s">
        <v>1385</v>
      </c>
      <c r="C465" s="61" t="s">
        <v>238</v>
      </c>
      <c r="D465" s="61">
        <v>1608</v>
      </c>
      <c r="E465" s="61">
        <v>360</v>
      </c>
      <c r="F465" s="61" t="s">
        <v>1456</v>
      </c>
      <c r="G465" s="61" t="s">
        <v>1485</v>
      </c>
    </row>
    <row r="466" spans="1:7">
      <c r="A466" s="61" t="s">
        <v>358</v>
      </c>
      <c r="B466" s="61" t="s">
        <v>1385</v>
      </c>
      <c r="C466" s="61" t="s">
        <v>238</v>
      </c>
      <c r="D466" s="61">
        <v>1608</v>
      </c>
      <c r="E466" s="61">
        <v>360</v>
      </c>
      <c r="F466" s="61" t="s">
        <v>1281</v>
      </c>
      <c r="G466" s="61" t="s">
        <v>1485</v>
      </c>
    </row>
    <row r="467" spans="1:7">
      <c r="A467" s="61" t="s">
        <v>359</v>
      </c>
      <c r="B467" s="61" t="s">
        <v>1385</v>
      </c>
      <c r="C467" s="61" t="s">
        <v>238</v>
      </c>
      <c r="D467" s="61">
        <v>1608</v>
      </c>
      <c r="E467" s="61">
        <v>390</v>
      </c>
      <c r="F467" s="61" t="s">
        <v>1456</v>
      </c>
      <c r="G467" s="61" t="s">
        <v>1485</v>
      </c>
    </row>
    <row r="468" spans="1:7">
      <c r="A468" s="61" t="s">
        <v>360</v>
      </c>
      <c r="B468" s="61" t="s">
        <v>1385</v>
      </c>
      <c r="C468" s="61" t="s">
        <v>238</v>
      </c>
      <c r="D468" s="61">
        <v>1608</v>
      </c>
      <c r="E468" s="61">
        <v>390</v>
      </c>
      <c r="F468" s="61" t="s">
        <v>1281</v>
      </c>
      <c r="G468" s="61" t="s">
        <v>1485</v>
      </c>
    </row>
    <row r="469" spans="1:7">
      <c r="A469" s="61" t="s">
        <v>1068</v>
      </c>
      <c r="B469" s="61" t="s">
        <v>1385</v>
      </c>
      <c r="C469" s="61" t="s">
        <v>238</v>
      </c>
      <c r="D469" s="61">
        <v>1608</v>
      </c>
      <c r="E469" s="61">
        <v>430</v>
      </c>
      <c r="F469" s="61" t="s">
        <v>1456</v>
      </c>
      <c r="G469" s="61" t="s">
        <v>1485</v>
      </c>
    </row>
    <row r="470" spans="1:7">
      <c r="A470" s="61" t="s">
        <v>361</v>
      </c>
      <c r="B470" s="61" t="s">
        <v>1385</v>
      </c>
      <c r="C470" s="61" t="s">
        <v>238</v>
      </c>
      <c r="D470" s="61">
        <v>1608</v>
      </c>
      <c r="E470" s="61">
        <v>430</v>
      </c>
      <c r="F470" s="61" t="s">
        <v>1281</v>
      </c>
      <c r="G470" s="61" t="s">
        <v>1485</v>
      </c>
    </row>
    <row r="471" spans="1:7">
      <c r="A471" s="61" t="s">
        <v>362</v>
      </c>
      <c r="B471" s="61" t="s">
        <v>1385</v>
      </c>
      <c r="C471" s="61" t="s">
        <v>238</v>
      </c>
      <c r="D471" s="61">
        <v>1608</v>
      </c>
      <c r="E471" s="61">
        <v>470</v>
      </c>
      <c r="F471" s="61" t="s">
        <v>1456</v>
      </c>
      <c r="G471" s="61" t="s">
        <v>1485</v>
      </c>
    </row>
    <row r="472" spans="1:7">
      <c r="A472" s="61" t="s">
        <v>363</v>
      </c>
      <c r="B472" s="61" t="s">
        <v>1385</v>
      </c>
      <c r="C472" s="61" t="s">
        <v>238</v>
      </c>
      <c r="D472" s="61">
        <v>1608</v>
      </c>
      <c r="E472" s="61">
        <v>470</v>
      </c>
      <c r="F472" s="61" t="s">
        <v>1281</v>
      </c>
      <c r="G472" s="61" t="s">
        <v>1485</v>
      </c>
    </row>
    <row r="473" spans="1:7">
      <c r="A473" s="61" t="s">
        <v>364</v>
      </c>
      <c r="B473" s="61" t="s">
        <v>1385</v>
      </c>
      <c r="C473" s="61" t="s">
        <v>238</v>
      </c>
      <c r="D473" s="61">
        <v>1608</v>
      </c>
      <c r="E473" s="61">
        <v>510</v>
      </c>
      <c r="F473" s="61" t="s">
        <v>1456</v>
      </c>
      <c r="G473" s="61" t="s">
        <v>1485</v>
      </c>
    </row>
    <row r="474" spans="1:7">
      <c r="A474" s="61" t="s">
        <v>365</v>
      </c>
      <c r="B474" s="61" t="s">
        <v>1385</v>
      </c>
      <c r="C474" s="61" t="s">
        <v>238</v>
      </c>
      <c r="D474" s="61">
        <v>1608</v>
      </c>
      <c r="E474" s="61">
        <v>510</v>
      </c>
      <c r="F474" s="61" t="s">
        <v>1281</v>
      </c>
      <c r="G474" s="61" t="s">
        <v>1485</v>
      </c>
    </row>
    <row r="475" spans="1:7">
      <c r="A475" s="61" t="s">
        <v>366</v>
      </c>
      <c r="B475" s="61" t="s">
        <v>1385</v>
      </c>
      <c r="C475" s="61" t="s">
        <v>238</v>
      </c>
      <c r="D475" s="61">
        <v>1608</v>
      </c>
      <c r="E475" s="61">
        <v>560</v>
      </c>
      <c r="F475" s="61" t="s">
        <v>1456</v>
      </c>
      <c r="G475" s="61" t="s">
        <v>1485</v>
      </c>
    </row>
    <row r="476" spans="1:7">
      <c r="A476" s="61" t="s">
        <v>367</v>
      </c>
      <c r="B476" s="61" t="s">
        <v>1385</v>
      </c>
      <c r="C476" s="61" t="s">
        <v>238</v>
      </c>
      <c r="D476" s="61">
        <v>1608</v>
      </c>
      <c r="E476" s="61">
        <v>560</v>
      </c>
      <c r="F476" s="61" t="s">
        <v>1281</v>
      </c>
      <c r="G476" s="61" t="s">
        <v>1485</v>
      </c>
    </row>
    <row r="477" spans="1:7">
      <c r="A477" s="61" t="s">
        <v>1069</v>
      </c>
      <c r="B477" s="61" t="s">
        <v>1385</v>
      </c>
      <c r="C477" s="61" t="s">
        <v>238</v>
      </c>
      <c r="D477" s="61">
        <v>1608</v>
      </c>
      <c r="E477" s="61">
        <v>620</v>
      </c>
      <c r="F477" s="61" t="s">
        <v>1456</v>
      </c>
      <c r="G477" s="61" t="s">
        <v>1485</v>
      </c>
    </row>
    <row r="478" spans="1:7">
      <c r="A478" s="61" t="s">
        <v>368</v>
      </c>
      <c r="B478" s="61" t="s">
        <v>1385</v>
      </c>
      <c r="C478" s="61" t="s">
        <v>238</v>
      </c>
      <c r="D478" s="61">
        <v>1608</v>
      </c>
      <c r="E478" s="61">
        <v>620</v>
      </c>
      <c r="F478" s="61" t="s">
        <v>1281</v>
      </c>
      <c r="G478" s="61" t="s">
        <v>1485</v>
      </c>
    </row>
    <row r="479" spans="1:7">
      <c r="A479" s="61" t="s">
        <v>369</v>
      </c>
      <c r="B479" s="61" t="s">
        <v>1385</v>
      </c>
      <c r="C479" s="61" t="s">
        <v>238</v>
      </c>
      <c r="D479" s="61">
        <v>1608</v>
      </c>
      <c r="E479" s="61">
        <v>680</v>
      </c>
      <c r="F479" s="61" t="s">
        <v>1456</v>
      </c>
      <c r="G479" s="61" t="s">
        <v>1485</v>
      </c>
    </row>
    <row r="480" spans="1:7">
      <c r="A480" s="61" t="s">
        <v>370</v>
      </c>
      <c r="B480" s="61" t="s">
        <v>1385</v>
      </c>
      <c r="C480" s="61" t="s">
        <v>238</v>
      </c>
      <c r="D480" s="61">
        <v>1608</v>
      </c>
      <c r="E480" s="61">
        <v>680</v>
      </c>
      <c r="F480" s="61" t="s">
        <v>1281</v>
      </c>
      <c r="G480" s="61" t="s">
        <v>1485</v>
      </c>
    </row>
    <row r="481" spans="1:7">
      <c r="A481" s="61" t="s">
        <v>371</v>
      </c>
      <c r="B481" s="61" t="s">
        <v>1385</v>
      </c>
      <c r="C481" s="61" t="s">
        <v>238</v>
      </c>
      <c r="D481" s="61">
        <v>1608</v>
      </c>
      <c r="E481" s="61">
        <v>750</v>
      </c>
      <c r="F481" s="61" t="s">
        <v>1456</v>
      </c>
      <c r="G481" s="61" t="s">
        <v>1485</v>
      </c>
    </row>
    <row r="482" spans="1:7">
      <c r="A482" s="61" t="s">
        <v>372</v>
      </c>
      <c r="B482" s="61" t="s">
        <v>1385</v>
      </c>
      <c r="C482" s="61" t="s">
        <v>238</v>
      </c>
      <c r="D482" s="61">
        <v>1608</v>
      </c>
      <c r="E482" s="61">
        <v>750</v>
      </c>
      <c r="F482" s="61" t="s">
        <v>1281</v>
      </c>
      <c r="G482" s="61" t="s">
        <v>1485</v>
      </c>
    </row>
    <row r="483" spans="1:7">
      <c r="A483" s="61" t="s">
        <v>373</v>
      </c>
      <c r="B483" s="61" t="s">
        <v>1385</v>
      </c>
      <c r="C483" s="61" t="s">
        <v>238</v>
      </c>
      <c r="D483" s="61">
        <v>1608</v>
      </c>
      <c r="E483" s="61">
        <v>820</v>
      </c>
      <c r="F483" s="61" t="s">
        <v>1456</v>
      </c>
      <c r="G483" s="61" t="s">
        <v>1485</v>
      </c>
    </row>
    <row r="484" spans="1:7">
      <c r="A484" s="61" t="s">
        <v>374</v>
      </c>
      <c r="B484" s="61" t="s">
        <v>1385</v>
      </c>
      <c r="C484" s="61" t="s">
        <v>238</v>
      </c>
      <c r="D484" s="61">
        <v>1608</v>
      </c>
      <c r="E484" s="61">
        <v>820</v>
      </c>
      <c r="F484" s="61" t="s">
        <v>1281</v>
      </c>
      <c r="G484" s="61" t="s">
        <v>1485</v>
      </c>
    </row>
    <row r="485" spans="1:7">
      <c r="A485" s="61" t="s">
        <v>375</v>
      </c>
      <c r="B485" s="61" t="s">
        <v>1385</v>
      </c>
      <c r="C485" s="61" t="s">
        <v>238</v>
      </c>
      <c r="D485" s="61">
        <v>1608</v>
      </c>
      <c r="E485" s="61">
        <v>910</v>
      </c>
      <c r="F485" s="61" t="s">
        <v>1456</v>
      </c>
      <c r="G485" s="61" t="s">
        <v>1485</v>
      </c>
    </row>
    <row r="486" spans="1:7">
      <c r="A486" s="61" t="s">
        <v>376</v>
      </c>
      <c r="B486" s="61" t="s">
        <v>1385</v>
      </c>
      <c r="C486" s="61" t="s">
        <v>238</v>
      </c>
      <c r="D486" s="61">
        <v>1608</v>
      </c>
      <c r="E486" s="61">
        <v>910</v>
      </c>
      <c r="F486" s="61" t="s">
        <v>1281</v>
      </c>
      <c r="G486" s="61" t="s">
        <v>1485</v>
      </c>
    </row>
    <row r="487" spans="1:7">
      <c r="A487" s="61" t="s">
        <v>1070</v>
      </c>
      <c r="B487" s="61" t="s">
        <v>1385</v>
      </c>
      <c r="C487" s="61" t="s">
        <v>238</v>
      </c>
      <c r="D487" s="61">
        <v>1608</v>
      </c>
      <c r="E487" s="61" t="s">
        <v>377</v>
      </c>
      <c r="F487" s="61" t="s">
        <v>1456</v>
      </c>
      <c r="G487" s="61" t="s">
        <v>1485</v>
      </c>
    </row>
    <row r="488" spans="1:7">
      <c r="A488" s="61" t="s">
        <v>378</v>
      </c>
      <c r="B488" s="61" t="s">
        <v>1385</v>
      </c>
      <c r="C488" s="61" t="s">
        <v>238</v>
      </c>
      <c r="D488" s="61">
        <v>1608</v>
      </c>
      <c r="E488" s="61" t="s">
        <v>379</v>
      </c>
      <c r="F488" s="61" t="s">
        <v>1281</v>
      </c>
      <c r="G488" s="61" t="s">
        <v>1485</v>
      </c>
    </row>
    <row r="489" spans="1:7">
      <c r="A489" s="61" t="s">
        <v>380</v>
      </c>
      <c r="B489" s="61" t="s">
        <v>1385</v>
      </c>
      <c r="C489" s="61" t="s">
        <v>238</v>
      </c>
      <c r="D489" s="61">
        <v>1608</v>
      </c>
      <c r="E489" s="61" t="s">
        <v>381</v>
      </c>
      <c r="F489" s="61" t="s">
        <v>1456</v>
      </c>
      <c r="G489" s="61" t="s">
        <v>241</v>
      </c>
    </row>
    <row r="490" spans="1:7">
      <c r="A490" s="61" t="s">
        <v>382</v>
      </c>
      <c r="B490" s="61" t="s">
        <v>1385</v>
      </c>
      <c r="C490" s="61" t="s">
        <v>238</v>
      </c>
      <c r="D490" s="61">
        <v>1608</v>
      </c>
      <c r="E490" s="61" t="s">
        <v>383</v>
      </c>
      <c r="F490" s="61" t="s">
        <v>1281</v>
      </c>
      <c r="G490" s="61" t="s">
        <v>241</v>
      </c>
    </row>
    <row r="491" spans="1:7">
      <c r="A491" s="61" t="s">
        <v>1071</v>
      </c>
      <c r="B491" s="61" t="s">
        <v>1385</v>
      </c>
      <c r="C491" s="61" t="s">
        <v>238</v>
      </c>
      <c r="D491" s="61">
        <v>1608</v>
      </c>
      <c r="E491" s="61" t="s">
        <v>384</v>
      </c>
      <c r="F491" s="61" t="s">
        <v>1456</v>
      </c>
      <c r="G491" s="61" t="s">
        <v>241</v>
      </c>
    </row>
    <row r="492" spans="1:7">
      <c r="A492" s="61" t="s">
        <v>385</v>
      </c>
      <c r="B492" s="61" t="s">
        <v>1385</v>
      </c>
      <c r="C492" s="61" t="s">
        <v>238</v>
      </c>
      <c r="D492" s="61">
        <v>1608</v>
      </c>
      <c r="E492" s="61" t="s">
        <v>386</v>
      </c>
      <c r="F492" s="61" t="s">
        <v>1281</v>
      </c>
      <c r="G492" s="61" t="s">
        <v>241</v>
      </c>
    </row>
    <row r="493" spans="1:7">
      <c r="A493" s="61" t="s">
        <v>387</v>
      </c>
      <c r="B493" s="61" t="s">
        <v>1385</v>
      </c>
      <c r="C493" s="61" t="s">
        <v>238</v>
      </c>
      <c r="D493" s="61">
        <v>1608</v>
      </c>
      <c r="E493" s="61" t="s">
        <v>388</v>
      </c>
      <c r="F493" s="61" t="s">
        <v>1456</v>
      </c>
      <c r="G493" s="61" t="s">
        <v>241</v>
      </c>
    </row>
    <row r="494" spans="1:7">
      <c r="A494" s="61" t="s">
        <v>389</v>
      </c>
      <c r="B494" s="61" t="s">
        <v>1385</v>
      </c>
      <c r="C494" s="61" t="s">
        <v>238</v>
      </c>
      <c r="D494" s="61">
        <v>1608</v>
      </c>
      <c r="E494" s="61" t="s">
        <v>390</v>
      </c>
      <c r="F494" s="61" t="s">
        <v>1281</v>
      </c>
      <c r="G494" s="61" t="s">
        <v>241</v>
      </c>
    </row>
    <row r="495" spans="1:7">
      <c r="A495" s="61" t="s">
        <v>1072</v>
      </c>
      <c r="B495" s="61" t="s">
        <v>1385</v>
      </c>
      <c r="C495" s="61" t="s">
        <v>238</v>
      </c>
      <c r="D495" s="61">
        <v>1608</v>
      </c>
      <c r="E495" s="61" t="s">
        <v>391</v>
      </c>
      <c r="F495" s="61" t="s">
        <v>1456</v>
      </c>
      <c r="G495" s="61" t="s">
        <v>241</v>
      </c>
    </row>
    <row r="496" spans="1:7">
      <c r="A496" s="61" t="s">
        <v>392</v>
      </c>
      <c r="B496" s="61" t="s">
        <v>1385</v>
      </c>
      <c r="C496" s="61" t="s">
        <v>238</v>
      </c>
      <c r="D496" s="61">
        <v>1608</v>
      </c>
      <c r="E496" s="61" t="s">
        <v>393</v>
      </c>
      <c r="F496" s="61" t="s">
        <v>1281</v>
      </c>
      <c r="G496" s="61" t="s">
        <v>241</v>
      </c>
    </row>
    <row r="497" spans="1:7">
      <c r="A497" s="61" t="s">
        <v>1073</v>
      </c>
      <c r="B497" s="61" t="s">
        <v>1385</v>
      </c>
      <c r="C497" s="61" t="s">
        <v>238</v>
      </c>
      <c r="D497" s="61">
        <v>1608</v>
      </c>
      <c r="E497" s="61" t="s">
        <v>394</v>
      </c>
      <c r="F497" s="61" t="s">
        <v>1456</v>
      </c>
      <c r="G497" s="61" t="s">
        <v>241</v>
      </c>
    </row>
    <row r="498" spans="1:7">
      <c r="A498" s="61" t="s">
        <v>395</v>
      </c>
      <c r="B498" s="61" t="s">
        <v>1385</v>
      </c>
      <c r="C498" s="61" t="s">
        <v>238</v>
      </c>
      <c r="D498" s="61">
        <v>1608</v>
      </c>
      <c r="E498" s="61" t="s">
        <v>396</v>
      </c>
      <c r="F498" s="61" t="s">
        <v>1281</v>
      </c>
      <c r="G498" s="61" t="s">
        <v>241</v>
      </c>
    </row>
    <row r="499" spans="1:7">
      <c r="A499" s="61" t="s">
        <v>397</v>
      </c>
      <c r="B499" s="61" t="s">
        <v>1385</v>
      </c>
      <c r="C499" s="61" t="s">
        <v>238</v>
      </c>
      <c r="D499" s="61">
        <v>1608</v>
      </c>
      <c r="E499" s="61" t="s">
        <v>398</v>
      </c>
      <c r="F499" s="61" t="s">
        <v>1456</v>
      </c>
      <c r="G499" s="61" t="s">
        <v>241</v>
      </c>
    </row>
    <row r="500" spans="1:7">
      <c r="A500" s="61" t="s">
        <v>399</v>
      </c>
      <c r="B500" s="61" t="s">
        <v>1385</v>
      </c>
      <c r="C500" s="61" t="s">
        <v>238</v>
      </c>
      <c r="D500" s="61">
        <v>1608</v>
      </c>
      <c r="E500" s="61" t="s">
        <v>400</v>
      </c>
      <c r="F500" s="61" t="s">
        <v>1281</v>
      </c>
      <c r="G500" s="61" t="s">
        <v>241</v>
      </c>
    </row>
    <row r="501" spans="1:7">
      <c r="A501" s="61" t="s">
        <v>1074</v>
      </c>
      <c r="B501" s="61" t="s">
        <v>1385</v>
      </c>
      <c r="C501" s="61" t="s">
        <v>238</v>
      </c>
      <c r="D501" s="61">
        <v>1608</v>
      </c>
      <c r="E501" s="61" t="s">
        <v>401</v>
      </c>
      <c r="F501" s="61" t="s">
        <v>1456</v>
      </c>
      <c r="G501" s="61" t="s">
        <v>241</v>
      </c>
    </row>
    <row r="502" spans="1:7">
      <c r="A502" s="61" t="s">
        <v>402</v>
      </c>
      <c r="B502" s="61" t="s">
        <v>1385</v>
      </c>
      <c r="C502" s="61" t="s">
        <v>238</v>
      </c>
      <c r="D502" s="61">
        <v>1608</v>
      </c>
      <c r="E502" s="61" t="s">
        <v>403</v>
      </c>
      <c r="F502" s="61" t="s">
        <v>1281</v>
      </c>
      <c r="G502" s="61" t="s">
        <v>241</v>
      </c>
    </row>
    <row r="503" spans="1:7">
      <c r="A503" s="61" t="s">
        <v>1075</v>
      </c>
      <c r="B503" s="61" t="s">
        <v>1385</v>
      </c>
      <c r="C503" s="61" t="s">
        <v>238</v>
      </c>
      <c r="D503" s="61">
        <v>1608</v>
      </c>
      <c r="E503" s="61" t="s">
        <v>404</v>
      </c>
      <c r="F503" s="61" t="s">
        <v>1456</v>
      </c>
      <c r="G503" s="61" t="s">
        <v>241</v>
      </c>
    </row>
    <row r="504" spans="1:7">
      <c r="A504" s="61" t="s">
        <v>405</v>
      </c>
      <c r="B504" s="61" t="s">
        <v>1385</v>
      </c>
      <c r="C504" s="61" t="s">
        <v>238</v>
      </c>
      <c r="D504" s="61">
        <v>1608</v>
      </c>
      <c r="E504" s="61" t="s">
        <v>406</v>
      </c>
      <c r="F504" s="61" t="s">
        <v>1281</v>
      </c>
      <c r="G504" s="61" t="s">
        <v>241</v>
      </c>
    </row>
    <row r="505" spans="1:7">
      <c r="A505" s="61" t="s">
        <v>1076</v>
      </c>
      <c r="B505" s="61" t="s">
        <v>1385</v>
      </c>
      <c r="C505" s="61" t="s">
        <v>238</v>
      </c>
      <c r="D505" s="61">
        <v>1608</v>
      </c>
      <c r="E505" s="61" t="s">
        <v>407</v>
      </c>
      <c r="F505" s="61" t="s">
        <v>1456</v>
      </c>
      <c r="G505" s="61" t="s">
        <v>241</v>
      </c>
    </row>
    <row r="506" spans="1:7">
      <c r="A506" s="61" t="s">
        <v>408</v>
      </c>
      <c r="B506" s="61" t="s">
        <v>1385</v>
      </c>
      <c r="C506" s="61" t="s">
        <v>238</v>
      </c>
      <c r="D506" s="61">
        <v>1608</v>
      </c>
      <c r="E506" s="61" t="s">
        <v>409</v>
      </c>
      <c r="F506" s="61" t="s">
        <v>1281</v>
      </c>
      <c r="G506" s="61" t="s">
        <v>241</v>
      </c>
    </row>
    <row r="507" spans="1:7">
      <c r="A507" s="61" t="s">
        <v>410</v>
      </c>
      <c r="B507" s="61" t="s">
        <v>1385</v>
      </c>
      <c r="C507" s="61" t="s">
        <v>238</v>
      </c>
      <c r="D507" s="61">
        <v>1608</v>
      </c>
      <c r="E507" s="61" t="s">
        <v>411</v>
      </c>
      <c r="F507" s="61" t="s">
        <v>1456</v>
      </c>
      <c r="G507" s="61" t="s">
        <v>241</v>
      </c>
    </row>
    <row r="508" spans="1:7">
      <c r="A508" s="61" t="s">
        <v>412</v>
      </c>
      <c r="B508" s="61" t="s">
        <v>1385</v>
      </c>
      <c r="C508" s="61" t="s">
        <v>238</v>
      </c>
      <c r="D508" s="61">
        <v>1608</v>
      </c>
      <c r="E508" s="61" t="s">
        <v>413</v>
      </c>
      <c r="F508" s="61" t="s">
        <v>1281</v>
      </c>
      <c r="G508" s="61" t="s">
        <v>241</v>
      </c>
    </row>
    <row r="509" spans="1:7">
      <c r="A509" s="61" t="s">
        <v>1077</v>
      </c>
      <c r="B509" s="61" t="s">
        <v>1385</v>
      </c>
      <c r="C509" s="61" t="s">
        <v>238</v>
      </c>
      <c r="D509" s="61">
        <v>1608</v>
      </c>
      <c r="E509" s="61" t="s">
        <v>414</v>
      </c>
      <c r="F509" s="61" t="s">
        <v>1456</v>
      </c>
      <c r="G509" s="61" t="s">
        <v>241</v>
      </c>
    </row>
    <row r="510" spans="1:7">
      <c r="A510" s="61" t="s">
        <v>415</v>
      </c>
      <c r="B510" s="61" t="s">
        <v>1385</v>
      </c>
      <c r="C510" s="61" t="s">
        <v>238</v>
      </c>
      <c r="D510" s="61">
        <v>1608</v>
      </c>
      <c r="E510" s="61" t="s">
        <v>416</v>
      </c>
      <c r="F510" s="61" t="s">
        <v>1281</v>
      </c>
      <c r="G510" s="61" t="s">
        <v>241</v>
      </c>
    </row>
    <row r="511" spans="1:7">
      <c r="A511" s="61" t="s">
        <v>417</v>
      </c>
      <c r="B511" s="61" t="s">
        <v>1385</v>
      </c>
      <c r="C511" s="61" t="s">
        <v>238</v>
      </c>
      <c r="D511" s="61">
        <v>1608</v>
      </c>
      <c r="E511" s="61" t="s">
        <v>418</v>
      </c>
      <c r="F511" s="61" t="s">
        <v>1456</v>
      </c>
      <c r="G511" s="61" t="s">
        <v>241</v>
      </c>
    </row>
    <row r="512" spans="1:7">
      <c r="A512" s="61" t="s">
        <v>419</v>
      </c>
      <c r="B512" s="61" t="s">
        <v>1385</v>
      </c>
      <c r="C512" s="61" t="s">
        <v>238</v>
      </c>
      <c r="D512" s="61">
        <v>1608</v>
      </c>
      <c r="E512" s="61" t="s">
        <v>420</v>
      </c>
      <c r="F512" s="61" t="s">
        <v>1281</v>
      </c>
      <c r="G512" s="61" t="s">
        <v>241</v>
      </c>
    </row>
    <row r="513" spans="1:7">
      <c r="A513" s="61" t="s">
        <v>421</v>
      </c>
      <c r="B513" s="61" t="s">
        <v>1385</v>
      </c>
      <c r="C513" s="61" t="s">
        <v>238</v>
      </c>
      <c r="D513" s="61">
        <v>1608</v>
      </c>
      <c r="E513" s="61" t="s">
        <v>422</v>
      </c>
      <c r="F513" s="61" t="s">
        <v>1456</v>
      </c>
      <c r="G513" s="61" t="s">
        <v>241</v>
      </c>
    </row>
    <row r="514" spans="1:7">
      <c r="A514" s="61" t="s">
        <v>423</v>
      </c>
      <c r="B514" s="61" t="s">
        <v>1385</v>
      </c>
      <c r="C514" s="61" t="s">
        <v>238</v>
      </c>
      <c r="D514" s="61">
        <v>1608</v>
      </c>
      <c r="E514" s="61" t="s">
        <v>424</v>
      </c>
      <c r="F514" s="61" t="s">
        <v>1281</v>
      </c>
      <c r="G514" s="61" t="s">
        <v>241</v>
      </c>
    </row>
    <row r="515" spans="1:7">
      <c r="A515" s="61" t="s">
        <v>1078</v>
      </c>
      <c r="B515" s="61" t="s">
        <v>1385</v>
      </c>
      <c r="C515" s="61" t="s">
        <v>238</v>
      </c>
      <c r="D515" s="61">
        <v>1608</v>
      </c>
      <c r="E515" s="61" t="s">
        <v>425</v>
      </c>
      <c r="F515" s="61" t="s">
        <v>1456</v>
      </c>
      <c r="G515" s="61" t="s">
        <v>241</v>
      </c>
    </row>
    <row r="516" spans="1:7">
      <c r="A516" s="61" t="s">
        <v>426</v>
      </c>
      <c r="B516" s="61" t="s">
        <v>1385</v>
      </c>
      <c r="C516" s="61" t="s">
        <v>238</v>
      </c>
      <c r="D516" s="61">
        <v>1608</v>
      </c>
      <c r="E516" s="61" t="s">
        <v>427</v>
      </c>
      <c r="F516" s="61" t="s">
        <v>1281</v>
      </c>
      <c r="G516" s="61" t="s">
        <v>241</v>
      </c>
    </row>
    <row r="517" spans="1:7">
      <c r="A517" s="61" t="s">
        <v>428</v>
      </c>
      <c r="B517" s="61" t="s">
        <v>1385</v>
      </c>
      <c r="C517" s="61" t="s">
        <v>238</v>
      </c>
      <c r="D517" s="61">
        <v>1608</v>
      </c>
      <c r="E517" s="61" t="s">
        <v>429</v>
      </c>
      <c r="F517" s="61" t="s">
        <v>1456</v>
      </c>
      <c r="G517" s="61" t="s">
        <v>241</v>
      </c>
    </row>
    <row r="518" spans="1:7">
      <c r="A518" s="61" t="s">
        <v>430</v>
      </c>
      <c r="B518" s="61" t="s">
        <v>1385</v>
      </c>
      <c r="C518" s="61" t="s">
        <v>238</v>
      </c>
      <c r="D518" s="61">
        <v>1608</v>
      </c>
      <c r="E518" s="61" t="s">
        <v>431</v>
      </c>
      <c r="F518" s="61" t="s">
        <v>1281</v>
      </c>
      <c r="G518" s="61" t="s">
        <v>241</v>
      </c>
    </row>
    <row r="519" spans="1:7">
      <c r="A519" s="61" t="s">
        <v>1079</v>
      </c>
      <c r="B519" s="61" t="s">
        <v>1385</v>
      </c>
      <c r="C519" s="61" t="s">
        <v>238</v>
      </c>
      <c r="D519" s="61">
        <v>1608</v>
      </c>
      <c r="E519" s="61" t="s">
        <v>432</v>
      </c>
      <c r="F519" s="61" t="s">
        <v>1456</v>
      </c>
      <c r="G519" s="61" t="s">
        <v>241</v>
      </c>
    </row>
    <row r="520" spans="1:7">
      <c r="A520" s="61" t="s">
        <v>433</v>
      </c>
      <c r="B520" s="61" t="s">
        <v>1385</v>
      </c>
      <c r="C520" s="61" t="s">
        <v>238</v>
      </c>
      <c r="D520" s="61">
        <v>1608</v>
      </c>
      <c r="E520" s="61" t="s">
        <v>434</v>
      </c>
      <c r="F520" s="61" t="s">
        <v>1281</v>
      </c>
      <c r="G520" s="61" t="s">
        <v>241</v>
      </c>
    </row>
    <row r="521" spans="1:7">
      <c r="A521" s="61" t="s">
        <v>1080</v>
      </c>
      <c r="B521" s="61" t="s">
        <v>1385</v>
      </c>
      <c r="C521" s="61" t="s">
        <v>238</v>
      </c>
      <c r="D521" s="61">
        <v>1608</v>
      </c>
      <c r="E521" s="61" t="s">
        <v>435</v>
      </c>
      <c r="F521" s="61" t="s">
        <v>1456</v>
      </c>
      <c r="G521" s="61" t="s">
        <v>241</v>
      </c>
    </row>
    <row r="522" spans="1:7">
      <c r="A522" s="61" t="s">
        <v>436</v>
      </c>
      <c r="B522" s="61" t="s">
        <v>1385</v>
      </c>
      <c r="C522" s="61" t="s">
        <v>238</v>
      </c>
      <c r="D522" s="61">
        <v>1608</v>
      </c>
      <c r="E522" s="61" t="s">
        <v>437</v>
      </c>
      <c r="F522" s="61" t="s">
        <v>1281</v>
      </c>
      <c r="G522" s="61" t="s">
        <v>241</v>
      </c>
    </row>
    <row r="523" spans="1:7">
      <c r="A523" s="61" t="s">
        <v>438</v>
      </c>
      <c r="B523" s="61" t="s">
        <v>1385</v>
      </c>
      <c r="C523" s="61" t="s">
        <v>238</v>
      </c>
      <c r="D523" s="61">
        <v>1608</v>
      </c>
      <c r="E523" s="61" t="s">
        <v>439</v>
      </c>
      <c r="F523" s="61" t="s">
        <v>1456</v>
      </c>
      <c r="G523" s="61" t="s">
        <v>241</v>
      </c>
    </row>
    <row r="524" spans="1:7">
      <c r="A524" s="61" t="s">
        <v>440</v>
      </c>
      <c r="B524" s="61" t="s">
        <v>1385</v>
      </c>
      <c r="C524" s="61" t="s">
        <v>238</v>
      </c>
      <c r="D524" s="61">
        <v>1608</v>
      </c>
      <c r="E524" s="61" t="s">
        <v>441</v>
      </c>
      <c r="F524" s="61" t="s">
        <v>1281</v>
      </c>
      <c r="G524" s="61" t="s">
        <v>241</v>
      </c>
    </row>
    <row r="525" spans="1:7">
      <c r="A525" s="61" t="s">
        <v>1081</v>
      </c>
      <c r="B525" s="61" t="s">
        <v>1385</v>
      </c>
      <c r="C525" s="61" t="s">
        <v>238</v>
      </c>
      <c r="D525" s="61">
        <v>1608</v>
      </c>
      <c r="E525" s="61" t="s">
        <v>442</v>
      </c>
      <c r="F525" s="61" t="s">
        <v>1456</v>
      </c>
      <c r="G525" s="61" t="s">
        <v>241</v>
      </c>
    </row>
    <row r="526" spans="1:7">
      <c r="A526" s="61" t="s">
        <v>443</v>
      </c>
      <c r="B526" s="61" t="s">
        <v>1385</v>
      </c>
      <c r="C526" s="61" t="s">
        <v>238</v>
      </c>
      <c r="D526" s="61">
        <v>1608</v>
      </c>
      <c r="E526" s="61" t="s">
        <v>444</v>
      </c>
      <c r="F526" s="61" t="s">
        <v>1281</v>
      </c>
      <c r="G526" s="61" t="s">
        <v>241</v>
      </c>
    </row>
    <row r="527" spans="1:7">
      <c r="A527" s="61" t="s">
        <v>1459</v>
      </c>
      <c r="B527" s="61" t="s">
        <v>1385</v>
      </c>
      <c r="C527" s="61" t="s">
        <v>238</v>
      </c>
      <c r="D527" s="61">
        <v>1608</v>
      </c>
      <c r="E527" s="61" t="s">
        <v>445</v>
      </c>
      <c r="F527" s="61" t="s">
        <v>1456</v>
      </c>
      <c r="G527" s="61" t="s">
        <v>241</v>
      </c>
    </row>
    <row r="528" spans="1:7">
      <c r="A528" s="61" t="s">
        <v>446</v>
      </c>
      <c r="B528" s="61" t="s">
        <v>1385</v>
      </c>
      <c r="C528" s="61" t="s">
        <v>238</v>
      </c>
      <c r="D528" s="61">
        <v>1608</v>
      </c>
      <c r="E528" s="61" t="s">
        <v>447</v>
      </c>
      <c r="F528" s="61" t="s">
        <v>1281</v>
      </c>
      <c r="G528" s="61" t="s">
        <v>241</v>
      </c>
    </row>
    <row r="529" spans="1:7">
      <c r="A529" s="61" t="s">
        <v>448</v>
      </c>
      <c r="B529" s="61" t="s">
        <v>1385</v>
      </c>
      <c r="C529" s="61" t="s">
        <v>238</v>
      </c>
      <c r="D529" s="61">
        <v>1608</v>
      </c>
      <c r="E529" s="61" t="s">
        <v>449</v>
      </c>
      <c r="F529" s="61" t="s">
        <v>1456</v>
      </c>
      <c r="G529" s="61" t="s">
        <v>241</v>
      </c>
    </row>
    <row r="530" spans="1:7">
      <c r="A530" s="61" t="s">
        <v>450</v>
      </c>
      <c r="B530" s="61" t="s">
        <v>1385</v>
      </c>
      <c r="C530" s="61" t="s">
        <v>238</v>
      </c>
      <c r="D530" s="61">
        <v>1608</v>
      </c>
      <c r="E530" s="61" t="s">
        <v>451</v>
      </c>
      <c r="F530" s="61" t="s">
        <v>1281</v>
      </c>
      <c r="G530" s="61" t="s">
        <v>241</v>
      </c>
    </row>
    <row r="531" spans="1:7">
      <c r="A531" s="61" t="s">
        <v>1082</v>
      </c>
      <c r="B531" s="61" t="s">
        <v>1385</v>
      </c>
      <c r="C531" s="61" t="s">
        <v>238</v>
      </c>
      <c r="D531" s="61">
        <v>1608</v>
      </c>
      <c r="E531" s="61" t="s">
        <v>452</v>
      </c>
      <c r="F531" s="61" t="s">
        <v>1456</v>
      </c>
      <c r="G531" s="61" t="s">
        <v>241</v>
      </c>
    </row>
    <row r="532" spans="1:7">
      <c r="A532" s="61" t="s">
        <v>453</v>
      </c>
      <c r="B532" s="61" t="s">
        <v>1385</v>
      </c>
      <c r="C532" s="61" t="s">
        <v>238</v>
      </c>
      <c r="D532" s="61">
        <v>1608</v>
      </c>
      <c r="E532" s="61" t="s">
        <v>454</v>
      </c>
      <c r="F532" s="61" t="s">
        <v>1281</v>
      </c>
      <c r="G532" s="61" t="s">
        <v>241</v>
      </c>
    </row>
    <row r="533" spans="1:7">
      <c r="A533" s="61" t="s">
        <v>1083</v>
      </c>
      <c r="B533" s="61" t="s">
        <v>1385</v>
      </c>
      <c r="C533" s="61" t="s">
        <v>238</v>
      </c>
      <c r="D533" s="61">
        <v>1608</v>
      </c>
      <c r="E533" s="61" t="s">
        <v>455</v>
      </c>
      <c r="F533" s="61" t="s">
        <v>1456</v>
      </c>
      <c r="G533" s="61" t="s">
        <v>241</v>
      </c>
    </row>
    <row r="534" spans="1:7">
      <c r="A534" s="61" t="s">
        <v>456</v>
      </c>
      <c r="B534" s="61" t="s">
        <v>1385</v>
      </c>
      <c r="C534" s="61" t="s">
        <v>238</v>
      </c>
      <c r="D534" s="61">
        <v>1608</v>
      </c>
      <c r="E534" s="61" t="s">
        <v>457</v>
      </c>
      <c r="F534" s="61" t="s">
        <v>1281</v>
      </c>
      <c r="G534" s="61" t="s">
        <v>241</v>
      </c>
    </row>
    <row r="535" spans="1:7">
      <c r="A535" s="61" t="s">
        <v>1084</v>
      </c>
      <c r="B535" s="61" t="s">
        <v>1385</v>
      </c>
      <c r="C535" s="61" t="s">
        <v>238</v>
      </c>
      <c r="D535" s="61">
        <v>1608</v>
      </c>
      <c r="E535" s="61" t="s">
        <v>458</v>
      </c>
      <c r="F535" s="61" t="s">
        <v>1456</v>
      </c>
      <c r="G535" s="61" t="s">
        <v>241</v>
      </c>
    </row>
    <row r="536" spans="1:7">
      <c r="A536" s="61" t="s">
        <v>459</v>
      </c>
      <c r="B536" s="61" t="s">
        <v>1385</v>
      </c>
      <c r="C536" s="61" t="s">
        <v>238</v>
      </c>
      <c r="D536" s="61">
        <v>1608</v>
      </c>
      <c r="E536" s="61" t="s">
        <v>460</v>
      </c>
      <c r="F536" s="61" t="s">
        <v>1281</v>
      </c>
      <c r="G536" s="61" t="s">
        <v>241</v>
      </c>
    </row>
    <row r="537" spans="1:7">
      <c r="A537" s="61" t="s">
        <v>461</v>
      </c>
      <c r="B537" s="61" t="s">
        <v>1385</v>
      </c>
      <c r="C537" s="61" t="s">
        <v>238</v>
      </c>
      <c r="D537" s="61">
        <v>1608</v>
      </c>
      <c r="E537" s="61" t="s">
        <v>462</v>
      </c>
      <c r="F537" s="61" t="s">
        <v>1456</v>
      </c>
      <c r="G537" s="61" t="s">
        <v>241</v>
      </c>
    </row>
    <row r="538" spans="1:7">
      <c r="A538" s="61" t="s">
        <v>463</v>
      </c>
      <c r="B538" s="61" t="s">
        <v>1385</v>
      </c>
      <c r="C538" s="61" t="s">
        <v>238</v>
      </c>
      <c r="D538" s="61">
        <v>1608</v>
      </c>
      <c r="E538" s="61" t="s">
        <v>464</v>
      </c>
      <c r="F538" s="61" t="s">
        <v>1281</v>
      </c>
      <c r="G538" s="61" t="s">
        <v>241</v>
      </c>
    </row>
    <row r="539" spans="1:7">
      <c r="A539" s="61" t="s">
        <v>1085</v>
      </c>
      <c r="B539" s="61" t="s">
        <v>1385</v>
      </c>
      <c r="C539" s="61" t="s">
        <v>238</v>
      </c>
      <c r="D539" s="61">
        <v>1608</v>
      </c>
      <c r="E539" s="61" t="s">
        <v>465</v>
      </c>
      <c r="F539" s="61" t="s">
        <v>1456</v>
      </c>
      <c r="G539" s="61" t="s">
        <v>241</v>
      </c>
    </row>
    <row r="540" spans="1:7">
      <c r="A540" s="61" t="s">
        <v>466</v>
      </c>
      <c r="B540" s="61" t="s">
        <v>1385</v>
      </c>
      <c r="C540" s="61" t="s">
        <v>238</v>
      </c>
      <c r="D540" s="61">
        <v>1608</v>
      </c>
      <c r="E540" s="61" t="s">
        <v>467</v>
      </c>
      <c r="F540" s="61" t="s">
        <v>1281</v>
      </c>
      <c r="G540" s="61" t="s">
        <v>241</v>
      </c>
    </row>
    <row r="541" spans="1:7">
      <c r="A541" s="61" t="s">
        <v>468</v>
      </c>
      <c r="B541" s="61" t="s">
        <v>1385</v>
      </c>
      <c r="C541" s="61" t="s">
        <v>238</v>
      </c>
      <c r="D541" s="61">
        <v>1608</v>
      </c>
      <c r="E541" s="61" t="s">
        <v>469</v>
      </c>
      <c r="F541" s="61" t="s">
        <v>1456</v>
      </c>
      <c r="G541" s="61" t="s">
        <v>241</v>
      </c>
    </row>
    <row r="542" spans="1:7">
      <c r="A542" s="61" t="s">
        <v>470</v>
      </c>
      <c r="B542" s="61" t="s">
        <v>1385</v>
      </c>
      <c r="C542" s="61" t="s">
        <v>238</v>
      </c>
      <c r="D542" s="61">
        <v>1608</v>
      </c>
      <c r="E542" s="61" t="s">
        <v>471</v>
      </c>
      <c r="F542" s="61" t="s">
        <v>1281</v>
      </c>
      <c r="G542" s="61" t="s">
        <v>241</v>
      </c>
    </row>
    <row r="543" spans="1:7">
      <c r="A543" s="61" t="s">
        <v>472</v>
      </c>
      <c r="B543" s="61" t="s">
        <v>1385</v>
      </c>
      <c r="C543" s="61" t="s">
        <v>238</v>
      </c>
      <c r="D543" s="61">
        <v>1608</v>
      </c>
      <c r="E543" s="61" t="s">
        <v>473</v>
      </c>
      <c r="F543" s="61" t="s">
        <v>1456</v>
      </c>
      <c r="G543" s="61" t="s">
        <v>241</v>
      </c>
    </row>
    <row r="544" spans="1:7">
      <c r="A544" s="61" t="s">
        <v>474</v>
      </c>
      <c r="B544" s="61" t="s">
        <v>1385</v>
      </c>
      <c r="C544" s="61" t="s">
        <v>238</v>
      </c>
      <c r="D544" s="61">
        <v>1608</v>
      </c>
      <c r="E544" s="61" t="s">
        <v>475</v>
      </c>
      <c r="F544" s="61" t="s">
        <v>1281</v>
      </c>
      <c r="G544" s="61" t="s">
        <v>241</v>
      </c>
    </row>
    <row r="545" spans="1:7">
      <c r="A545" s="61" t="s">
        <v>476</v>
      </c>
      <c r="B545" s="61" t="s">
        <v>1385</v>
      </c>
      <c r="C545" s="61" t="s">
        <v>238</v>
      </c>
      <c r="D545" s="61">
        <v>1608</v>
      </c>
      <c r="E545" s="61" t="s">
        <v>477</v>
      </c>
      <c r="F545" s="61" t="s">
        <v>1456</v>
      </c>
      <c r="G545" s="61" t="s">
        <v>241</v>
      </c>
    </row>
    <row r="546" spans="1:7">
      <c r="A546" s="61" t="s">
        <v>478</v>
      </c>
      <c r="B546" s="61" t="s">
        <v>1385</v>
      </c>
      <c r="C546" s="61" t="s">
        <v>238</v>
      </c>
      <c r="D546" s="61">
        <v>1608</v>
      </c>
      <c r="E546" s="61" t="s">
        <v>479</v>
      </c>
      <c r="F546" s="61" t="s">
        <v>1281</v>
      </c>
      <c r="G546" s="61" t="s">
        <v>241</v>
      </c>
    </row>
    <row r="547" spans="1:7">
      <c r="A547" s="61" t="s">
        <v>480</v>
      </c>
      <c r="B547" s="61" t="s">
        <v>1385</v>
      </c>
      <c r="C547" s="61" t="s">
        <v>238</v>
      </c>
      <c r="D547" s="61">
        <v>1608</v>
      </c>
      <c r="E547" s="61" t="s">
        <v>481</v>
      </c>
      <c r="F547" s="61" t="s">
        <v>1456</v>
      </c>
      <c r="G547" s="61" t="s">
        <v>241</v>
      </c>
    </row>
    <row r="548" spans="1:7">
      <c r="A548" s="61" t="s">
        <v>482</v>
      </c>
      <c r="B548" s="61" t="s">
        <v>1385</v>
      </c>
      <c r="C548" s="61" t="s">
        <v>238</v>
      </c>
      <c r="D548" s="61">
        <v>1608</v>
      </c>
      <c r="E548" s="61" t="s">
        <v>483</v>
      </c>
      <c r="F548" s="61" t="s">
        <v>1281</v>
      </c>
      <c r="G548" s="61" t="s">
        <v>241</v>
      </c>
    </row>
    <row r="549" spans="1:7">
      <c r="A549" s="61" t="s">
        <v>484</v>
      </c>
      <c r="B549" s="61" t="s">
        <v>1385</v>
      </c>
      <c r="C549" s="61" t="s">
        <v>238</v>
      </c>
      <c r="D549" s="61">
        <v>1608</v>
      </c>
      <c r="E549" s="61" t="s">
        <v>485</v>
      </c>
      <c r="F549" s="61" t="s">
        <v>1456</v>
      </c>
      <c r="G549" s="61" t="s">
        <v>241</v>
      </c>
    </row>
    <row r="550" spans="1:7">
      <c r="A550" s="61" t="s">
        <v>486</v>
      </c>
      <c r="B550" s="61" t="s">
        <v>1385</v>
      </c>
      <c r="C550" s="61" t="s">
        <v>238</v>
      </c>
      <c r="D550" s="61">
        <v>1608</v>
      </c>
      <c r="E550" s="61" t="s">
        <v>487</v>
      </c>
      <c r="F550" s="61" t="s">
        <v>1281</v>
      </c>
      <c r="G550" s="61" t="s">
        <v>241</v>
      </c>
    </row>
    <row r="551" spans="1:7">
      <c r="A551" s="61" t="s">
        <v>1086</v>
      </c>
      <c r="B551" s="61" t="s">
        <v>1385</v>
      </c>
      <c r="C551" s="61" t="s">
        <v>238</v>
      </c>
      <c r="D551" s="61">
        <v>1608</v>
      </c>
      <c r="E551" s="61" t="s">
        <v>488</v>
      </c>
      <c r="F551" s="61" t="s">
        <v>1456</v>
      </c>
      <c r="G551" s="61" t="s">
        <v>241</v>
      </c>
    </row>
    <row r="552" spans="1:7">
      <c r="A552" s="61" t="s">
        <v>489</v>
      </c>
      <c r="B552" s="61" t="s">
        <v>1385</v>
      </c>
      <c r="C552" s="61" t="s">
        <v>238</v>
      </c>
      <c r="D552" s="61">
        <v>1608</v>
      </c>
      <c r="E552" s="61" t="s">
        <v>490</v>
      </c>
      <c r="F552" s="61" t="s">
        <v>1281</v>
      </c>
      <c r="G552" s="61" t="s">
        <v>241</v>
      </c>
    </row>
    <row r="553" spans="1:7">
      <c r="A553" s="61" t="s">
        <v>1087</v>
      </c>
      <c r="B553" s="61" t="s">
        <v>1385</v>
      </c>
      <c r="C553" s="61" t="s">
        <v>238</v>
      </c>
      <c r="D553" s="61">
        <v>1608</v>
      </c>
      <c r="E553" s="61" t="s">
        <v>491</v>
      </c>
      <c r="F553" s="61" t="s">
        <v>1456</v>
      </c>
      <c r="G553" s="61" t="s">
        <v>241</v>
      </c>
    </row>
    <row r="554" spans="1:7">
      <c r="A554" s="61" t="s">
        <v>492</v>
      </c>
      <c r="B554" s="61" t="s">
        <v>1385</v>
      </c>
      <c r="C554" s="61" t="s">
        <v>238</v>
      </c>
      <c r="D554" s="61">
        <v>1608</v>
      </c>
      <c r="E554" s="61" t="s">
        <v>493</v>
      </c>
      <c r="F554" s="61" t="s">
        <v>1281</v>
      </c>
      <c r="G554" s="61" t="s">
        <v>241</v>
      </c>
    </row>
    <row r="555" spans="1:7">
      <c r="A555" s="61" t="s">
        <v>494</v>
      </c>
      <c r="B555" s="61" t="s">
        <v>1385</v>
      </c>
      <c r="C555" s="61" t="s">
        <v>238</v>
      </c>
      <c r="D555" s="61">
        <v>1608</v>
      </c>
      <c r="E555" s="61" t="s">
        <v>495</v>
      </c>
      <c r="F555" s="61" t="s">
        <v>1456</v>
      </c>
      <c r="G555" s="61" t="s">
        <v>241</v>
      </c>
    </row>
    <row r="556" spans="1:7">
      <c r="A556" s="61" t="s">
        <v>496</v>
      </c>
      <c r="B556" s="61" t="s">
        <v>1385</v>
      </c>
      <c r="C556" s="61" t="s">
        <v>238</v>
      </c>
      <c r="D556" s="61">
        <v>1608</v>
      </c>
      <c r="E556" s="61" t="s">
        <v>497</v>
      </c>
      <c r="F556" s="61" t="s">
        <v>1281</v>
      </c>
      <c r="G556" s="61" t="s">
        <v>241</v>
      </c>
    </row>
    <row r="557" spans="1:7">
      <c r="A557" s="61" t="s">
        <v>498</v>
      </c>
      <c r="B557" s="61" t="s">
        <v>1385</v>
      </c>
      <c r="C557" s="61" t="s">
        <v>238</v>
      </c>
      <c r="D557" s="61">
        <v>1608</v>
      </c>
      <c r="E557" s="61" t="s">
        <v>499</v>
      </c>
      <c r="F557" s="61" t="s">
        <v>1456</v>
      </c>
      <c r="G557" s="61" t="s">
        <v>241</v>
      </c>
    </row>
    <row r="558" spans="1:7">
      <c r="A558" s="61" t="s">
        <v>500</v>
      </c>
      <c r="B558" s="61" t="s">
        <v>1385</v>
      </c>
      <c r="C558" s="61" t="s">
        <v>238</v>
      </c>
      <c r="D558" s="61">
        <v>1608</v>
      </c>
      <c r="E558" s="61" t="s">
        <v>501</v>
      </c>
      <c r="F558" s="61" t="s">
        <v>1281</v>
      </c>
      <c r="G558" s="61" t="s">
        <v>241</v>
      </c>
    </row>
    <row r="559" spans="1:7">
      <c r="A559" s="61" t="s">
        <v>502</v>
      </c>
      <c r="B559" s="61" t="s">
        <v>1385</v>
      </c>
      <c r="C559" s="61" t="s">
        <v>238</v>
      </c>
      <c r="D559" s="61">
        <v>1608</v>
      </c>
      <c r="E559" s="61" t="s">
        <v>503</v>
      </c>
      <c r="F559" s="61" t="s">
        <v>1456</v>
      </c>
      <c r="G559" s="61" t="s">
        <v>241</v>
      </c>
    </row>
    <row r="560" spans="1:7">
      <c r="A560" s="61" t="s">
        <v>504</v>
      </c>
      <c r="B560" s="61" t="s">
        <v>1385</v>
      </c>
      <c r="C560" s="61" t="s">
        <v>238</v>
      </c>
      <c r="D560" s="61">
        <v>1608</v>
      </c>
      <c r="E560" s="61" t="s">
        <v>505</v>
      </c>
      <c r="F560" s="61" t="s">
        <v>1281</v>
      </c>
      <c r="G560" s="61" t="s">
        <v>241</v>
      </c>
    </row>
    <row r="561" spans="1:7">
      <c r="A561" s="61" t="s">
        <v>1088</v>
      </c>
      <c r="B561" s="61" t="s">
        <v>1385</v>
      </c>
      <c r="C561" s="61" t="s">
        <v>238</v>
      </c>
      <c r="D561" s="61">
        <v>1608</v>
      </c>
      <c r="E561" s="61" t="s">
        <v>506</v>
      </c>
      <c r="F561" s="61" t="s">
        <v>1456</v>
      </c>
      <c r="G561" s="61" t="s">
        <v>241</v>
      </c>
    </row>
    <row r="562" spans="1:7">
      <c r="A562" s="61" t="s">
        <v>507</v>
      </c>
      <c r="B562" s="61" t="s">
        <v>1385</v>
      </c>
      <c r="C562" s="61" t="s">
        <v>238</v>
      </c>
      <c r="D562" s="61">
        <v>1608</v>
      </c>
      <c r="E562" s="61" t="s">
        <v>508</v>
      </c>
      <c r="F562" s="61" t="s">
        <v>1281</v>
      </c>
      <c r="G562" s="61" t="s">
        <v>241</v>
      </c>
    </row>
    <row r="563" spans="1:7">
      <c r="A563" s="61" t="s">
        <v>1089</v>
      </c>
      <c r="B563" s="61" t="s">
        <v>1385</v>
      </c>
      <c r="C563" s="61" t="s">
        <v>238</v>
      </c>
      <c r="D563" s="61">
        <v>1608</v>
      </c>
      <c r="E563" s="61" t="s">
        <v>509</v>
      </c>
      <c r="F563" s="61" t="s">
        <v>1456</v>
      </c>
      <c r="G563" s="61" t="s">
        <v>241</v>
      </c>
    </row>
    <row r="564" spans="1:7">
      <c r="A564" s="61" t="s">
        <v>510</v>
      </c>
      <c r="B564" s="61" t="s">
        <v>1385</v>
      </c>
      <c r="C564" s="61" t="s">
        <v>238</v>
      </c>
      <c r="D564" s="61">
        <v>1608</v>
      </c>
      <c r="E564" s="61" t="s">
        <v>511</v>
      </c>
      <c r="F564" s="61" t="s">
        <v>1281</v>
      </c>
      <c r="G564" s="61" t="s">
        <v>241</v>
      </c>
    </row>
    <row r="565" spans="1:7">
      <c r="A565" s="61" t="s">
        <v>512</v>
      </c>
      <c r="B565" s="61" t="s">
        <v>1385</v>
      </c>
      <c r="C565" s="61" t="s">
        <v>238</v>
      </c>
      <c r="D565" s="61">
        <v>1608</v>
      </c>
      <c r="E565" s="61" t="s">
        <v>513</v>
      </c>
      <c r="F565" s="61" t="s">
        <v>1456</v>
      </c>
      <c r="G565" s="61" t="s">
        <v>241</v>
      </c>
    </row>
    <row r="566" spans="1:7">
      <c r="A566" s="61" t="s">
        <v>514</v>
      </c>
      <c r="B566" s="61" t="s">
        <v>1385</v>
      </c>
      <c r="C566" s="61" t="s">
        <v>238</v>
      </c>
      <c r="D566" s="61">
        <v>1608</v>
      </c>
      <c r="E566" s="61" t="s">
        <v>515</v>
      </c>
      <c r="F566" s="61" t="s">
        <v>1281</v>
      </c>
      <c r="G566" s="61" t="s">
        <v>241</v>
      </c>
    </row>
    <row r="567" spans="1:7">
      <c r="A567" s="61" t="s">
        <v>516</v>
      </c>
      <c r="B567" s="61" t="s">
        <v>1385</v>
      </c>
      <c r="C567" s="61" t="s">
        <v>238</v>
      </c>
      <c r="D567" s="61">
        <v>1608</v>
      </c>
      <c r="E567" s="61" t="s">
        <v>517</v>
      </c>
      <c r="F567" s="61" t="s">
        <v>1456</v>
      </c>
      <c r="G567" s="61" t="s">
        <v>241</v>
      </c>
    </row>
    <row r="568" spans="1:7">
      <c r="A568" s="61" t="s">
        <v>518</v>
      </c>
      <c r="B568" s="61" t="s">
        <v>1385</v>
      </c>
      <c r="C568" s="61" t="s">
        <v>238</v>
      </c>
      <c r="D568" s="61">
        <v>1608</v>
      </c>
      <c r="E568" s="61" t="s">
        <v>519</v>
      </c>
      <c r="F568" s="61" t="s">
        <v>1281</v>
      </c>
      <c r="G568" s="61" t="s">
        <v>241</v>
      </c>
    </row>
    <row r="569" spans="1:7">
      <c r="A569" s="61" t="s">
        <v>520</v>
      </c>
      <c r="B569" s="61" t="s">
        <v>1385</v>
      </c>
      <c r="C569" s="61" t="s">
        <v>238</v>
      </c>
      <c r="D569" s="61">
        <v>1608</v>
      </c>
      <c r="E569" s="61" t="s">
        <v>521</v>
      </c>
      <c r="F569" s="61" t="s">
        <v>1456</v>
      </c>
      <c r="G569" s="61" t="s">
        <v>241</v>
      </c>
    </row>
    <row r="570" spans="1:7">
      <c r="A570" s="61" t="s">
        <v>522</v>
      </c>
      <c r="B570" s="61" t="s">
        <v>1385</v>
      </c>
      <c r="C570" s="61" t="s">
        <v>238</v>
      </c>
      <c r="D570" s="61">
        <v>1608</v>
      </c>
      <c r="E570" s="61" t="s">
        <v>523</v>
      </c>
      <c r="F570" s="61" t="s">
        <v>1281</v>
      </c>
      <c r="G570" s="61" t="s">
        <v>241</v>
      </c>
    </row>
    <row r="571" spans="1:7">
      <c r="A571" s="61" t="s">
        <v>1090</v>
      </c>
      <c r="B571" s="61" t="s">
        <v>1385</v>
      </c>
      <c r="C571" s="61" t="s">
        <v>238</v>
      </c>
      <c r="D571" s="61">
        <v>1608</v>
      </c>
      <c r="E571" s="61" t="s">
        <v>524</v>
      </c>
      <c r="F571" s="61" t="s">
        <v>1456</v>
      </c>
      <c r="G571" s="61" t="s">
        <v>241</v>
      </c>
    </row>
    <row r="572" spans="1:7">
      <c r="A572" s="61" t="s">
        <v>525</v>
      </c>
      <c r="B572" s="61" t="s">
        <v>1385</v>
      </c>
      <c r="C572" s="61" t="s">
        <v>238</v>
      </c>
      <c r="D572" s="61">
        <v>1608</v>
      </c>
      <c r="E572" s="61" t="s">
        <v>526</v>
      </c>
      <c r="F572" s="61" t="s">
        <v>1281</v>
      </c>
      <c r="G572" s="61" t="s">
        <v>241</v>
      </c>
    </row>
    <row r="573" spans="1:7">
      <c r="A573" s="61" t="s">
        <v>527</v>
      </c>
      <c r="B573" s="61" t="s">
        <v>1385</v>
      </c>
      <c r="C573" s="61" t="s">
        <v>238</v>
      </c>
      <c r="D573" s="61">
        <v>1608</v>
      </c>
      <c r="E573" s="61" t="s">
        <v>528</v>
      </c>
      <c r="F573" s="61" t="s">
        <v>1456</v>
      </c>
      <c r="G573" s="61" t="s">
        <v>241</v>
      </c>
    </row>
    <row r="574" spans="1:7">
      <c r="A574" s="61" t="s">
        <v>529</v>
      </c>
      <c r="B574" s="61" t="s">
        <v>1385</v>
      </c>
      <c r="C574" s="61" t="s">
        <v>238</v>
      </c>
      <c r="D574" s="61">
        <v>1608</v>
      </c>
      <c r="E574" s="61" t="s">
        <v>530</v>
      </c>
      <c r="F574" s="61" t="s">
        <v>1281</v>
      </c>
      <c r="G574" s="61" t="s">
        <v>241</v>
      </c>
    </row>
    <row r="575" spans="1:7">
      <c r="A575" s="61" t="s">
        <v>531</v>
      </c>
      <c r="B575" s="61" t="s">
        <v>1385</v>
      </c>
      <c r="C575" s="61" t="s">
        <v>238</v>
      </c>
      <c r="D575" s="61">
        <v>1608</v>
      </c>
      <c r="E575" s="61" t="s">
        <v>532</v>
      </c>
      <c r="F575" s="61" t="s">
        <v>1456</v>
      </c>
      <c r="G575" s="61" t="s">
        <v>241</v>
      </c>
    </row>
    <row r="576" spans="1:7">
      <c r="A576" s="61" t="s">
        <v>533</v>
      </c>
      <c r="B576" s="61" t="s">
        <v>1385</v>
      </c>
      <c r="C576" s="61" t="s">
        <v>238</v>
      </c>
      <c r="D576" s="61">
        <v>1608</v>
      </c>
      <c r="E576" s="61" t="s">
        <v>534</v>
      </c>
      <c r="F576" s="61" t="s">
        <v>1281</v>
      </c>
      <c r="G576" s="61" t="s">
        <v>241</v>
      </c>
    </row>
    <row r="577" spans="1:7">
      <c r="A577" s="61" t="s">
        <v>535</v>
      </c>
      <c r="B577" s="61" t="s">
        <v>1385</v>
      </c>
      <c r="C577" s="61" t="s">
        <v>238</v>
      </c>
      <c r="D577" s="61">
        <v>1608</v>
      </c>
      <c r="E577" s="61" t="s">
        <v>536</v>
      </c>
      <c r="F577" s="61" t="s">
        <v>1456</v>
      </c>
      <c r="G577" s="61" t="s">
        <v>241</v>
      </c>
    </row>
    <row r="578" spans="1:7">
      <c r="A578" s="61" t="s">
        <v>537</v>
      </c>
      <c r="B578" s="61" t="s">
        <v>1385</v>
      </c>
      <c r="C578" s="61" t="s">
        <v>238</v>
      </c>
      <c r="D578" s="61">
        <v>1608</v>
      </c>
      <c r="E578" s="61" t="s">
        <v>538</v>
      </c>
      <c r="F578" s="61" t="s">
        <v>1281</v>
      </c>
      <c r="G578" s="61" t="s">
        <v>241</v>
      </c>
    </row>
    <row r="579" spans="1:7">
      <c r="A579" s="61" t="s">
        <v>539</v>
      </c>
      <c r="B579" s="61" t="s">
        <v>1385</v>
      </c>
      <c r="C579" s="61" t="s">
        <v>238</v>
      </c>
      <c r="D579" s="61">
        <v>1608</v>
      </c>
      <c r="E579" s="61" t="s">
        <v>540</v>
      </c>
      <c r="F579" s="61" t="s">
        <v>1456</v>
      </c>
      <c r="G579" s="61" t="s">
        <v>241</v>
      </c>
    </row>
    <row r="580" spans="1:7">
      <c r="A580" s="61" t="s">
        <v>541</v>
      </c>
      <c r="B580" s="61" t="s">
        <v>1385</v>
      </c>
      <c r="C580" s="61" t="s">
        <v>238</v>
      </c>
      <c r="D580" s="61">
        <v>1608</v>
      </c>
      <c r="E580" s="61" t="s">
        <v>542</v>
      </c>
      <c r="F580" s="61" t="s">
        <v>1281</v>
      </c>
      <c r="G580" s="61" t="s">
        <v>241</v>
      </c>
    </row>
    <row r="581" spans="1:7">
      <c r="A581" s="61" t="s">
        <v>543</v>
      </c>
      <c r="B581" s="61" t="s">
        <v>1385</v>
      </c>
      <c r="C581" s="61" t="s">
        <v>238</v>
      </c>
      <c r="D581" s="61">
        <v>1608</v>
      </c>
      <c r="E581" s="61" t="s">
        <v>544</v>
      </c>
      <c r="F581" s="61" t="s">
        <v>1456</v>
      </c>
      <c r="G581" s="61" t="s">
        <v>241</v>
      </c>
    </row>
    <row r="582" spans="1:7">
      <c r="A582" s="61" t="s">
        <v>545</v>
      </c>
      <c r="B582" s="61" t="s">
        <v>1385</v>
      </c>
      <c r="C582" s="61" t="s">
        <v>238</v>
      </c>
      <c r="D582" s="61">
        <v>1608</v>
      </c>
      <c r="E582" s="61" t="s">
        <v>546</v>
      </c>
      <c r="F582" s="61" t="s">
        <v>1281</v>
      </c>
      <c r="G582" s="61" t="s">
        <v>241</v>
      </c>
    </row>
    <row r="583" spans="1:7">
      <c r="A583" s="61" t="s">
        <v>1091</v>
      </c>
      <c r="B583" s="61" t="s">
        <v>1385</v>
      </c>
      <c r="C583" s="61" t="s">
        <v>238</v>
      </c>
      <c r="D583" s="61">
        <v>1608</v>
      </c>
      <c r="E583" s="61" t="s">
        <v>547</v>
      </c>
      <c r="F583" s="61" t="s">
        <v>1456</v>
      </c>
      <c r="G583" s="61" t="s">
        <v>241</v>
      </c>
    </row>
    <row r="584" spans="1:7">
      <c r="A584" s="61" t="s">
        <v>548</v>
      </c>
      <c r="B584" s="61" t="s">
        <v>1385</v>
      </c>
      <c r="C584" s="61" t="s">
        <v>238</v>
      </c>
      <c r="D584" s="61">
        <v>1608</v>
      </c>
      <c r="E584" s="61" t="s">
        <v>547</v>
      </c>
      <c r="F584" s="61" t="s">
        <v>1281</v>
      </c>
      <c r="G584" s="61" t="s">
        <v>241</v>
      </c>
    </row>
    <row r="585" spans="1:7">
      <c r="A585" s="61" t="s">
        <v>549</v>
      </c>
      <c r="B585" s="61" t="s">
        <v>1385</v>
      </c>
      <c r="C585" s="61" t="s">
        <v>238</v>
      </c>
      <c r="D585" s="61">
        <v>1608</v>
      </c>
      <c r="E585" s="61" t="s">
        <v>550</v>
      </c>
      <c r="F585" s="61" t="s">
        <v>1456</v>
      </c>
      <c r="G585" s="61" t="s">
        <v>241</v>
      </c>
    </row>
    <row r="586" spans="1:7">
      <c r="A586" s="61" t="s">
        <v>551</v>
      </c>
      <c r="B586" s="61" t="s">
        <v>1385</v>
      </c>
      <c r="C586" s="61" t="s">
        <v>238</v>
      </c>
      <c r="D586" s="61">
        <v>1608</v>
      </c>
      <c r="E586" s="61" t="s">
        <v>550</v>
      </c>
      <c r="F586" s="61" t="s">
        <v>1281</v>
      </c>
      <c r="G586" s="61" t="s">
        <v>241</v>
      </c>
    </row>
    <row r="587" spans="1:7">
      <c r="A587" s="61" t="s">
        <v>552</v>
      </c>
      <c r="B587" s="61" t="s">
        <v>1385</v>
      </c>
      <c r="C587" s="61" t="s">
        <v>238</v>
      </c>
      <c r="D587" s="61">
        <v>1608</v>
      </c>
      <c r="E587" s="61" t="s">
        <v>553</v>
      </c>
      <c r="F587" s="61" t="s">
        <v>1456</v>
      </c>
      <c r="G587" s="61" t="s">
        <v>241</v>
      </c>
    </row>
    <row r="588" spans="1:7">
      <c r="A588" s="61" t="s">
        <v>554</v>
      </c>
      <c r="B588" s="61" t="s">
        <v>1385</v>
      </c>
      <c r="C588" s="61" t="s">
        <v>238</v>
      </c>
      <c r="D588" s="61">
        <v>1608</v>
      </c>
      <c r="E588" s="61" t="s">
        <v>553</v>
      </c>
      <c r="F588" s="61" t="s">
        <v>1281</v>
      </c>
      <c r="G588" s="61" t="s">
        <v>241</v>
      </c>
    </row>
    <row r="589" spans="1:7">
      <c r="A589" s="61" t="s">
        <v>555</v>
      </c>
      <c r="B589" s="61" t="s">
        <v>1385</v>
      </c>
      <c r="C589" s="61" t="s">
        <v>238</v>
      </c>
      <c r="D589" s="61">
        <v>1608</v>
      </c>
      <c r="E589" s="61" t="s">
        <v>556</v>
      </c>
      <c r="F589" s="61" t="s">
        <v>1456</v>
      </c>
      <c r="G589" s="61" t="s">
        <v>241</v>
      </c>
    </row>
    <row r="590" spans="1:7">
      <c r="A590" s="61" t="s">
        <v>557</v>
      </c>
      <c r="B590" s="61" t="s">
        <v>1385</v>
      </c>
      <c r="C590" s="61" t="s">
        <v>238</v>
      </c>
      <c r="D590" s="61">
        <v>1608</v>
      </c>
      <c r="E590" s="61" t="s">
        <v>556</v>
      </c>
      <c r="F590" s="61" t="s">
        <v>1281</v>
      </c>
      <c r="G590" s="61" t="s">
        <v>241</v>
      </c>
    </row>
    <row r="591" spans="1:7">
      <c r="A591" s="61" t="s">
        <v>558</v>
      </c>
      <c r="B591" s="61" t="s">
        <v>1385</v>
      </c>
      <c r="C591" s="61" t="s">
        <v>238</v>
      </c>
      <c r="D591" s="61">
        <v>1608</v>
      </c>
      <c r="E591" s="61" t="s">
        <v>559</v>
      </c>
      <c r="F591" s="61" t="s">
        <v>1456</v>
      </c>
      <c r="G591" s="61" t="s">
        <v>241</v>
      </c>
    </row>
    <row r="592" spans="1:7">
      <c r="A592" s="61" t="s">
        <v>560</v>
      </c>
      <c r="B592" s="61" t="s">
        <v>1385</v>
      </c>
      <c r="C592" s="61" t="s">
        <v>238</v>
      </c>
      <c r="D592" s="61">
        <v>1608</v>
      </c>
      <c r="E592" s="61" t="s">
        <v>559</v>
      </c>
      <c r="F592" s="61" t="s">
        <v>1281</v>
      </c>
      <c r="G592" s="61" t="s">
        <v>241</v>
      </c>
    </row>
    <row r="593" spans="1:7">
      <c r="A593" s="61" t="s">
        <v>561</v>
      </c>
      <c r="B593" s="61" t="s">
        <v>1385</v>
      </c>
      <c r="C593" s="61" t="s">
        <v>238</v>
      </c>
      <c r="D593" s="61">
        <v>1608</v>
      </c>
      <c r="E593" s="61" t="s">
        <v>562</v>
      </c>
      <c r="F593" s="61" t="s">
        <v>1456</v>
      </c>
      <c r="G593" s="61" t="s">
        <v>241</v>
      </c>
    </row>
    <row r="594" spans="1:7">
      <c r="A594" s="61" t="s">
        <v>563</v>
      </c>
      <c r="B594" s="61" t="s">
        <v>1385</v>
      </c>
      <c r="C594" s="61" t="s">
        <v>238</v>
      </c>
      <c r="D594" s="61">
        <v>1608</v>
      </c>
      <c r="E594" s="61" t="s">
        <v>562</v>
      </c>
      <c r="F594" s="61" t="s">
        <v>1281</v>
      </c>
      <c r="G594" s="61" t="s">
        <v>241</v>
      </c>
    </row>
    <row r="595" spans="1:7">
      <c r="A595" s="61" t="s">
        <v>564</v>
      </c>
      <c r="B595" s="61" t="s">
        <v>1385</v>
      </c>
      <c r="C595" s="61" t="s">
        <v>238</v>
      </c>
      <c r="D595" s="61">
        <v>1608</v>
      </c>
      <c r="E595" s="61" t="s">
        <v>565</v>
      </c>
      <c r="F595" s="61" t="s">
        <v>1456</v>
      </c>
      <c r="G595" s="61" t="s">
        <v>241</v>
      </c>
    </row>
    <row r="596" spans="1:7">
      <c r="A596" s="61" t="s">
        <v>566</v>
      </c>
      <c r="B596" s="61" t="s">
        <v>1385</v>
      </c>
      <c r="C596" s="61" t="s">
        <v>238</v>
      </c>
      <c r="D596" s="61">
        <v>1608</v>
      </c>
      <c r="E596" s="61" t="s">
        <v>565</v>
      </c>
      <c r="F596" s="61" t="s">
        <v>1281</v>
      </c>
      <c r="G596" s="61" t="s">
        <v>241</v>
      </c>
    </row>
    <row r="597" spans="1:7">
      <c r="A597" s="61" t="s">
        <v>1092</v>
      </c>
      <c r="B597" s="61" t="s">
        <v>1385</v>
      </c>
      <c r="C597" s="61" t="s">
        <v>238</v>
      </c>
      <c r="D597" s="61">
        <v>1608</v>
      </c>
      <c r="E597" s="61" t="s">
        <v>567</v>
      </c>
      <c r="F597" s="61" t="s">
        <v>1456</v>
      </c>
      <c r="G597" s="61" t="s">
        <v>241</v>
      </c>
    </row>
    <row r="598" spans="1:7">
      <c r="A598" s="61" t="s">
        <v>568</v>
      </c>
      <c r="B598" s="61" t="s">
        <v>1385</v>
      </c>
      <c r="C598" s="61" t="s">
        <v>238</v>
      </c>
      <c r="D598" s="61">
        <v>1608</v>
      </c>
      <c r="E598" s="61" t="s">
        <v>567</v>
      </c>
      <c r="F598" s="61" t="s">
        <v>1281</v>
      </c>
      <c r="G598" s="61" t="s">
        <v>241</v>
      </c>
    </row>
    <row r="599" spans="1:7">
      <c r="A599" s="61" t="s">
        <v>569</v>
      </c>
      <c r="B599" s="61" t="s">
        <v>1385</v>
      </c>
      <c r="C599" s="61" t="s">
        <v>238</v>
      </c>
      <c r="D599" s="61">
        <v>1608</v>
      </c>
      <c r="E599" s="61" t="s">
        <v>570</v>
      </c>
      <c r="F599" s="61" t="s">
        <v>1456</v>
      </c>
      <c r="G599" s="61" t="s">
        <v>241</v>
      </c>
    </row>
    <row r="600" spans="1:7">
      <c r="A600" s="61" t="s">
        <v>571</v>
      </c>
      <c r="B600" s="61" t="s">
        <v>1385</v>
      </c>
      <c r="C600" s="61" t="s">
        <v>238</v>
      </c>
      <c r="D600" s="61">
        <v>1608</v>
      </c>
      <c r="E600" s="61" t="s">
        <v>570</v>
      </c>
      <c r="F600" s="61" t="s">
        <v>1281</v>
      </c>
      <c r="G600" s="61" t="s">
        <v>241</v>
      </c>
    </row>
    <row r="601" spans="1:7">
      <c r="A601" s="61" t="s">
        <v>572</v>
      </c>
      <c r="B601" s="61" t="s">
        <v>1385</v>
      </c>
      <c r="C601" s="61" t="s">
        <v>238</v>
      </c>
      <c r="D601" s="61">
        <v>1608</v>
      </c>
      <c r="E601" s="61" t="s">
        <v>573</v>
      </c>
      <c r="F601" s="61" t="s">
        <v>1456</v>
      </c>
      <c r="G601" s="61" t="s">
        <v>241</v>
      </c>
    </row>
    <row r="602" spans="1:7">
      <c r="A602" s="61" t="s">
        <v>574</v>
      </c>
      <c r="B602" s="61" t="s">
        <v>1385</v>
      </c>
      <c r="C602" s="61" t="s">
        <v>238</v>
      </c>
      <c r="D602" s="61">
        <v>1608</v>
      </c>
      <c r="E602" s="61" t="s">
        <v>573</v>
      </c>
      <c r="F602" s="61" t="s">
        <v>1281</v>
      </c>
      <c r="G602" s="61" t="s">
        <v>241</v>
      </c>
    </row>
    <row r="603" spans="1:7">
      <c r="A603" s="61" t="s">
        <v>575</v>
      </c>
      <c r="B603" s="61" t="s">
        <v>1385</v>
      </c>
      <c r="C603" s="61" t="s">
        <v>238</v>
      </c>
      <c r="D603" s="61">
        <v>1608</v>
      </c>
      <c r="E603" s="61" t="s">
        <v>576</v>
      </c>
      <c r="F603" s="61" t="s">
        <v>1456</v>
      </c>
      <c r="G603" s="61" t="s">
        <v>241</v>
      </c>
    </row>
    <row r="604" spans="1:7">
      <c r="A604" s="61" t="s">
        <v>577</v>
      </c>
      <c r="B604" s="61" t="s">
        <v>1385</v>
      </c>
      <c r="C604" s="61" t="s">
        <v>238</v>
      </c>
      <c r="D604" s="61">
        <v>1608</v>
      </c>
      <c r="E604" s="61" t="s">
        <v>576</v>
      </c>
      <c r="F604" s="61" t="s">
        <v>1281</v>
      </c>
      <c r="G604" s="61" t="s">
        <v>241</v>
      </c>
    </row>
    <row r="605" spans="1:7">
      <c r="A605" s="61" t="s">
        <v>1093</v>
      </c>
      <c r="B605" s="61" t="s">
        <v>1385</v>
      </c>
      <c r="C605" s="61" t="s">
        <v>238</v>
      </c>
      <c r="D605" s="61">
        <v>1608</v>
      </c>
      <c r="E605" s="61" t="s">
        <v>578</v>
      </c>
      <c r="F605" s="61" t="s">
        <v>1456</v>
      </c>
      <c r="G605" s="61" t="s">
        <v>241</v>
      </c>
    </row>
    <row r="606" spans="1:7">
      <c r="A606" s="61" t="s">
        <v>579</v>
      </c>
      <c r="B606" s="61" t="s">
        <v>1385</v>
      </c>
      <c r="C606" s="61" t="s">
        <v>238</v>
      </c>
      <c r="D606" s="61">
        <v>1608</v>
      </c>
      <c r="E606" s="61" t="s">
        <v>578</v>
      </c>
      <c r="F606" s="61" t="s">
        <v>1281</v>
      </c>
      <c r="G606" s="61" t="s">
        <v>241</v>
      </c>
    </row>
    <row r="607" spans="1:7">
      <c r="A607" s="61" t="s">
        <v>580</v>
      </c>
      <c r="B607" s="61" t="s">
        <v>1385</v>
      </c>
      <c r="C607" s="61" t="s">
        <v>238</v>
      </c>
      <c r="D607" s="61">
        <v>1608</v>
      </c>
      <c r="E607" s="61" t="s">
        <v>581</v>
      </c>
      <c r="F607" s="61" t="s">
        <v>1456</v>
      </c>
      <c r="G607" s="61" t="s">
        <v>241</v>
      </c>
    </row>
    <row r="608" spans="1:7">
      <c r="A608" s="61" t="s">
        <v>582</v>
      </c>
      <c r="B608" s="61" t="s">
        <v>1385</v>
      </c>
      <c r="C608" s="61" t="s">
        <v>238</v>
      </c>
      <c r="D608" s="61">
        <v>1608</v>
      </c>
      <c r="E608" s="61" t="s">
        <v>581</v>
      </c>
      <c r="F608" s="61" t="s">
        <v>1281</v>
      </c>
      <c r="G608" s="61" t="s">
        <v>241</v>
      </c>
    </row>
    <row r="609" spans="1:7">
      <c r="A609" s="61" t="s">
        <v>583</v>
      </c>
      <c r="B609" s="61" t="s">
        <v>1385</v>
      </c>
      <c r="C609" s="61" t="s">
        <v>238</v>
      </c>
      <c r="D609" s="61">
        <v>1608</v>
      </c>
      <c r="E609" s="61" t="s">
        <v>584</v>
      </c>
      <c r="F609" s="61" t="s">
        <v>1456</v>
      </c>
      <c r="G609" s="61" t="s">
        <v>241</v>
      </c>
    </row>
    <row r="610" spans="1:7">
      <c r="A610" s="61" t="s">
        <v>585</v>
      </c>
      <c r="B610" s="61" t="s">
        <v>1385</v>
      </c>
      <c r="C610" s="61" t="s">
        <v>238</v>
      </c>
      <c r="D610" s="61">
        <v>1608</v>
      </c>
      <c r="E610" s="61" t="s">
        <v>584</v>
      </c>
      <c r="F610" s="61" t="s">
        <v>1281</v>
      </c>
      <c r="G610" s="61" t="s">
        <v>241</v>
      </c>
    </row>
    <row r="611" spans="1:7">
      <c r="A611" s="61" t="s">
        <v>586</v>
      </c>
      <c r="B611" s="61" t="s">
        <v>1385</v>
      </c>
      <c r="C611" s="61" t="s">
        <v>238</v>
      </c>
      <c r="D611" s="61">
        <v>1608</v>
      </c>
      <c r="E611" s="61" t="s">
        <v>587</v>
      </c>
      <c r="F611" s="61" t="s">
        <v>1456</v>
      </c>
      <c r="G611" s="61" t="s">
        <v>241</v>
      </c>
    </row>
    <row r="612" spans="1:7">
      <c r="A612" s="61" t="s">
        <v>588</v>
      </c>
      <c r="B612" s="61" t="s">
        <v>1385</v>
      </c>
      <c r="C612" s="61" t="s">
        <v>238</v>
      </c>
      <c r="D612" s="61">
        <v>1608</v>
      </c>
      <c r="E612" s="61" t="s">
        <v>587</v>
      </c>
      <c r="F612" s="61" t="s">
        <v>1281</v>
      </c>
      <c r="G612" s="61" t="s">
        <v>241</v>
      </c>
    </row>
    <row r="613" spans="1:7">
      <c r="A613" s="61" t="s">
        <v>589</v>
      </c>
      <c r="B613" s="61" t="s">
        <v>1385</v>
      </c>
      <c r="C613" s="61" t="s">
        <v>238</v>
      </c>
      <c r="D613" s="61">
        <v>1608</v>
      </c>
      <c r="E613" s="61" t="s">
        <v>590</v>
      </c>
      <c r="F613" s="61" t="s">
        <v>1456</v>
      </c>
      <c r="G613" s="61" t="s">
        <v>241</v>
      </c>
    </row>
    <row r="614" spans="1:7">
      <c r="A614" s="61" t="s">
        <v>591</v>
      </c>
      <c r="B614" s="61" t="s">
        <v>1385</v>
      </c>
      <c r="C614" s="61" t="s">
        <v>238</v>
      </c>
      <c r="D614" s="61">
        <v>1608</v>
      </c>
      <c r="E614" s="61" t="s">
        <v>590</v>
      </c>
      <c r="F614" s="61" t="s">
        <v>1281</v>
      </c>
      <c r="G614" s="61" t="s">
        <v>241</v>
      </c>
    </row>
    <row r="615" spans="1:7">
      <c r="A615" s="61" t="s">
        <v>592</v>
      </c>
      <c r="B615" s="61" t="s">
        <v>1385</v>
      </c>
      <c r="C615" s="61" t="s">
        <v>238</v>
      </c>
      <c r="D615" s="61">
        <v>1608</v>
      </c>
      <c r="E615" s="61" t="s">
        <v>593</v>
      </c>
      <c r="F615" s="61" t="s">
        <v>1456</v>
      </c>
      <c r="G615" s="61" t="s">
        <v>241</v>
      </c>
    </row>
    <row r="616" spans="1:7">
      <c r="A616" s="61" t="s">
        <v>594</v>
      </c>
      <c r="B616" s="61" t="s">
        <v>1385</v>
      </c>
      <c r="C616" s="61" t="s">
        <v>238</v>
      </c>
      <c r="D616" s="61">
        <v>1608</v>
      </c>
      <c r="E616" s="61" t="s">
        <v>593</v>
      </c>
      <c r="F616" s="61" t="s">
        <v>1281</v>
      </c>
      <c r="G616" s="61" t="s">
        <v>241</v>
      </c>
    </row>
    <row r="617" spans="1:7">
      <c r="A617" s="61" t="s">
        <v>595</v>
      </c>
      <c r="B617" s="61" t="s">
        <v>1385</v>
      </c>
      <c r="C617" s="61" t="s">
        <v>238</v>
      </c>
      <c r="D617" s="61">
        <v>1608</v>
      </c>
      <c r="E617" s="61" t="s">
        <v>596</v>
      </c>
      <c r="F617" s="61" t="s">
        <v>1456</v>
      </c>
      <c r="G617" s="61" t="s">
        <v>241</v>
      </c>
    </row>
    <row r="618" spans="1:7">
      <c r="A618" s="61" t="s">
        <v>597</v>
      </c>
      <c r="B618" s="61" t="s">
        <v>1385</v>
      </c>
      <c r="C618" s="61" t="s">
        <v>238</v>
      </c>
      <c r="D618" s="61">
        <v>1608</v>
      </c>
      <c r="E618" s="61" t="s">
        <v>596</v>
      </c>
      <c r="F618" s="61" t="s">
        <v>1281</v>
      </c>
      <c r="G618" s="61" t="s">
        <v>241</v>
      </c>
    </row>
    <row r="619" spans="1:7">
      <c r="A619" s="61" t="s">
        <v>598</v>
      </c>
      <c r="B619" s="61" t="s">
        <v>1385</v>
      </c>
      <c r="C619" s="61" t="s">
        <v>238</v>
      </c>
      <c r="D619" s="61">
        <v>1608</v>
      </c>
      <c r="E619" s="61" t="s">
        <v>599</v>
      </c>
      <c r="F619" s="61" t="s">
        <v>1456</v>
      </c>
      <c r="G619" s="61" t="s">
        <v>241</v>
      </c>
    </row>
    <row r="620" spans="1:7">
      <c r="A620" s="61" t="s">
        <v>600</v>
      </c>
      <c r="B620" s="61" t="s">
        <v>1385</v>
      </c>
      <c r="C620" s="61" t="s">
        <v>238</v>
      </c>
      <c r="D620" s="61">
        <v>1608</v>
      </c>
      <c r="E620" s="61" t="s">
        <v>599</v>
      </c>
      <c r="F620" s="61" t="s">
        <v>1281</v>
      </c>
      <c r="G620" s="61" t="s">
        <v>241</v>
      </c>
    </row>
    <row r="621" spans="1:7">
      <c r="A621" s="61" t="s">
        <v>601</v>
      </c>
      <c r="B621" s="61" t="s">
        <v>1385</v>
      </c>
      <c r="C621" s="61" t="s">
        <v>238</v>
      </c>
      <c r="D621" s="61">
        <v>1608</v>
      </c>
      <c r="E621" s="61" t="s">
        <v>602</v>
      </c>
      <c r="F621" s="61" t="s">
        <v>1456</v>
      </c>
      <c r="G621" s="61" t="s">
        <v>241</v>
      </c>
    </row>
    <row r="622" spans="1:7">
      <c r="A622" s="61" t="s">
        <v>603</v>
      </c>
      <c r="B622" s="61" t="s">
        <v>1385</v>
      </c>
      <c r="C622" s="61" t="s">
        <v>238</v>
      </c>
      <c r="D622" s="61">
        <v>1608</v>
      </c>
      <c r="E622" s="61" t="s">
        <v>602</v>
      </c>
      <c r="F622" s="61" t="s">
        <v>1281</v>
      </c>
      <c r="G622" s="61" t="s">
        <v>241</v>
      </c>
    </row>
    <row r="623" spans="1:7">
      <c r="A623" s="61" t="s">
        <v>604</v>
      </c>
      <c r="B623" s="61" t="s">
        <v>1385</v>
      </c>
      <c r="C623" s="61" t="s">
        <v>238</v>
      </c>
      <c r="D623" s="61">
        <v>1608</v>
      </c>
      <c r="E623" s="61" t="s">
        <v>605</v>
      </c>
      <c r="F623" s="61" t="s">
        <v>1456</v>
      </c>
      <c r="G623" s="61" t="s">
        <v>241</v>
      </c>
    </row>
    <row r="624" spans="1:7">
      <c r="A624" s="61" t="s">
        <v>606</v>
      </c>
      <c r="B624" s="61" t="s">
        <v>1385</v>
      </c>
      <c r="C624" s="61" t="s">
        <v>238</v>
      </c>
      <c r="D624" s="61">
        <v>1608</v>
      </c>
      <c r="E624" s="61" t="s">
        <v>605</v>
      </c>
      <c r="F624" s="61" t="s">
        <v>1281</v>
      </c>
      <c r="G624" s="61" t="s">
        <v>241</v>
      </c>
    </row>
    <row r="625" spans="1:7">
      <c r="A625" s="61" t="s">
        <v>607</v>
      </c>
      <c r="B625" s="61" t="s">
        <v>1385</v>
      </c>
      <c r="C625" s="61" t="s">
        <v>238</v>
      </c>
      <c r="D625" s="61">
        <v>1608</v>
      </c>
      <c r="E625" s="61" t="s">
        <v>608</v>
      </c>
      <c r="F625" s="61" t="s">
        <v>1456</v>
      </c>
      <c r="G625" s="61" t="s">
        <v>241</v>
      </c>
    </row>
    <row r="626" spans="1:7">
      <c r="A626" s="61" t="s">
        <v>609</v>
      </c>
      <c r="B626" s="61" t="s">
        <v>1385</v>
      </c>
      <c r="C626" s="61" t="s">
        <v>238</v>
      </c>
      <c r="D626" s="61">
        <v>1608</v>
      </c>
      <c r="E626" s="61" t="s">
        <v>608</v>
      </c>
      <c r="F626" s="61" t="s">
        <v>1281</v>
      </c>
      <c r="G626" s="61" t="s">
        <v>241</v>
      </c>
    </row>
    <row r="627" spans="1:7">
      <c r="A627" s="61" t="s">
        <v>610</v>
      </c>
      <c r="B627" s="61" t="s">
        <v>1385</v>
      </c>
      <c r="C627" s="61" t="s">
        <v>238</v>
      </c>
      <c r="D627" s="61">
        <v>1608</v>
      </c>
      <c r="E627" s="61" t="s">
        <v>611</v>
      </c>
      <c r="F627" s="61" t="s">
        <v>1456</v>
      </c>
      <c r="G627" s="61" t="s">
        <v>241</v>
      </c>
    </row>
    <row r="628" spans="1:7">
      <c r="A628" s="61" t="s">
        <v>612</v>
      </c>
      <c r="B628" s="61" t="s">
        <v>1385</v>
      </c>
      <c r="C628" s="61" t="s">
        <v>238</v>
      </c>
      <c r="D628" s="61">
        <v>1608</v>
      </c>
      <c r="E628" s="61" t="s">
        <v>611</v>
      </c>
      <c r="F628" s="61" t="s">
        <v>1281</v>
      </c>
      <c r="G628" s="61" t="s">
        <v>241</v>
      </c>
    </row>
    <row r="629" spans="1:7">
      <c r="A629" s="61" t="s">
        <v>613</v>
      </c>
      <c r="B629" s="61" t="s">
        <v>1385</v>
      </c>
      <c r="C629" s="61" t="s">
        <v>238</v>
      </c>
      <c r="D629" s="61">
        <v>1608</v>
      </c>
      <c r="E629" s="61" t="s">
        <v>614</v>
      </c>
      <c r="F629" s="61" t="s">
        <v>1456</v>
      </c>
      <c r="G629" s="61" t="s">
        <v>241</v>
      </c>
    </row>
    <row r="630" spans="1:7">
      <c r="A630" s="61" t="s">
        <v>615</v>
      </c>
      <c r="B630" s="61" t="s">
        <v>1385</v>
      </c>
      <c r="C630" s="61" t="s">
        <v>238</v>
      </c>
      <c r="D630" s="61">
        <v>1608</v>
      </c>
      <c r="E630" s="61" t="s">
        <v>614</v>
      </c>
      <c r="F630" s="61" t="s">
        <v>1281</v>
      </c>
      <c r="G630" s="61" t="s">
        <v>241</v>
      </c>
    </row>
    <row r="631" spans="1:7">
      <c r="A631" s="61" t="s">
        <v>1094</v>
      </c>
      <c r="B631" s="61" t="s">
        <v>1385</v>
      </c>
      <c r="C631" s="61" t="s">
        <v>238</v>
      </c>
      <c r="D631" s="61">
        <v>1608</v>
      </c>
      <c r="E631" s="61" t="s">
        <v>616</v>
      </c>
      <c r="F631" s="61" t="s">
        <v>1456</v>
      </c>
      <c r="G631" s="61" t="s">
        <v>241</v>
      </c>
    </row>
    <row r="632" spans="1:7">
      <c r="A632" s="61" t="s">
        <v>617</v>
      </c>
      <c r="B632" s="61" t="s">
        <v>1385</v>
      </c>
      <c r="C632" s="61" t="s">
        <v>238</v>
      </c>
      <c r="D632" s="61">
        <v>1608</v>
      </c>
      <c r="E632" s="61" t="s">
        <v>618</v>
      </c>
      <c r="F632" s="61" t="s">
        <v>1281</v>
      </c>
      <c r="G632" s="61" t="s">
        <v>241</v>
      </c>
    </row>
    <row r="633" spans="1:7">
      <c r="A633" s="61" t="s">
        <v>619</v>
      </c>
      <c r="B633" s="61" t="s">
        <v>1385</v>
      </c>
      <c r="C633" s="61" t="s">
        <v>238</v>
      </c>
      <c r="D633" s="61">
        <v>1608</v>
      </c>
      <c r="E633" s="61" t="s">
        <v>620</v>
      </c>
      <c r="F633" s="61" t="s">
        <v>1456</v>
      </c>
      <c r="G633" s="61" t="s">
        <v>241</v>
      </c>
    </row>
    <row r="634" spans="1:7">
      <c r="A634" s="61" t="s">
        <v>621</v>
      </c>
      <c r="B634" s="61" t="s">
        <v>1385</v>
      </c>
      <c r="C634" s="61" t="s">
        <v>238</v>
      </c>
      <c r="D634" s="61">
        <v>1608</v>
      </c>
      <c r="E634" s="61" t="s">
        <v>622</v>
      </c>
      <c r="F634" s="61" t="s">
        <v>1281</v>
      </c>
      <c r="G634" s="61" t="s">
        <v>241</v>
      </c>
    </row>
    <row r="635" spans="1:7">
      <c r="A635" s="61" t="s">
        <v>623</v>
      </c>
      <c r="B635" s="61" t="s">
        <v>1385</v>
      </c>
      <c r="C635" s="61" t="s">
        <v>238</v>
      </c>
      <c r="D635" s="61">
        <v>1608</v>
      </c>
      <c r="E635" s="61" t="s">
        <v>624</v>
      </c>
      <c r="F635" s="61" t="s">
        <v>1456</v>
      </c>
      <c r="G635" s="61" t="s">
        <v>241</v>
      </c>
    </row>
    <row r="636" spans="1:7">
      <c r="A636" s="61" t="s">
        <v>625</v>
      </c>
      <c r="B636" s="61" t="s">
        <v>1385</v>
      </c>
      <c r="C636" s="61" t="s">
        <v>238</v>
      </c>
      <c r="D636" s="61">
        <v>1608</v>
      </c>
      <c r="E636" s="61" t="s">
        <v>626</v>
      </c>
      <c r="F636" s="61" t="s">
        <v>1281</v>
      </c>
      <c r="G636" s="61" t="s">
        <v>241</v>
      </c>
    </row>
    <row r="637" spans="1:7">
      <c r="A637" s="61" t="s">
        <v>627</v>
      </c>
      <c r="B637" s="61" t="s">
        <v>1385</v>
      </c>
      <c r="C637" s="61" t="s">
        <v>238</v>
      </c>
      <c r="D637" s="61">
        <v>1608</v>
      </c>
      <c r="E637" s="61" t="s">
        <v>628</v>
      </c>
      <c r="F637" s="61" t="s">
        <v>1456</v>
      </c>
      <c r="G637" s="61" t="s">
        <v>241</v>
      </c>
    </row>
    <row r="638" spans="1:7">
      <c r="A638" s="61" t="s">
        <v>629</v>
      </c>
      <c r="B638" s="61" t="s">
        <v>1385</v>
      </c>
      <c r="C638" s="61" t="s">
        <v>238</v>
      </c>
      <c r="D638" s="61">
        <v>1608</v>
      </c>
      <c r="E638" s="61" t="s">
        <v>630</v>
      </c>
      <c r="F638" s="61" t="s">
        <v>1281</v>
      </c>
      <c r="G638" s="61" t="s">
        <v>241</v>
      </c>
    </row>
    <row r="639" spans="1:7">
      <c r="A639" s="61" t="s">
        <v>631</v>
      </c>
      <c r="B639" s="61" t="s">
        <v>1385</v>
      </c>
      <c r="C639" s="61" t="s">
        <v>238</v>
      </c>
      <c r="D639" s="61">
        <v>1608</v>
      </c>
      <c r="E639" s="61" t="s">
        <v>632</v>
      </c>
      <c r="F639" s="61" t="s">
        <v>1456</v>
      </c>
      <c r="G639" s="61" t="s">
        <v>241</v>
      </c>
    </row>
    <row r="640" spans="1:7">
      <c r="A640" s="61" t="s">
        <v>633</v>
      </c>
      <c r="B640" s="61" t="s">
        <v>1385</v>
      </c>
      <c r="C640" s="61" t="s">
        <v>238</v>
      </c>
      <c r="D640" s="61">
        <v>1608</v>
      </c>
      <c r="E640" s="61" t="s">
        <v>634</v>
      </c>
      <c r="F640" s="61" t="s">
        <v>1281</v>
      </c>
      <c r="G640" s="61" t="s">
        <v>241</v>
      </c>
    </row>
    <row r="641" spans="1:7">
      <c r="A641" s="61" t="s">
        <v>635</v>
      </c>
      <c r="B641" s="61" t="s">
        <v>1385</v>
      </c>
      <c r="C641" s="61" t="s">
        <v>238</v>
      </c>
      <c r="D641" s="61">
        <v>1608</v>
      </c>
      <c r="E641" s="61" t="s">
        <v>636</v>
      </c>
      <c r="F641" s="61" t="s">
        <v>1456</v>
      </c>
      <c r="G641" s="61" t="s">
        <v>241</v>
      </c>
    </row>
    <row r="642" spans="1:7">
      <c r="A642" s="61" t="s">
        <v>637</v>
      </c>
      <c r="B642" s="61" t="s">
        <v>1385</v>
      </c>
      <c r="C642" s="61" t="s">
        <v>238</v>
      </c>
      <c r="D642" s="61">
        <v>1608</v>
      </c>
      <c r="E642" s="61" t="s">
        <v>638</v>
      </c>
      <c r="F642" s="61" t="s">
        <v>1281</v>
      </c>
      <c r="G642" s="61" t="s">
        <v>241</v>
      </c>
    </row>
    <row r="643" spans="1:7">
      <c r="A643" s="61" t="s">
        <v>639</v>
      </c>
      <c r="B643" s="61" t="s">
        <v>1385</v>
      </c>
      <c r="C643" s="61" t="s">
        <v>238</v>
      </c>
      <c r="D643" s="61">
        <v>1608</v>
      </c>
      <c r="E643" s="61" t="s">
        <v>640</v>
      </c>
      <c r="F643" s="61" t="s">
        <v>1456</v>
      </c>
      <c r="G643" s="61" t="s">
        <v>241</v>
      </c>
    </row>
    <row r="644" spans="1:7">
      <c r="A644" s="61" t="s">
        <v>641</v>
      </c>
      <c r="B644" s="61" t="s">
        <v>1385</v>
      </c>
      <c r="C644" s="61" t="s">
        <v>238</v>
      </c>
      <c r="D644" s="61">
        <v>1608</v>
      </c>
      <c r="E644" s="61" t="s">
        <v>642</v>
      </c>
      <c r="F644" s="61" t="s">
        <v>1281</v>
      </c>
      <c r="G644" s="61" t="s">
        <v>241</v>
      </c>
    </row>
    <row r="645" spans="1:7">
      <c r="A645" s="61" t="s">
        <v>643</v>
      </c>
      <c r="B645" s="61" t="s">
        <v>1385</v>
      </c>
      <c r="C645" s="61" t="s">
        <v>238</v>
      </c>
      <c r="D645" s="61">
        <v>1608</v>
      </c>
      <c r="E645" s="61" t="s">
        <v>644</v>
      </c>
      <c r="F645" s="61" t="s">
        <v>1456</v>
      </c>
      <c r="G645" s="61" t="s">
        <v>241</v>
      </c>
    </row>
    <row r="646" spans="1:7">
      <c r="A646" s="61" t="s">
        <v>645</v>
      </c>
      <c r="B646" s="61" t="s">
        <v>1385</v>
      </c>
      <c r="C646" s="61" t="s">
        <v>238</v>
      </c>
      <c r="D646" s="61">
        <v>1608</v>
      </c>
      <c r="E646" s="61" t="s">
        <v>646</v>
      </c>
      <c r="F646" s="61" t="s">
        <v>1281</v>
      </c>
      <c r="G646" s="61" t="s">
        <v>241</v>
      </c>
    </row>
    <row r="647" spans="1:7">
      <c r="A647" s="61" t="s">
        <v>647</v>
      </c>
      <c r="B647" s="61" t="s">
        <v>1385</v>
      </c>
      <c r="C647" s="61" t="s">
        <v>238</v>
      </c>
      <c r="D647" s="61">
        <v>1608</v>
      </c>
      <c r="E647" s="61" t="s">
        <v>648</v>
      </c>
      <c r="F647" s="61" t="s">
        <v>1456</v>
      </c>
      <c r="G647" s="61" t="s">
        <v>241</v>
      </c>
    </row>
    <row r="648" spans="1:7">
      <c r="A648" s="61" t="s">
        <v>649</v>
      </c>
      <c r="B648" s="61" t="s">
        <v>1385</v>
      </c>
      <c r="C648" s="61" t="s">
        <v>238</v>
      </c>
      <c r="D648" s="61">
        <v>1608</v>
      </c>
      <c r="E648" s="61" t="s">
        <v>648</v>
      </c>
      <c r="F648" s="61" t="s">
        <v>1281</v>
      </c>
      <c r="G648" s="61" t="s">
        <v>241</v>
      </c>
    </row>
    <row r="649" spans="1:7">
      <c r="A649" s="61" t="s">
        <v>650</v>
      </c>
      <c r="B649" s="61" t="s">
        <v>1385</v>
      </c>
      <c r="C649" s="61" t="s">
        <v>238</v>
      </c>
      <c r="D649" s="61">
        <v>1608</v>
      </c>
      <c r="E649" s="61" t="s">
        <v>651</v>
      </c>
      <c r="F649" s="61" t="s">
        <v>1456</v>
      </c>
      <c r="G649" s="61" t="s">
        <v>241</v>
      </c>
    </row>
    <row r="650" spans="1:7">
      <c r="A650" s="61" t="s">
        <v>652</v>
      </c>
      <c r="B650" s="61" t="s">
        <v>1385</v>
      </c>
      <c r="C650" s="61" t="s">
        <v>238</v>
      </c>
      <c r="D650" s="61">
        <v>1608</v>
      </c>
      <c r="E650" s="61" t="s">
        <v>651</v>
      </c>
      <c r="F650" s="61" t="s">
        <v>1281</v>
      </c>
      <c r="G650" s="61" t="s">
        <v>241</v>
      </c>
    </row>
    <row r="651" spans="1:7">
      <c r="A651" s="61" t="s">
        <v>653</v>
      </c>
      <c r="B651" s="61" t="s">
        <v>1385</v>
      </c>
      <c r="C651" s="61" t="s">
        <v>238</v>
      </c>
      <c r="D651" s="61">
        <v>1608</v>
      </c>
      <c r="E651" s="61" t="s">
        <v>654</v>
      </c>
      <c r="F651" s="61" t="s">
        <v>1456</v>
      </c>
      <c r="G651" s="61" t="s">
        <v>241</v>
      </c>
    </row>
    <row r="652" spans="1:7">
      <c r="A652" s="61" t="s">
        <v>655</v>
      </c>
      <c r="B652" s="61" t="s">
        <v>1385</v>
      </c>
      <c r="C652" s="61" t="s">
        <v>238</v>
      </c>
      <c r="D652" s="61">
        <v>1608</v>
      </c>
      <c r="E652" s="61" t="s">
        <v>656</v>
      </c>
      <c r="F652" s="61" t="s">
        <v>1281</v>
      </c>
      <c r="G652" s="61" t="s">
        <v>241</v>
      </c>
    </row>
    <row r="653" spans="1:7">
      <c r="A653" s="61" t="s">
        <v>657</v>
      </c>
      <c r="B653" s="61" t="s">
        <v>1385</v>
      </c>
      <c r="C653" s="61" t="s">
        <v>238</v>
      </c>
      <c r="D653" s="61">
        <v>1608</v>
      </c>
      <c r="E653" s="61" t="s">
        <v>658</v>
      </c>
      <c r="F653" s="61" t="s">
        <v>1456</v>
      </c>
      <c r="G653" s="61" t="s">
        <v>241</v>
      </c>
    </row>
    <row r="654" spans="1:7">
      <c r="A654" s="61" t="s">
        <v>659</v>
      </c>
      <c r="B654" s="61" t="s">
        <v>1385</v>
      </c>
      <c r="C654" s="61" t="s">
        <v>238</v>
      </c>
      <c r="D654" s="61">
        <v>1608</v>
      </c>
      <c r="E654" s="61" t="s">
        <v>660</v>
      </c>
      <c r="F654" s="61" t="s">
        <v>1281</v>
      </c>
      <c r="G654" s="61" t="s">
        <v>241</v>
      </c>
    </row>
    <row r="655" spans="1:7">
      <c r="A655" s="61" t="s">
        <v>661</v>
      </c>
      <c r="B655" s="61" t="s">
        <v>1385</v>
      </c>
      <c r="C655" s="61" t="s">
        <v>238</v>
      </c>
      <c r="D655" s="61">
        <v>1608</v>
      </c>
      <c r="E655" s="61" t="s">
        <v>662</v>
      </c>
      <c r="F655" s="61" t="s">
        <v>1456</v>
      </c>
      <c r="G655" s="61" t="s">
        <v>241</v>
      </c>
    </row>
    <row r="656" spans="1:7">
      <c r="A656" s="61" t="s">
        <v>663</v>
      </c>
      <c r="B656" s="61" t="s">
        <v>1385</v>
      </c>
      <c r="C656" s="61" t="s">
        <v>238</v>
      </c>
      <c r="D656" s="61">
        <v>1608</v>
      </c>
      <c r="E656" s="61" t="s">
        <v>664</v>
      </c>
      <c r="F656" s="61" t="s">
        <v>1281</v>
      </c>
      <c r="G656" s="61" t="s">
        <v>241</v>
      </c>
    </row>
    <row r="657" spans="1:7">
      <c r="A657" s="61" t="s">
        <v>665</v>
      </c>
      <c r="B657" s="61" t="s">
        <v>1385</v>
      </c>
      <c r="C657" s="61" t="s">
        <v>238</v>
      </c>
      <c r="D657" s="61">
        <v>1608</v>
      </c>
      <c r="E657" s="61" t="s">
        <v>666</v>
      </c>
      <c r="F657" s="61" t="s">
        <v>1456</v>
      </c>
      <c r="G657" s="61" t="s">
        <v>241</v>
      </c>
    </row>
    <row r="658" spans="1:7">
      <c r="A658" s="61" t="s">
        <v>667</v>
      </c>
      <c r="B658" s="61" t="s">
        <v>1385</v>
      </c>
      <c r="C658" s="61" t="s">
        <v>238</v>
      </c>
      <c r="D658" s="61">
        <v>1608</v>
      </c>
      <c r="E658" s="61" t="s">
        <v>668</v>
      </c>
      <c r="F658" s="61" t="s">
        <v>1281</v>
      </c>
      <c r="G658" s="61" t="s">
        <v>241</v>
      </c>
    </row>
    <row r="659" spans="1:7">
      <c r="A659" s="61" t="s">
        <v>669</v>
      </c>
      <c r="B659" s="61" t="s">
        <v>1385</v>
      </c>
      <c r="C659" s="61" t="s">
        <v>238</v>
      </c>
      <c r="D659" s="61">
        <v>1608</v>
      </c>
      <c r="E659" s="61" t="s">
        <v>670</v>
      </c>
      <c r="F659" s="61" t="s">
        <v>1456</v>
      </c>
      <c r="G659" s="61" t="s">
        <v>241</v>
      </c>
    </row>
    <row r="660" spans="1:7">
      <c r="A660" s="61" t="s">
        <v>671</v>
      </c>
      <c r="B660" s="61" t="s">
        <v>1385</v>
      </c>
      <c r="C660" s="61" t="s">
        <v>238</v>
      </c>
      <c r="D660" s="61">
        <v>1608</v>
      </c>
      <c r="E660" s="61" t="s">
        <v>672</v>
      </c>
      <c r="F660" s="61" t="s">
        <v>1281</v>
      </c>
      <c r="G660" s="61" t="s">
        <v>241</v>
      </c>
    </row>
    <row r="661" spans="1:7">
      <c r="A661" s="61" t="s">
        <v>673</v>
      </c>
      <c r="B661" s="61" t="s">
        <v>1385</v>
      </c>
      <c r="C661" s="61" t="s">
        <v>238</v>
      </c>
      <c r="D661" s="61">
        <v>1608</v>
      </c>
      <c r="E661" s="61" t="s">
        <v>674</v>
      </c>
      <c r="F661" s="61" t="s">
        <v>1456</v>
      </c>
      <c r="G661" s="61" t="s">
        <v>241</v>
      </c>
    </row>
    <row r="662" spans="1:7">
      <c r="A662" s="61" t="s">
        <v>675</v>
      </c>
      <c r="B662" s="61" t="s">
        <v>1385</v>
      </c>
      <c r="C662" s="61" t="s">
        <v>238</v>
      </c>
      <c r="D662" s="61">
        <v>1608</v>
      </c>
      <c r="E662" s="61" t="s">
        <v>676</v>
      </c>
      <c r="F662" s="61" t="s">
        <v>1281</v>
      </c>
      <c r="G662" s="61" t="s">
        <v>241</v>
      </c>
    </row>
    <row r="663" spans="1:7">
      <c r="A663" s="61" t="s">
        <v>677</v>
      </c>
      <c r="B663" s="61" t="s">
        <v>1385</v>
      </c>
      <c r="C663" s="61" t="s">
        <v>238</v>
      </c>
      <c r="D663" s="61">
        <v>1608</v>
      </c>
      <c r="E663" s="61" t="s">
        <v>678</v>
      </c>
      <c r="F663" s="61" t="s">
        <v>1456</v>
      </c>
      <c r="G663" s="61" t="s">
        <v>241</v>
      </c>
    </row>
    <row r="664" spans="1:7">
      <c r="A664" s="61" t="s">
        <v>679</v>
      </c>
      <c r="B664" s="61" t="s">
        <v>1385</v>
      </c>
      <c r="C664" s="61" t="s">
        <v>238</v>
      </c>
      <c r="D664" s="61">
        <v>1608</v>
      </c>
      <c r="E664" s="61" t="s">
        <v>680</v>
      </c>
      <c r="F664" s="61" t="s">
        <v>1281</v>
      </c>
      <c r="G664" s="61" t="s">
        <v>241</v>
      </c>
    </row>
    <row r="665" spans="1:7">
      <c r="A665" s="61" t="s">
        <v>681</v>
      </c>
      <c r="B665" s="61" t="s">
        <v>1385</v>
      </c>
      <c r="C665" s="61" t="s">
        <v>238</v>
      </c>
      <c r="D665" s="61">
        <v>1608</v>
      </c>
      <c r="E665" s="61" t="s">
        <v>682</v>
      </c>
      <c r="F665" s="61" t="s">
        <v>1456</v>
      </c>
      <c r="G665" s="61" t="s">
        <v>241</v>
      </c>
    </row>
    <row r="666" spans="1:7">
      <c r="A666" s="61" t="s">
        <v>683</v>
      </c>
      <c r="B666" s="61" t="s">
        <v>1385</v>
      </c>
      <c r="C666" s="61" t="s">
        <v>238</v>
      </c>
      <c r="D666" s="61">
        <v>1608</v>
      </c>
      <c r="E666" s="61" t="s">
        <v>684</v>
      </c>
      <c r="F666" s="61" t="s">
        <v>1281</v>
      </c>
      <c r="G666" s="61" t="s">
        <v>241</v>
      </c>
    </row>
    <row r="667" spans="1:7">
      <c r="A667" s="61" t="s">
        <v>685</v>
      </c>
      <c r="B667" s="61" t="s">
        <v>1385</v>
      </c>
      <c r="C667" s="61" t="s">
        <v>238</v>
      </c>
      <c r="D667" s="61">
        <v>1608</v>
      </c>
      <c r="E667" s="61" t="s">
        <v>686</v>
      </c>
      <c r="F667" s="61" t="s">
        <v>1456</v>
      </c>
      <c r="G667" s="61" t="s">
        <v>241</v>
      </c>
    </row>
    <row r="668" spans="1:7">
      <c r="A668" s="61" t="s">
        <v>687</v>
      </c>
      <c r="B668" s="61" t="s">
        <v>1385</v>
      </c>
      <c r="C668" s="61" t="s">
        <v>238</v>
      </c>
      <c r="D668" s="61">
        <v>1608</v>
      </c>
      <c r="E668" s="61" t="s">
        <v>688</v>
      </c>
      <c r="F668" s="61" t="s">
        <v>1281</v>
      </c>
      <c r="G668" s="61" t="s">
        <v>241</v>
      </c>
    </row>
    <row r="669" spans="1:7">
      <c r="A669" s="61" t="s">
        <v>689</v>
      </c>
      <c r="B669" s="61" t="s">
        <v>1385</v>
      </c>
      <c r="C669" s="61" t="s">
        <v>238</v>
      </c>
      <c r="D669" s="61">
        <v>1608</v>
      </c>
      <c r="E669" s="61" t="s">
        <v>690</v>
      </c>
      <c r="F669" s="61" t="s">
        <v>1456</v>
      </c>
      <c r="G669" s="61" t="s">
        <v>241</v>
      </c>
    </row>
    <row r="670" spans="1:7">
      <c r="A670" s="61" t="s">
        <v>691</v>
      </c>
      <c r="B670" s="61" t="s">
        <v>1385</v>
      </c>
      <c r="C670" s="61" t="s">
        <v>238</v>
      </c>
      <c r="D670" s="61">
        <v>1608</v>
      </c>
      <c r="E670" s="61" t="s">
        <v>692</v>
      </c>
      <c r="F670" s="61" t="s">
        <v>1281</v>
      </c>
      <c r="G670" s="61" t="s">
        <v>241</v>
      </c>
    </row>
    <row r="671" spans="1:7">
      <c r="A671" s="61" t="s">
        <v>693</v>
      </c>
      <c r="B671" s="61" t="s">
        <v>1385</v>
      </c>
      <c r="C671" s="61" t="s">
        <v>238</v>
      </c>
      <c r="D671" s="61">
        <v>1608</v>
      </c>
      <c r="E671" s="61" t="s">
        <v>694</v>
      </c>
      <c r="F671" s="61" t="s">
        <v>1456</v>
      </c>
      <c r="G671" s="61" t="s">
        <v>241</v>
      </c>
    </row>
    <row r="672" spans="1:7">
      <c r="A672" s="61" t="s">
        <v>695</v>
      </c>
      <c r="B672" s="61" t="s">
        <v>1385</v>
      </c>
      <c r="C672" s="61" t="s">
        <v>238</v>
      </c>
      <c r="D672" s="61">
        <v>1608</v>
      </c>
      <c r="E672" s="61" t="s">
        <v>696</v>
      </c>
      <c r="F672" s="61" t="s">
        <v>1281</v>
      </c>
      <c r="G672" s="61" t="s">
        <v>241</v>
      </c>
    </row>
    <row r="673" spans="1:7">
      <c r="A673" s="61" t="s">
        <v>697</v>
      </c>
      <c r="B673" s="61" t="s">
        <v>1385</v>
      </c>
      <c r="C673" s="61" t="s">
        <v>238</v>
      </c>
      <c r="D673" s="61">
        <v>1608</v>
      </c>
      <c r="E673" s="61" t="s">
        <v>698</v>
      </c>
      <c r="F673" s="61" t="s">
        <v>1456</v>
      </c>
      <c r="G673" s="61" t="s">
        <v>241</v>
      </c>
    </row>
    <row r="674" spans="1:7">
      <c r="A674" s="61" t="s">
        <v>699</v>
      </c>
      <c r="B674" s="61" t="s">
        <v>1385</v>
      </c>
      <c r="C674" s="61" t="s">
        <v>238</v>
      </c>
      <c r="D674" s="61">
        <v>1608</v>
      </c>
      <c r="E674" s="61" t="s">
        <v>700</v>
      </c>
      <c r="F674" s="61" t="s">
        <v>1281</v>
      </c>
      <c r="G674" s="61" t="s">
        <v>241</v>
      </c>
    </row>
    <row r="675" spans="1:7">
      <c r="A675" s="61" t="s">
        <v>701</v>
      </c>
      <c r="B675" s="61" t="s">
        <v>1385</v>
      </c>
      <c r="C675" s="61" t="s">
        <v>238</v>
      </c>
      <c r="D675" s="61">
        <v>1608</v>
      </c>
      <c r="E675" s="61" t="s">
        <v>702</v>
      </c>
      <c r="F675" s="61" t="s">
        <v>1456</v>
      </c>
      <c r="G675" s="61" t="s">
        <v>241</v>
      </c>
    </row>
    <row r="676" spans="1:7">
      <c r="A676" s="61" t="s">
        <v>703</v>
      </c>
      <c r="B676" s="61" t="s">
        <v>1385</v>
      </c>
      <c r="C676" s="61" t="s">
        <v>238</v>
      </c>
      <c r="D676" s="61">
        <v>1608</v>
      </c>
      <c r="E676" s="61" t="s">
        <v>704</v>
      </c>
      <c r="F676" s="61" t="s">
        <v>1281</v>
      </c>
      <c r="G676" s="61" t="s">
        <v>241</v>
      </c>
    </row>
    <row r="677" spans="1:7">
      <c r="A677" s="61" t="s">
        <v>705</v>
      </c>
      <c r="B677" s="61" t="s">
        <v>1385</v>
      </c>
      <c r="C677" s="61" t="s">
        <v>238</v>
      </c>
      <c r="D677" s="61">
        <v>1608</v>
      </c>
      <c r="E677" s="61" t="s">
        <v>706</v>
      </c>
      <c r="F677" s="61" t="s">
        <v>1456</v>
      </c>
      <c r="G677" s="61" t="s">
        <v>241</v>
      </c>
    </row>
    <row r="678" spans="1:7">
      <c r="A678" s="61" t="s">
        <v>707</v>
      </c>
      <c r="B678" s="61" t="s">
        <v>1385</v>
      </c>
      <c r="C678" s="61" t="s">
        <v>238</v>
      </c>
      <c r="D678" s="61">
        <v>1608</v>
      </c>
      <c r="E678" s="61" t="s">
        <v>708</v>
      </c>
      <c r="F678" s="61" t="s">
        <v>1281</v>
      </c>
      <c r="G678" s="61" t="s">
        <v>241</v>
      </c>
    </row>
    <row r="679" spans="1:7">
      <c r="A679" s="61" t="s">
        <v>1095</v>
      </c>
      <c r="B679" s="61" t="s">
        <v>1385</v>
      </c>
      <c r="C679" s="61" t="s">
        <v>238</v>
      </c>
      <c r="D679" s="61">
        <v>1608</v>
      </c>
      <c r="E679" s="61" t="s">
        <v>709</v>
      </c>
      <c r="F679" s="61" t="s">
        <v>1456</v>
      </c>
      <c r="G679" s="61" t="s">
        <v>241</v>
      </c>
    </row>
    <row r="680" spans="1:7">
      <c r="A680" s="61" t="s">
        <v>710</v>
      </c>
      <c r="B680" s="61" t="s">
        <v>1385</v>
      </c>
      <c r="C680" s="61" t="s">
        <v>238</v>
      </c>
      <c r="D680" s="61">
        <v>1608</v>
      </c>
      <c r="E680" s="61" t="s">
        <v>711</v>
      </c>
      <c r="F680" s="61" t="s">
        <v>1281</v>
      </c>
      <c r="G680" s="61" t="s">
        <v>241</v>
      </c>
    </row>
    <row r="681" spans="1:7">
      <c r="A681" s="61" t="s">
        <v>712</v>
      </c>
      <c r="B681" s="61" t="s">
        <v>1385</v>
      </c>
      <c r="C681" s="61" t="s">
        <v>238</v>
      </c>
      <c r="D681" s="61">
        <v>1608</v>
      </c>
      <c r="E681" s="61" t="s">
        <v>713</v>
      </c>
      <c r="F681" s="61" t="s">
        <v>1281</v>
      </c>
      <c r="G681" s="61" t="s">
        <v>241</v>
      </c>
    </row>
    <row r="682" spans="1:7">
      <c r="A682" s="61" t="s">
        <v>714</v>
      </c>
      <c r="B682" s="61" t="s">
        <v>1385</v>
      </c>
      <c r="C682" s="61" t="s">
        <v>238</v>
      </c>
      <c r="D682" s="61">
        <v>1608</v>
      </c>
      <c r="E682" s="61" t="s">
        <v>713</v>
      </c>
      <c r="F682" s="61" t="s">
        <v>1281</v>
      </c>
      <c r="G682" s="61" t="s">
        <v>241</v>
      </c>
    </row>
    <row r="683" spans="1:7">
      <c r="A683" s="61" t="s">
        <v>715</v>
      </c>
      <c r="B683" s="61" t="s">
        <v>1385</v>
      </c>
      <c r="C683" s="61" t="s">
        <v>238</v>
      </c>
      <c r="D683" s="61">
        <v>1608</v>
      </c>
      <c r="E683" s="61" t="s">
        <v>716</v>
      </c>
      <c r="F683" s="61" t="s">
        <v>1281</v>
      </c>
      <c r="G683" s="61" t="s">
        <v>241</v>
      </c>
    </row>
    <row r="684" spans="1:7">
      <c r="A684" s="61" t="s">
        <v>717</v>
      </c>
      <c r="B684" s="61" t="s">
        <v>1385</v>
      </c>
      <c r="C684" s="61" t="s">
        <v>238</v>
      </c>
      <c r="D684" s="61">
        <v>1608</v>
      </c>
      <c r="E684" s="61" t="s">
        <v>718</v>
      </c>
      <c r="F684" s="61" t="s">
        <v>1281</v>
      </c>
      <c r="G684" s="61" t="s">
        <v>241</v>
      </c>
    </row>
    <row r="685" spans="1:7">
      <c r="A685" s="61" t="s">
        <v>719</v>
      </c>
      <c r="B685" s="61" t="s">
        <v>1385</v>
      </c>
      <c r="C685" s="61" t="s">
        <v>238</v>
      </c>
      <c r="D685" s="61">
        <v>1608</v>
      </c>
      <c r="E685" s="61" t="s">
        <v>720</v>
      </c>
      <c r="F685" s="61" t="s">
        <v>1281</v>
      </c>
      <c r="G685" s="61" t="s">
        <v>241</v>
      </c>
    </row>
    <row r="686" spans="1:7">
      <c r="A686" s="61" t="s">
        <v>721</v>
      </c>
      <c r="B686" s="61" t="s">
        <v>1385</v>
      </c>
      <c r="C686" s="61" t="s">
        <v>238</v>
      </c>
      <c r="D686" s="61">
        <v>1608</v>
      </c>
      <c r="E686" s="61" t="s">
        <v>722</v>
      </c>
      <c r="F686" s="61" t="s">
        <v>1281</v>
      </c>
      <c r="G686" s="61" t="s">
        <v>241</v>
      </c>
    </row>
    <row r="687" spans="1:7">
      <c r="A687" s="61" t="s">
        <v>723</v>
      </c>
      <c r="B687" s="61" t="s">
        <v>1385</v>
      </c>
      <c r="C687" s="61" t="s">
        <v>238</v>
      </c>
      <c r="D687" s="61">
        <v>1608</v>
      </c>
      <c r="E687" s="61" t="s">
        <v>724</v>
      </c>
      <c r="F687" s="61" t="s">
        <v>1281</v>
      </c>
      <c r="G687" s="61" t="s">
        <v>241</v>
      </c>
    </row>
    <row r="688" spans="1:7">
      <c r="A688" s="61" t="s">
        <v>725</v>
      </c>
      <c r="B688" s="61" t="s">
        <v>1385</v>
      </c>
      <c r="C688" s="61" t="s">
        <v>238</v>
      </c>
      <c r="D688" s="61">
        <v>1608</v>
      </c>
      <c r="E688" s="61" t="s">
        <v>726</v>
      </c>
      <c r="F688" s="61" t="s">
        <v>1281</v>
      </c>
      <c r="G688" s="61" t="s">
        <v>241</v>
      </c>
    </row>
    <row r="689" spans="1:7">
      <c r="A689" s="61" t="s">
        <v>1096</v>
      </c>
      <c r="B689" s="61" t="s">
        <v>1385</v>
      </c>
      <c r="C689" s="61" t="s">
        <v>238</v>
      </c>
      <c r="D689" s="61">
        <v>2012</v>
      </c>
      <c r="E689" s="61">
        <v>0</v>
      </c>
      <c r="F689" s="138" t="s">
        <v>1484</v>
      </c>
      <c r="G689" s="61" t="s">
        <v>1097</v>
      </c>
    </row>
    <row r="690" spans="1:7">
      <c r="A690" s="61" t="s">
        <v>1098</v>
      </c>
      <c r="B690" s="61" t="s">
        <v>1385</v>
      </c>
      <c r="C690" s="61" t="s">
        <v>238</v>
      </c>
      <c r="D690" s="61">
        <v>2012</v>
      </c>
      <c r="E690" s="61">
        <v>1</v>
      </c>
      <c r="F690" s="61" t="s">
        <v>1281</v>
      </c>
      <c r="G690" s="61" t="s">
        <v>1243</v>
      </c>
    </row>
    <row r="691" spans="1:7">
      <c r="A691" s="61" t="s">
        <v>1099</v>
      </c>
      <c r="B691" s="61" t="s">
        <v>1385</v>
      </c>
      <c r="C691" s="61" t="s">
        <v>238</v>
      </c>
      <c r="D691" s="61">
        <v>2012</v>
      </c>
      <c r="E691" s="61">
        <v>3.3</v>
      </c>
      <c r="F691" s="61" t="s">
        <v>1281</v>
      </c>
      <c r="G691" s="61" t="s">
        <v>1243</v>
      </c>
    </row>
    <row r="692" spans="1:7">
      <c r="A692" s="61" t="s">
        <v>1100</v>
      </c>
      <c r="B692" s="61" t="s">
        <v>1385</v>
      </c>
      <c r="C692" s="61" t="s">
        <v>238</v>
      </c>
      <c r="D692" s="61">
        <v>2012</v>
      </c>
      <c r="E692" s="61">
        <v>4.3</v>
      </c>
      <c r="F692" s="61" t="s">
        <v>1281</v>
      </c>
      <c r="G692" s="61" t="s">
        <v>1243</v>
      </c>
    </row>
    <row r="693" spans="1:7">
      <c r="A693" s="61" t="s">
        <v>1101</v>
      </c>
      <c r="B693" s="61" t="s">
        <v>1385</v>
      </c>
      <c r="C693" s="61" t="s">
        <v>238</v>
      </c>
      <c r="D693" s="61">
        <v>2012</v>
      </c>
      <c r="E693" s="61">
        <v>4.7</v>
      </c>
      <c r="F693" s="61" t="s">
        <v>1281</v>
      </c>
      <c r="G693" s="61" t="s">
        <v>1243</v>
      </c>
    </row>
    <row r="694" spans="1:7">
      <c r="A694" s="61" t="s">
        <v>1102</v>
      </c>
      <c r="B694" s="61" t="s">
        <v>1385</v>
      </c>
      <c r="C694" s="61" t="s">
        <v>238</v>
      </c>
      <c r="D694" s="61">
        <v>2012</v>
      </c>
      <c r="E694" s="61">
        <v>5.6</v>
      </c>
      <c r="F694" s="61" t="s">
        <v>1281</v>
      </c>
      <c r="G694" s="61" t="s">
        <v>1243</v>
      </c>
    </row>
    <row r="695" spans="1:7">
      <c r="A695" s="61" t="s">
        <v>1103</v>
      </c>
      <c r="B695" s="61" t="s">
        <v>1385</v>
      </c>
      <c r="C695" s="61" t="s">
        <v>238</v>
      </c>
      <c r="D695" s="61">
        <v>2012</v>
      </c>
      <c r="E695" s="61">
        <v>10</v>
      </c>
      <c r="F695" s="61" t="s">
        <v>1456</v>
      </c>
      <c r="G695" s="61" t="s">
        <v>1243</v>
      </c>
    </row>
    <row r="696" spans="1:7">
      <c r="A696" s="61" t="s">
        <v>1104</v>
      </c>
      <c r="B696" s="61" t="s">
        <v>1385</v>
      </c>
      <c r="C696" s="61" t="s">
        <v>238</v>
      </c>
      <c r="D696" s="61">
        <v>2012</v>
      </c>
      <c r="E696" s="61">
        <v>10</v>
      </c>
      <c r="F696" s="61" t="s">
        <v>1281</v>
      </c>
      <c r="G696" s="61" t="s">
        <v>1243</v>
      </c>
    </row>
    <row r="697" spans="1:7">
      <c r="A697" s="61" t="s">
        <v>1105</v>
      </c>
      <c r="B697" s="61" t="s">
        <v>1385</v>
      </c>
      <c r="C697" s="61" t="s">
        <v>238</v>
      </c>
      <c r="D697" s="61">
        <v>2012</v>
      </c>
      <c r="E697" s="61">
        <v>12</v>
      </c>
      <c r="F697" s="61" t="s">
        <v>1281</v>
      </c>
      <c r="G697" s="61" t="s">
        <v>1243</v>
      </c>
    </row>
    <row r="698" spans="1:7">
      <c r="A698" s="61" t="s">
        <v>1106</v>
      </c>
      <c r="B698" s="61" t="s">
        <v>1385</v>
      </c>
      <c r="C698" s="61" t="s">
        <v>238</v>
      </c>
      <c r="D698" s="61">
        <v>2012</v>
      </c>
      <c r="E698" s="61">
        <v>15</v>
      </c>
      <c r="F698" s="61" t="s">
        <v>1456</v>
      </c>
      <c r="G698" s="61" t="s">
        <v>1243</v>
      </c>
    </row>
    <row r="699" spans="1:7">
      <c r="A699" s="61" t="s">
        <v>1107</v>
      </c>
      <c r="B699" s="61" t="s">
        <v>1385</v>
      </c>
      <c r="C699" s="61" t="s">
        <v>238</v>
      </c>
      <c r="D699" s="61">
        <v>2012</v>
      </c>
      <c r="E699" s="61">
        <v>150</v>
      </c>
      <c r="F699" s="61" t="s">
        <v>1456</v>
      </c>
      <c r="G699" s="61" t="s">
        <v>1243</v>
      </c>
    </row>
    <row r="700" spans="1:7">
      <c r="A700" s="61" t="s">
        <v>1108</v>
      </c>
      <c r="B700" s="61" t="s">
        <v>1385</v>
      </c>
      <c r="C700" s="61" t="s">
        <v>238</v>
      </c>
      <c r="D700" s="61">
        <v>2012</v>
      </c>
      <c r="E700" s="61">
        <v>18</v>
      </c>
      <c r="F700" s="61" t="s">
        <v>1281</v>
      </c>
      <c r="G700" s="61" t="s">
        <v>1243</v>
      </c>
    </row>
    <row r="701" spans="1:7">
      <c r="A701" s="61" t="s">
        <v>1109</v>
      </c>
      <c r="B701" s="61" t="s">
        <v>1385</v>
      </c>
      <c r="C701" s="61" t="s">
        <v>238</v>
      </c>
      <c r="D701" s="61">
        <v>2012</v>
      </c>
      <c r="E701" s="61">
        <v>20</v>
      </c>
      <c r="F701" s="61" t="s">
        <v>1281</v>
      </c>
      <c r="G701" s="61" t="s">
        <v>1243</v>
      </c>
    </row>
    <row r="702" spans="1:7">
      <c r="A702" s="61" t="s">
        <v>1110</v>
      </c>
      <c r="B702" s="61" t="s">
        <v>1385</v>
      </c>
      <c r="C702" s="61" t="s">
        <v>238</v>
      </c>
      <c r="D702" s="61">
        <v>2012</v>
      </c>
      <c r="E702" s="61">
        <v>22</v>
      </c>
      <c r="F702" s="61" t="s">
        <v>1456</v>
      </c>
      <c r="G702" s="61" t="s">
        <v>1243</v>
      </c>
    </row>
    <row r="703" spans="1:7">
      <c r="A703" s="61" t="s">
        <v>1111</v>
      </c>
      <c r="B703" s="61" t="s">
        <v>1385</v>
      </c>
      <c r="C703" s="61" t="s">
        <v>238</v>
      </c>
      <c r="D703" s="61">
        <v>2012</v>
      </c>
      <c r="E703" s="61">
        <v>22</v>
      </c>
      <c r="F703" s="61" t="s">
        <v>1281</v>
      </c>
      <c r="G703" s="61" t="s">
        <v>1243</v>
      </c>
    </row>
    <row r="704" spans="1:7">
      <c r="A704" s="61" t="s">
        <v>1112</v>
      </c>
      <c r="B704" s="61" t="s">
        <v>1385</v>
      </c>
      <c r="C704" s="61" t="s">
        <v>238</v>
      </c>
      <c r="D704" s="61">
        <v>2012</v>
      </c>
      <c r="E704" s="61">
        <v>24</v>
      </c>
      <c r="F704" s="61" t="s">
        <v>1281</v>
      </c>
      <c r="G704" s="61" t="s">
        <v>1243</v>
      </c>
    </row>
    <row r="705" spans="1:7">
      <c r="A705" s="61" t="s">
        <v>1113</v>
      </c>
      <c r="B705" s="61" t="s">
        <v>1385</v>
      </c>
      <c r="C705" s="61" t="s">
        <v>238</v>
      </c>
      <c r="D705" s="61">
        <v>2012</v>
      </c>
      <c r="E705" s="61">
        <v>27</v>
      </c>
      <c r="F705" s="61" t="s">
        <v>1281</v>
      </c>
      <c r="G705" s="61" t="s">
        <v>1243</v>
      </c>
    </row>
    <row r="706" spans="1:7">
      <c r="A706" s="61" t="s">
        <v>1114</v>
      </c>
      <c r="B706" s="61" t="s">
        <v>1385</v>
      </c>
      <c r="C706" s="61" t="s">
        <v>238</v>
      </c>
      <c r="D706" s="61">
        <v>2012</v>
      </c>
      <c r="E706" s="61">
        <v>30</v>
      </c>
      <c r="F706" s="61" t="s">
        <v>1281</v>
      </c>
      <c r="G706" s="61" t="s">
        <v>1243</v>
      </c>
    </row>
    <row r="707" spans="1:7">
      <c r="A707" s="61" t="s">
        <v>1115</v>
      </c>
      <c r="B707" s="61" t="s">
        <v>1385</v>
      </c>
      <c r="C707" s="61" t="s">
        <v>238</v>
      </c>
      <c r="D707" s="61">
        <v>2012</v>
      </c>
      <c r="E707" s="61">
        <v>33</v>
      </c>
      <c r="F707" s="61" t="s">
        <v>1456</v>
      </c>
      <c r="G707" s="61" t="s">
        <v>1243</v>
      </c>
    </row>
    <row r="708" spans="1:7">
      <c r="A708" s="61" t="s">
        <v>1116</v>
      </c>
      <c r="B708" s="61" t="s">
        <v>1385</v>
      </c>
      <c r="C708" s="61" t="s">
        <v>238</v>
      </c>
      <c r="D708" s="61">
        <v>2012</v>
      </c>
      <c r="E708" s="61">
        <v>33</v>
      </c>
      <c r="F708" s="61" t="s">
        <v>1281</v>
      </c>
      <c r="G708" s="61" t="s">
        <v>1243</v>
      </c>
    </row>
    <row r="709" spans="1:7">
      <c r="A709" s="61" t="s">
        <v>1117</v>
      </c>
      <c r="B709" s="61" t="s">
        <v>1385</v>
      </c>
      <c r="C709" s="61" t="s">
        <v>238</v>
      </c>
      <c r="D709" s="61">
        <v>2012</v>
      </c>
      <c r="E709" s="61">
        <v>39</v>
      </c>
      <c r="F709" s="61" t="s">
        <v>1281</v>
      </c>
      <c r="G709" s="61" t="s">
        <v>1243</v>
      </c>
    </row>
    <row r="710" spans="1:7">
      <c r="A710" s="61" t="s">
        <v>1118</v>
      </c>
      <c r="B710" s="61" t="s">
        <v>1385</v>
      </c>
      <c r="C710" s="61" t="s">
        <v>238</v>
      </c>
      <c r="D710" s="61">
        <v>2012</v>
      </c>
      <c r="E710" s="61">
        <v>43</v>
      </c>
      <c r="F710" s="61" t="s">
        <v>1281</v>
      </c>
      <c r="G710" s="61" t="s">
        <v>1243</v>
      </c>
    </row>
    <row r="711" spans="1:7">
      <c r="A711" s="61" t="s">
        <v>1119</v>
      </c>
      <c r="B711" s="61" t="s">
        <v>1385</v>
      </c>
      <c r="C711" s="61" t="s">
        <v>238</v>
      </c>
      <c r="D711" s="61">
        <v>2012</v>
      </c>
      <c r="E711" s="61">
        <v>47</v>
      </c>
      <c r="F711" s="61" t="s">
        <v>1281</v>
      </c>
      <c r="G711" s="61" t="s">
        <v>1243</v>
      </c>
    </row>
    <row r="712" spans="1:7">
      <c r="A712" s="61" t="s">
        <v>1120</v>
      </c>
      <c r="B712" s="61" t="s">
        <v>1385</v>
      </c>
      <c r="C712" s="61" t="s">
        <v>238</v>
      </c>
      <c r="D712" s="61">
        <v>2012</v>
      </c>
      <c r="E712" s="61">
        <v>51</v>
      </c>
      <c r="F712" s="61" t="s">
        <v>1456</v>
      </c>
      <c r="G712" s="61" t="s">
        <v>1243</v>
      </c>
    </row>
    <row r="713" spans="1:7">
      <c r="A713" s="61" t="s">
        <v>1121</v>
      </c>
      <c r="B713" s="61" t="s">
        <v>1385</v>
      </c>
      <c r="C713" s="61" t="s">
        <v>238</v>
      </c>
      <c r="D713" s="61">
        <v>2012</v>
      </c>
      <c r="E713" s="61">
        <v>51</v>
      </c>
      <c r="F713" s="61" t="s">
        <v>1281</v>
      </c>
      <c r="G713" s="61" t="s">
        <v>1243</v>
      </c>
    </row>
    <row r="714" spans="1:7">
      <c r="A714" s="61" t="s">
        <v>1122</v>
      </c>
      <c r="B714" s="61" t="s">
        <v>1385</v>
      </c>
      <c r="C714" s="61" t="s">
        <v>238</v>
      </c>
      <c r="D714" s="61">
        <v>2012</v>
      </c>
      <c r="E714" s="61">
        <v>56</v>
      </c>
      <c r="F714" s="61" t="s">
        <v>1456</v>
      </c>
      <c r="G714" s="61" t="s">
        <v>1243</v>
      </c>
    </row>
    <row r="715" spans="1:7">
      <c r="A715" s="61" t="s">
        <v>1123</v>
      </c>
      <c r="B715" s="61" t="s">
        <v>1385</v>
      </c>
      <c r="C715" s="61" t="s">
        <v>238</v>
      </c>
      <c r="D715" s="61">
        <v>2012</v>
      </c>
      <c r="E715" s="61">
        <v>56</v>
      </c>
      <c r="F715" s="61" t="s">
        <v>1281</v>
      </c>
      <c r="G715" s="61" t="s">
        <v>1243</v>
      </c>
    </row>
    <row r="716" spans="1:7">
      <c r="A716" s="61" t="s">
        <v>1124</v>
      </c>
      <c r="B716" s="61" t="s">
        <v>1385</v>
      </c>
      <c r="C716" s="61" t="s">
        <v>238</v>
      </c>
      <c r="D716" s="61">
        <v>2012</v>
      </c>
      <c r="E716" s="61">
        <v>62</v>
      </c>
      <c r="F716" s="61" t="s">
        <v>1281</v>
      </c>
      <c r="G716" s="61" t="s">
        <v>1243</v>
      </c>
    </row>
    <row r="717" spans="1:7">
      <c r="A717" s="61" t="s">
        <v>1125</v>
      </c>
      <c r="B717" s="61" t="s">
        <v>1385</v>
      </c>
      <c r="C717" s="61" t="s">
        <v>238</v>
      </c>
      <c r="D717" s="61">
        <v>2012</v>
      </c>
      <c r="E717" s="61">
        <v>75</v>
      </c>
      <c r="F717" s="61" t="s">
        <v>1281</v>
      </c>
      <c r="G717" s="61" t="s">
        <v>1243</v>
      </c>
    </row>
    <row r="718" spans="1:7">
      <c r="A718" s="61" t="s">
        <v>1126</v>
      </c>
      <c r="B718" s="61" t="s">
        <v>1385</v>
      </c>
      <c r="C718" s="61" t="s">
        <v>238</v>
      </c>
      <c r="D718" s="61">
        <v>2012</v>
      </c>
      <c r="E718" s="61">
        <v>82</v>
      </c>
      <c r="F718" s="61" t="s">
        <v>1456</v>
      </c>
      <c r="G718" s="61" t="s">
        <v>1243</v>
      </c>
    </row>
    <row r="719" spans="1:7">
      <c r="A719" s="61" t="s">
        <v>1127</v>
      </c>
      <c r="B719" s="61" t="s">
        <v>1385</v>
      </c>
      <c r="C719" s="61" t="s">
        <v>238</v>
      </c>
      <c r="D719" s="61">
        <v>2012</v>
      </c>
      <c r="E719" s="61">
        <v>82</v>
      </c>
      <c r="F719" s="61" t="s">
        <v>1281</v>
      </c>
      <c r="G719" s="61" t="s">
        <v>1243</v>
      </c>
    </row>
    <row r="720" spans="1:7">
      <c r="A720" s="61" t="s">
        <v>1128</v>
      </c>
      <c r="B720" s="61" t="s">
        <v>1385</v>
      </c>
      <c r="C720" s="61" t="s">
        <v>238</v>
      </c>
      <c r="D720" s="61">
        <v>2012</v>
      </c>
      <c r="E720" s="61">
        <v>100</v>
      </c>
      <c r="F720" s="61" t="s">
        <v>1456</v>
      </c>
      <c r="G720" s="61" t="s">
        <v>1243</v>
      </c>
    </row>
    <row r="721" spans="1:7">
      <c r="A721" s="61" t="s">
        <v>1129</v>
      </c>
      <c r="B721" s="61" t="s">
        <v>1385</v>
      </c>
      <c r="C721" s="61" t="s">
        <v>238</v>
      </c>
      <c r="D721" s="61">
        <v>2012</v>
      </c>
      <c r="E721" s="61">
        <v>100</v>
      </c>
      <c r="F721" s="61" t="s">
        <v>1281</v>
      </c>
      <c r="G721" s="61" t="s">
        <v>1243</v>
      </c>
    </row>
    <row r="722" spans="1:7">
      <c r="A722" s="61" t="s">
        <v>1130</v>
      </c>
      <c r="B722" s="61" t="s">
        <v>1385</v>
      </c>
      <c r="C722" s="61" t="s">
        <v>238</v>
      </c>
      <c r="D722" s="61">
        <v>2012</v>
      </c>
      <c r="E722" s="61">
        <v>120</v>
      </c>
      <c r="F722" s="61" t="s">
        <v>1456</v>
      </c>
      <c r="G722" s="61" t="s">
        <v>1243</v>
      </c>
    </row>
    <row r="723" spans="1:7">
      <c r="A723" s="61" t="s">
        <v>1131</v>
      </c>
      <c r="B723" s="61" t="s">
        <v>1385</v>
      </c>
      <c r="C723" s="61" t="s">
        <v>238</v>
      </c>
      <c r="D723" s="61">
        <v>2012</v>
      </c>
      <c r="E723" s="61">
        <v>120</v>
      </c>
      <c r="F723" s="61" t="s">
        <v>1281</v>
      </c>
      <c r="G723" s="61" t="s">
        <v>1243</v>
      </c>
    </row>
    <row r="724" spans="1:7">
      <c r="A724" s="61" t="s">
        <v>1132</v>
      </c>
      <c r="B724" s="61" t="s">
        <v>1385</v>
      </c>
      <c r="C724" s="61" t="s">
        <v>238</v>
      </c>
      <c r="D724" s="61">
        <v>2012</v>
      </c>
      <c r="E724" s="61">
        <v>130</v>
      </c>
      <c r="F724" s="61" t="s">
        <v>1281</v>
      </c>
      <c r="G724" s="61" t="s">
        <v>1243</v>
      </c>
    </row>
    <row r="725" spans="1:7">
      <c r="A725" s="61" t="s">
        <v>1133</v>
      </c>
      <c r="B725" s="61" t="s">
        <v>1385</v>
      </c>
      <c r="C725" s="61" t="s">
        <v>238</v>
      </c>
      <c r="D725" s="61">
        <v>2012</v>
      </c>
      <c r="E725" s="61" t="s">
        <v>393</v>
      </c>
      <c r="F725" s="61" t="s">
        <v>1456</v>
      </c>
      <c r="G725" s="61" t="s">
        <v>1243</v>
      </c>
    </row>
    <row r="726" spans="1:7">
      <c r="A726" s="61" t="s">
        <v>1134</v>
      </c>
      <c r="B726" s="61" t="s">
        <v>1385</v>
      </c>
      <c r="C726" s="61" t="s">
        <v>238</v>
      </c>
      <c r="D726" s="61">
        <v>2012</v>
      </c>
      <c r="E726" s="61">
        <v>150</v>
      </c>
      <c r="F726" s="61" t="s">
        <v>1281</v>
      </c>
      <c r="G726" s="61" t="s">
        <v>1243</v>
      </c>
    </row>
    <row r="727" spans="1:7">
      <c r="A727" s="61" t="s">
        <v>1135</v>
      </c>
      <c r="B727" s="61" t="s">
        <v>1385</v>
      </c>
      <c r="C727" s="61" t="s">
        <v>238</v>
      </c>
      <c r="D727" s="61">
        <v>2012</v>
      </c>
      <c r="E727" s="61" t="s">
        <v>1445</v>
      </c>
      <c r="F727" s="61" t="s">
        <v>1456</v>
      </c>
      <c r="G727" s="61" t="s">
        <v>1243</v>
      </c>
    </row>
    <row r="728" spans="1:7">
      <c r="A728" s="61" t="s">
        <v>1136</v>
      </c>
      <c r="B728" s="61" t="s">
        <v>1385</v>
      </c>
      <c r="C728" s="61" t="s">
        <v>238</v>
      </c>
      <c r="D728" s="61">
        <v>2012</v>
      </c>
      <c r="E728" s="61">
        <v>160</v>
      </c>
      <c r="F728" s="61" t="s">
        <v>1281</v>
      </c>
      <c r="G728" s="61" t="s">
        <v>1243</v>
      </c>
    </row>
    <row r="729" spans="1:7">
      <c r="A729" s="61" t="s">
        <v>1137</v>
      </c>
      <c r="B729" s="61" t="s">
        <v>1385</v>
      </c>
      <c r="C729" s="61" t="s">
        <v>238</v>
      </c>
      <c r="D729" s="61">
        <v>2012</v>
      </c>
      <c r="E729" s="61">
        <v>180</v>
      </c>
      <c r="F729" s="61" t="s">
        <v>1281</v>
      </c>
      <c r="G729" s="61" t="s">
        <v>1243</v>
      </c>
    </row>
    <row r="730" spans="1:7">
      <c r="A730" s="61" t="s">
        <v>1138</v>
      </c>
      <c r="B730" s="61" t="s">
        <v>1385</v>
      </c>
      <c r="C730" s="61" t="s">
        <v>238</v>
      </c>
      <c r="D730" s="61">
        <v>2012</v>
      </c>
      <c r="E730" s="61">
        <v>200</v>
      </c>
      <c r="F730" s="61" t="s">
        <v>1456</v>
      </c>
      <c r="G730" s="61" t="s">
        <v>1243</v>
      </c>
    </row>
    <row r="731" spans="1:7">
      <c r="A731" s="61" t="s">
        <v>1139</v>
      </c>
      <c r="B731" s="61" t="s">
        <v>1385</v>
      </c>
      <c r="C731" s="61" t="s">
        <v>238</v>
      </c>
      <c r="D731" s="61">
        <v>2012</v>
      </c>
      <c r="E731" s="61">
        <v>200</v>
      </c>
      <c r="F731" s="61" t="s">
        <v>1281</v>
      </c>
      <c r="G731" s="61" t="s">
        <v>1243</v>
      </c>
    </row>
    <row r="732" spans="1:7">
      <c r="A732" s="61" t="s">
        <v>1140</v>
      </c>
      <c r="B732" s="61" t="s">
        <v>1385</v>
      </c>
      <c r="C732" s="61" t="s">
        <v>238</v>
      </c>
      <c r="D732" s="61">
        <v>2012</v>
      </c>
      <c r="E732" s="61">
        <v>220</v>
      </c>
      <c r="F732" s="61" t="s">
        <v>1281</v>
      </c>
      <c r="G732" s="61" t="s">
        <v>1243</v>
      </c>
    </row>
    <row r="733" spans="1:7">
      <c r="A733" s="61" t="s">
        <v>1141</v>
      </c>
      <c r="B733" s="61" t="s">
        <v>1385</v>
      </c>
      <c r="C733" s="61" t="s">
        <v>238</v>
      </c>
      <c r="D733" s="61">
        <v>2012</v>
      </c>
      <c r="E733" s="61">
        <v>240</v>
      </c>
      <c r="F733" s="61" t="s">
        <v>1456</v>
      </c>
      <c r="G733" s="61" t="s">
        <v>1243</v>
      </c>
    </row>
    <row r="734" spans="1:7">
      <c r="A734" s="61" t="s">
        <v>1142</v>
      </c>
      <c r="B734" s="61" t="s">
        <v>1385</v>
      </c>
      <c r="C734" s="61" t="s">
        <v>238</v>
      </c>
      <c r="D734" s="61">
        <v>2012</v>
      </c>
      <c r="E734" s="61">
        <v>240</v>
      </c>
      <c r="F734" s="61" t="s">
        <v>1281</v>
      </c>
      <c r="G734" s="61" t="s">
        <v>1243</v>
      </c>
    </row>
    <row r="735" spans="1:7">
      <c r="A735" s="61" t="s">
        <v>1143</v>
      </c>
      <c r="B735" s="61" t="s">
        <v>1385</v>
      </c>
      <c r="C735" s="61" t="s">
        <v>238</v>
      </c>
      <c r="D735" s="61">
        <v>2012</v>
      </c>
      <c r="E735" s="61">
        <v>270</v>
      </c>
      <c r="F735" s="61" t="s">
        <v>1456</v>
      </c>
      <c r="G735" s="61" t="s">
        <v>1243</v>
      </c>
    </row>
    <row r="736" spans="1:7">
      <c r="A736" s="61" t="s">
        <v>1144</v>
      </c>
      <c r="B736" s="61" t="s">
        <v>1385</v>
      </c>
      <c r="C736" s="61" t="s">
        <v>238</v>
      </c>
      <c r="D736" s="61">
        <v>2012</v>
      </c>
      <c r="E736" s="61">
        <v>270</v>
      </c>
      <c r="F736" s="61" t="s">
        <v>1281</v>
      </c>
      <c r="G736" s="61" t="s">
        <v>1243</v>
      </c>
    </row>
    <row r="737" spans="1:7">
      <c r="A737" s="61" t="s">
        <v>1145</v>
      </c>
      <c r="B737" s="61" t="s">
        <v>1385</v>
      </c>
      <c r="C737" s="61" t="s">
        <v>238</v>
      </c>
      <c r="D737" s="61">
        <v>2012</v>
      </c>
      <c r="E737" s="61">
        <v>300</v>
      </c>
      <c r="F737" s="61" t="s">
        <v>1281</v>
      </c>
      <c r="G737" s="61" t="s">
        <v>1243</v>
      </c>
    </row>
    <row r="738" spans="1:7">
      <c r="A738" s="61" t="s">
        <v>1146</v>
      </c>
      <c r="B738" s="61" t="s">
        <v>1385</v>
      </c>
      <c r="C738" s="61" t="s">
        <v>238</v>
      </c>
      <c r="D738" s="61">
        <v>2012</v>
      </c>
      <c r="E738" s="61">
        <v>330</v>
      </c>
      <c r="F738" s="61" t="s">
        <v>1456</v>
      </c>
      <c r="G738" s="61" t="s">
        <v>1243</v>
      </c>
    </row>
    <row r="739" spans="1:7">
      <c r="A739" s="61" t="s">
        <v>1147</v>
      </c>
      <c r="B739" s="61" t="s">
        <v>1385</v>
      </c>
      <c r="C739" s="61" t="s">
        <v>238</v>
      </c>
      <c r="D739" s="61">
        <v>2012</v>
      </c>
      <c r="E739" s="61">
        <v>330</v>
      </c>
      <c r="F739" s="61" t="s">
        <v>1281</v>
      </c>
      <c r="G739" s="61" t="s">
        <v>1243</v>
      </c>
    </row>
    <row r="740" spans="1:7">
      <c r="A740" s="61" t="s">
        <v>1148</v>
      </c>
      <c r="B740" s="61" t="s">
        <v>1385</v>
      </c>
      <c r="C740" s="61" t="s">
        <v>238</v>
      </c>
      <c r="D740" s="61">
        <v>2012</v>
      </c>
      <c r="E740" s="61">
        <v>360</v>
      </c>
      <c r="F740" s="61" t="s">
        <v>1456</v>
      </c>
      <c r="G740" s="61" t="s">
        <v>1243</v>
      </c>
    </row>
    <row r="741" spans="1:7">
      <c r="A741" s="61" t="s">
        <v>1149</v>
      </c>
      <c r="B741" s="61" t="s">
        <v>1385</v>
      </c>
      <c r="C741" s="61" t="s">
        <v>238</v>
      </c>
      <c r="D741" s="61">
        <v>2012</v>
      </c>
      <c r="E741" s="61">
        <v>360</v>
      </c>
      <c r="F741" s="61" t="s">
        <v>1281</v>
      </c>
      <c r="G741" s="61" t="s">
        <v>1243</v>
      </c>
    </row>
    <row r="742" spans="1:7">
      <c r="A742" s="61" t="s">
        <v>1150</v>
      </c>
      <c r="B742" s="61" t="s">
        <v>1385</v>
      </c>
      <c r="C742" s="61" t="s">
        <v>238</v>
      </c>
      <c r="D742" s="61">
        <v>2012</v>
      </c>
      <c r="E742" s="61">
        <v>390</v>
      </c>
      <c r="F742" s="61" t="s">
        <v>1281</v>
      </c>
      <c r="G742" s="61" t="s">
        <v>1243</v>
      </c>
    </row>
    <row r="743" spans="1:7">
      <c r="A743" s="61" t="s">
        <v>1151</v>
      </c>
      <c r="B743" s="61" t="s">
        <v>1385</v>
      </c>
      <c r="C743" s="61" t="s">
        <v>238</v>
      </c>
      <c r="D743" s="61">
        <v>2012</v>
      </c>
      <c r="E743" s="61">
        <v>430</v>
      </c>
      <c r="F743" s="61" t="s">
        <v>1281</v>
      </c>
      <c r="G743" s="61" t="s">
        <v>1243</v>
      </c>
    </row>
    <row r="744" spans="1:7">
      <c r="A744" s="61" t="s">
        <v>1152</v>
      </c>
      <c r="B744" s="61" t="s">
        <v>1385</v>
      </c>
      <c r="C744" s="61" t="s">
        <v>238</v>
      </c>
      <c r="D744" s="61">
        <v>2012</v>
      </c>
      <c r="E744" s="61">
        <v>470</v>
      </c>
      <c r="F744" s="61" t="s">
        <v>1456</v>
      </c>
      <c r="G744" s="61" t="s">
        <v>1243</v>
      </c>
    </row>
    <row r="745" spans="1:7">
      <c r="A745" s="61" t="s">
        <v>1153</v>
      </c>
      <c r="B745" s="61" t="s">
        <v>1385</v>
      </c>
      <c r="C745" s="61" t="s">
        <v>238</v>
      </c>
      <c r="D745" s="61">
        <v>2012</v>
      </c>
      <c r="E745" s="61">
        <v>470</v>
      </c>
      <c r="F745" s="61" t="s">
        <v>1281</v>
      </c>
      <c r="G745" s="61" t="s">
        <v>1243</v>
      </c>
    </row>
    <row r="746" spans="1:7">
      <c r="A746" s="61" t="s">
        <v>1154</v>
      </c>
      <c r="B746" s="61" t="s">
        <v>1385</v>
      </c>
      <c r="C746" s="61" t="s">
        <v>238</v>
      </c>
      <c r="D746" s="61">
        <v>2012</v>
      </c>
      <c r="E746" s="61">
        <v>510</v>
      </c>
      <c r="F746" s="61" t="s">
        <v>1456</v>
      </c>
      <c r="G746" s="61" t="s">
        <v>1243</v>
      </c>
    </row>
    <row r="747" spans="1:7">
      <c r="A747" s="61" t="s">
        <v>1155</v>
      </c>
      <c r="B747" s="61" t="s">
        <v>1385</v>
      </c>
      <c r="C747" s="61" t="s">
        <v>238</v>
      </c>
      <c r="D747" s="61">
        <v>2012</v>
      </c>
      <c r="E747" s="61">
        <v>560</v>
      </c>
      <c r="F747" s="61" t="s">
        <v>1281</v>
      </c>
      <c r="G747" s="61" t="s">
        <v>1243</v>
      </c>
    </row>
    <row r="748" spans="1:7">
      <c r="A748" s="61" t="s">
        <v>1156</v>
      </c>
      <c r="B748" s="61" t="s">
        <v>1385</v>
      </c>
      <c r="C748" s="61" t="s">
        <v>238</v>
      </c>
      <c r="D748" s="61">
        <v>2012</v>
      </c>
      <c r="E748" s="61">
        <v>680</v>
      </c>
      <c r="F748" s="61" t="s">
        <v>1456</v>
      </c>
      <c r="G748" s="61" t="s">
        <v>1243</v>
      </c>
    </row>
    <row r="749" spans="1:7">
      <c r="A749" s="61" t="s">
        <v>1157</v>
      </c>
      <c r="B749" s="61" t="s">
        <v>1385</v>
      </c>
      <c r="C749" s="61" t="s">
        <v>238</v>
      </c>
      <c r="D749" s="61">
        <v>2012</v>
      </c>
      <c r="E749" s="61">
        <v>620</v>
      </c>
      <c r="F749" s="61" t="s">
        <v>1281</v>
      </c>
      <c r="G749" s="61" t="s">
        <v>1243</v>
      </c>
    </row>
    <row r="750" spans="1:7">
      <c r="A750" s="61" t="s">
        <v>1158</v>
      </c>
      <c r="B750" s="61" t="s">
        <v>1385</v>
      </c>
      <c r="C750" s="61" t="s">
        <v>238</v>
      </c>
      <c r="D750" s="61">
        <v>2012</v>
      </c>
      <c r="E750" s="61">
        <v>680</v>
      </c>
      <c r="F750" s="61" t="s">
        <v>1281</v>
      </c>
      <c r="G750" s="61" t="s">
        <v>1243</v>
      </c>
    </row>
    <row r="751" spans="1:7">
      <c r="A751" s="61" t="s">
        <v>1159</v>
      </c>
      <c r="B751" s="61" t="s">
        <v>1385</v>
      </c>
      <c r="C751" s="61" t="s">
        <v>238</v>
      </c>
      <c r="D751" s="61">
        <v>2012</v>
      </c>
      <c r="E751" s="61">
        <v>750</v>
      </c>
      <c r="F751" s="61" t="s">
        <v>1456</v>
      </c>
      <c r="G751" s="61" t="s">
        <v>1243</v>
      </c>
    </row>
    <row r="752" spans="1:7">
      <c r="A752" s="61" t="s">
        <v>1160</v>
      </c>
      <c r="B752" s="61" t="s">
        <v>1385</v>
      </c>
      <c r="C752" s="61" t="s">
        <v>238</v>
      </c>
      <c r="D752" s="61">
        <v>2012</v>
      </c>
      <c r="E752" s="61">
        <v>820</v>
      </c>
      <c r="F752" s="61" t="s">
        <v>1281</v>
      </c>
      <c r="G752" s="61" t="s">
        <v>1243</v>
      </c>
    </row>
    <row r="753" spans="1:7">
      <c r="A753" s="61" t="s">
        <v>1161</v>
      </c>
      <c r="B753" s="61" t="s">
        <v>1385</v>
      </c>
      <c r="C753" s="61" t="s">
        <v>238</v>
      </c>
      <c r="D753" s="61">
        <v>2012</v>
      </c>
      <c r="E753" s="61">
        <v>910</v>
      </c>
      <c r="F753" s="61" t="s">
        <v>1281</v>
      </c>
      <c r="G753" s="61" t="s">
        <v>1243</v>
      </c>
    </row>
    <row r="754" spans="1:7">
      <c r="A754" s="61" t="s">
        <v>1162</v>
      </c>
      <c r="B754" s="61" t="s">
        <v>1385</v>
      </c>
      <c r="C754" s="61" t="s">
        <v>238</v>
      </c>
      <c r="D754" s="61">
        <v>2012</v>
      </c>
      <c r="E754" s="61" t="s">
        <v>377</v>
      </c>
      <c r="F754" s="61" t="s">
        <v>1456</v>
      </c>
      <c r="G754" s="61" t="s">
        <v>1243</v>
      </c>
    </row>
    <row r="755" spans="1:7">
      <c r="A755" s="61" t="s">
        <v>1163</v>
      </c>
      <c r="B755" s="61" t="s">
        <v>1385</v>
      </c>
      <c r="C755" s="61" t="s">
        <v>238</v>
      </c>
      <c r="D755" s="61">
        <v>2012</v>
      </c>
      <c r="E755" s="61" t="s">
        <v>1164</v>
      </c>
      <c r="F755" s="61" t="s">
        <v>1281</v>
      </c>
      <c r="G755" s="61" t="s">
        <v>1243</v>
      </c>
    </row>
    <row r="756" spans="1:7">
      <c r="A756" s="61" t="s">
        <v>1165</v>
      </c>
      <c r="B756" s="61" t="s">
        <v>1385</v>
      </c>
      <c r="C756" s="61" t="s">
        <v>238</v>
      </c>
      <c r="D756" s="61">
        <v>2012</v>
      </c>
      <c r="E756" s="61" t="s">
        <v>383</v>
      </c>
      <c r="F756" s="61" t="s">
        <v>1281</v>
      </c>
      <c r="G756" s="61" t="s">
        <v>1243</v>
      </c>
    </row>
    <row r="757" spans="1:7">
      <c r="A757" s="61" t="s">
        <v>1166</v>
      </c>
      <c r="B757" s="61" t="s">
        <v>1385</v>
      </c>
      <c r="C757" s="61" t="s">
        <v>238</v>
      </c>
      <c r="D757" s="61">
        <v>2012</v>
      </c>
      <c r="E757" s="61" t="s">
        <v>384</v>
      </c>
      <c r="F757" s="61" t="s">
        <v>1456</v>
      </c>
      <c r="G757" s="61" t="s">
        <v>1243</v>
      </c>
    </row>
    <row r="758" spans="1:7">
      <c r="A758" s="61" t="s">
        <v>1167</v>
      </c>
      <c r="B758" s="61" t="s">
        <v>1385</v>
      </c>
      <c r="C758" s="61" t="s">
        <v>238</v>
      </c>
      <c r="D758" s="61">
        <v>2012</v>
      </c>
      <c r="E758" s="61" t="s">
        <v>386</v>
      </c>
      <c r="F758" s="61" t="s">
        <v>1281</v>
      </c>
      <c r="G758" s="61" t="s">
        <v>1243</v>
      </c>
    </row>
    <row r="759" spans="1:7">
      <c r="A759" s="61" t="s">
        <v>1168</v>
      </c>
      <c r="B759" s="61" t="s">
        <v>1385</v>
      </c>
      <c r="C759" s="61" t="s">
        <v>238</v>
      </c>
      <c r="D759" s="61">
        <v>2012</v>
      </c>
      <c r="E759" s="61" t="s">
        <v>393</v>
      </c>
      <c r="F759" s="61" t="s">
        <v>1281</v>
      </c>
      <c r="G759" s="61" t="s">
        <v>1243</v>
      </c>
    </row>
    <row r="760" spans="1:7">
      <c r="A760" s="61" t="s">
        <v>1169</v>
      </c>
      <c r="B760" s="61" t="s">
        <v>1385</v>
      </c>
      <c r="C760" s="61" t="s">
        <v>238</v>
      </c>
      <c r="D760" s="61">
        <v>2012</v>
      </c>
      <c r="E760" s="61" t="s">
        <v>400</v>
      </c>
      <c r="F760" s="61" t="s">
        <v>1281</v>
      </c>
      <c r="G760" s="61" t="s">
        <v>1243</v>
      </c>
    </row>
    <row r="761" spans="1:7">
      <c r="A761" s="61" t="s">
        <v>1170</v>
      </c>
      <c r="B761" s="61" t="s">
        <v>1385</v>
      </c>
      <c r="C761" s="61" t="s">
        <v>238</v>
      </c>
      <c r="D761" s="61">
        <v>2012</v>
      </c>
      <c r="E761" s="61" t="s">
        <v>403</v>
      </c>
      <c r="F761" s="61" t="s">
        <v>1281</v>
      </c>
      <c r="G761" s="61" t="s">
        <v>1243</v>
      </c>
    </row>
    <row r="762" spans="1:7">
      <c r="A762" s="61" t="s">
        <v>1171</v>
      </c>
      <c r="B762" s="61" t="s">
        <v>1385</v>
      </c>
      <c r="C762" s="61" t="s">
        <v>238</v>
      </c>
      <c r="D762" s="61">
        <v>2012</v>
      </c>
      <c r="E762" s="61" t="s">
        <v>404</v>
      </c>
      <c r="F762" s="61" t="s">
        <v>1456</v>
      </c>
      <c r="G762" s="61" t="s">
        <v>1243</v>
      </c>
    </row>
    <row r="763" spans="1:7">
      <c r="A763" s="61" t="s">
        <v>1172</v>
      </c>
      <c r="B763" s="61" t="s">
        <v>1385</v>
      </c>
      <c r="C763" s="61" t="s">
        <v>238</v>
      </c>
      <c r="D763" s="61">
        <v>2012</v>
      </c>
      <c r="E763" s="61" t="s">
        <v>406</v>
      </c>
      <c r="F763" s="61" t="s">
        <v>1281</v>
      </c>
      <c r="G763" s="61" t="s">
        <v>1243</v>
      </c>
    </row>
    <row r="764" spans="1:7">
      <c r="A764" s="61" t="s">
        <v>1173</v>
      </c>
      <c r="B764" s="61" t="s">
        <v>1385</v>
      </c>
      <c r="C764" s="61" t="s">
        <v>238</v>
      </c>
      <c r="D764" s="61">
        <v>2012</v>
      </c>
      <c r="E764" s="61" t="s">
        <v>409</v>
      </c>
      <c r="F764" s="61" t="s">
        <v>1281</v>
      </c>
      <c r="G764" s="61" t="s">
        <v>1243</v>
      </c>
    </row>
    <row r="765" spans="1:7">
      <c r="A765" s="61" t="s">
        <v>1174</v>
      </c>
      <c r="B765" s="61" t="s">
        <v>1385</v>
      </c>
      <c r="C765" s="61" t="s">
        <v>238</v>
      </c>
      <c r="D765" s="61">
        <v>2012</v>
      </c>
      <c r="E765" s="61" t="s">
        <v>411</v>
      </c>
      <c r="F765" s="61" t="s">
        <v>1456</v>
      </c>
      <c r="G765" s="61" t="s">
        <v>1243</v>
      </c>
    </row>
    <row r="766" spans="1:7">
      <c r="A766" s="61" t="s">
        <v>1175</v>
      </c>
      <c r="B766" s="61" t="s">
        <v>1385</v>
      </c>
      <c r="C766" s="61" t="s">
        <v>238</v>
      </c>
      <c r="D766" s="61">
        <v>2012</v>
      </c>
      <c r="E766" s="61" t="s">
        <v>413</v>
      </c>
      <c r="F766" s="61" t="s">
        <v>1281</v>
      </c>
      <c r="G766" s="61" t="s">
        <v>1243</v>
      </c>
    </row>
    <row r="767" spans="1:7">
      <c r="A767" s="61" t="s">
        <v>1176</v>
      </c>
      <c r="B767" s="61" t="s">
        <v>1385</v>
      </c>
      <c r="C767" s="61" t="s">
        <v>238</v>
      </c>
      <c r="D767" s="61">
        <v>2012</v>
      </c>
      <c r="E767" s="61" t="s">
        <v>416</v>
      </c>
      <c r="F767" s="61" t="s">
        <v>1281</v>
      </c>
      <c r="G767" s="61" t="s">
        <v>1243</v>
      </c>
    </row>
    <row r="768" spans="1:7">
      <c r="A768" s="61" t="s">
        <v>1177</v>
      </c>
      <c r="B768" s="61" t="s">
        <v>1385</v>
      </c>
      <c r="C768" s="61" t="s">
        <v>238</v>
      </c>
      <c r="D768" s="61">
        <v>2012</v>
      </c>
      <c r="E768" s="61" t="s">
        <v>418</v>
      </c>
      <c r="F768" s="61" t="s">
        <v>1456</v>
      </c>
      <c r="G768" s="61" t="s">
        <v>1243</v>
      </c>
    </row>
    <row r="769" spans="1:7">
      <c r="A769" s="61" t="s">
        <v>1178</v>
      </c>
      <c r="B769" s="61" t="s">
        <v>1385</v>
      </c>
      <c r="C769" s="61" t="s">
        <v>238</v>
      </c>
      <c r="D769" s="61">
        <v>2012</v>
      </c>
      <c r="E769" s="61" t="s">
        <v>420</v>
      </c>
      <c r="F769" s="61" t="s">
        <v>1281</v>
      </c>
      <c r="G769" s="61" t="s">
        <v>1243</v>
      </c>
    </row>
    <row r="770" spans="1:7">
      <c r="A770" s="61" t="s">
        <v>1179</v>
      </c>
      <c r="B770" s="61" t="s">
        <v>1385</v>
      </c>
      <c r="C770" s="61" t="s">
        <v>238</v>
      </c>
      <c r="D770" s="61">
        <v>2012</v>
      </c>
      <c r="E770" s="61" t="s">
        <v>424</v>
      </c>
      <c r="F770" s="61" t="s">
        <v>1281</v>
      </c>
      <c r="G770" s="61" t="s">
        <v>1243</v>
      </c>
    </row>
    <row r="771" spans="1:7">
      <c r="A771" s="61" t="s">
        <v>1180</v>
      </c>
      <c r="B771" s="61" t="s">
        <v>1385</v>
      </c>
      <c r="C771" s="61" t="s">
        <v>238</v>
      </c>
      <c r="D771" s="61">
        <v>2012</v>
      </c>
      <c r="E771" s="61" t="s">
        <v>425</v>
      </c>
      <c r="F771" s="61" t="s">
        <v>1456</v>
      </c>
      <c r="G771" s="61" t="s">
        <v>1243</v>
      </c>
    </row>
    <row r="772" spans="1:7">
      <c r="A772" s="61" t="s">
        <v>1181</v>
      </c>
      <c r="B772" s="61" t="s">
        <v>1385</v>
      </c>
      <c r="C772" s="61" t="s">
        <v>238</v>
      </c>
      <c r="D772" s="61">
        <v>2012</v>
      </c>
      <c r="E772" s="61" t="s">
        <v>427</v>
      </c>
      <c r="F772" s="61" t="s">
        <v>1281</v>
      </c>
      <c r="G772" s="61" t="s">
        <v>1243</v>
      </c>
    </row>
    <row r="773" spans="1:7">
      <c r="A773" s="61" t="s">
        <v>1182</v>
      </c>
      <c r="B773" s="61" t="s">
        <v>1385</v>
      </c>
      <c r="C773" s="61" t="s">
        <v>238</v>
      </c>
      <c r="D773" s="61">
        <v>2012</v>
      </c>
      <c r="E773" s="61" t="s">
        <v>431</v>
      </c>
      <c r="F773" s="61" t="s">
        <v>1281</v>
      </c>
      <c r="G773" s="61" t="s">
        <v>1243</v>
      </c>
    </row>
    <row r="774" spans="1:7">
      <c r="A774" s="61" t="s">
        <v>1183</v>
      </c>
      <c r="B774" s="61" t="s">
        <v>1385</v>
      </c>
      <c r="C774" s="61" t="s">
        <v>238</v>
      </c>
      <c r="D774" s="61">
        <v>2012</v>
      </c>
      <c r="E774" s="61" t="s">
        <v>432</v>
      </c>
      <c r="F774" s="61" t="s">
        <v>1456</v>
      </c>
      <c r="G774" s="61" t="s">
        <v>1243</v>
      </c>
    </row>
    <row r="775" spans="1:7">
      <c r="A775" s="61" t="s">
        <v>1184</v>
      </c>
      <c r="B775" s="61" t="s">
        <v>1385</v>
      </c>
      <c r="C775" s="61" t="s">
        <v>238</v>
      </c>
      <c r="D775" s="61">
        <v>2012</v>
      </c>
      <c r="E775" s="61" t="s">
        <v>434</v>
      </c>
      <c r="F775" s="61" t="s">
        <v>1281</v>
      </c>
      <c r="G775" s="61" t="s">
        <v>1243</v>
      </c>
    </row>
    <row r="776" spans="1:7">
      <c r="A776" s="61" t="s">
        <v>1185</v>
      </c>
      <c r="B776" s="61" t="s">
        <v>1385</v>
      </c>
      <c r="C776" s="61" t="s">
        <v>238</v>
      </c>
      <c r="D776" s="61">
        <v>2012</v>
      </c>
      <c r="E776" s="61" t="s">
        <v>435</v>
      </c>
      <c r="F776" s="61" t="s">
        <v>1456</v>
      </c>
      <c r="G776" s="61" t="s">
        <v>1243</v>
      </c>
    </row>
    <row r="777" spans="1:7">
      <c r="A777" s="61" t="s">
        <v>1186</v>
      </c>
      <c r="B777" s="61" t="s">
        <v>1385</v>
      </c>
      <c r="C777" s="61" t="s">
        <v>238</v>
      </c>
      <c r="D777" s="61">
        <v>2012</v>
      </c>
      <c r="E777" s="61" t="s">
        <v>437</v>
      </c>
      <c r="F777" s="61" t="s">
        <v>1281</v>
      </c>
      <c r="G777" s="61" t="s">
        <v>1243</v>
      </c>
    </row>
    <row r="778" spans="1:7">
      <c r="A778" s="61" t="s">
        <v>1187</v>
      </c>
      <c r="B778" s="61" t="s">
        <v>1385</v>
      </c>
      <c r="C778" s="61" t="s">
        <v>238</v>
      </c>
      <c r="D778" s="61">
        <v>2012</v>
      </c>
      <c r="E778" s="61" t="s">
        <v>439</v>
      </c>
      <c r="F778" s="61" t="s">
        <v>1456</v>
      </c>
      <c r="G778" s="61" t="s">
        <v>1243</v>
      </c>
    </row>
    <row r="779" spans="1:7">
      <c r="A779" s="61" t="s">
        <v>1188</v>
      </c>
      <c r="B779" s="61" t="s">
        <v>1385</v>
      </c>
      <c r="C779" s="61" t="s">
        <v>238</v>
      </c>
      <c r="D779" s="61">
        <v>2012</v>
      </c>
      <c r="E779" s="61" t="s">
        <v>441</v>
      </c>
      <c r="F779" s="61" t="s">
        <v>1281</v>
      </c>
      <c r="G779" s="61" t="s">
        <v>1243</v>
      </c>
    </row>
    <row r="780" spans="1:7">
      <c r="A780" s="61" t="s">
        <v>1189</v>
      </c>
      <c r="B780" s="61" t="s">
        <v>1385</v>
      </c>
      <c r="C780" s="61" t="s">
        <v>238</v>
      </c>
      <c r="D780" s="61">
        <v>2012</v>
      </c>
      <c r="E780" s="61" t="s">
        <v>442</v>
      </c>
      <c r="F780" s="61" t="s">
        <v>1456</v>
      </c>
      <c r="G780" s="61" t="s">
        <v>1243</v>
      </c>
    </row>
    <row r="781" spans="1:7">
      <c r="A781" s="61" t="s">
        <v>1190</v>
      </c>
      <c r="B781" s="61" t="s">
        <v>1385</v>
      </c>
      <c r="C781" s="61" t="s">
        <v>238</v>
      </c>
      <c r="D781" s="61">
        <v>2012</v>
      </c>
      <c r="E781" s="61" t="s">
        <v>447</v>
      </c>
      <c r="F781" s="61" t="s">
        <v>1281</v>
      </c>
      <c r="G781" s="61" t="s">
        <v>1243</v>
      </c>
    </row>
    <row r="782" spans="1:7">
      <c r="A782" s="61" t="s">
        <v>1191</v>
      </c>
      <c r="B782" s="61" t="s">
        <v>1385</v>
      </c>
      <c r="C782" s="61" t="s">
        <v>238</v>
      </c>
      <c r="D782" s="61">
        <v>2012</v>
      </c>
      <c r="E782" s="61" t="s">
        <v>449</v>
      </c>
      <c r="F782" s="61" t="s">
        <v>1456</v>
      </c>
      <c r="G782" s="61" t="s">
        <v>1243</v>
      </c>
    </row>
    <row r="783" spans="1:7">
      <c r="A783" s="61" t="s">
        <v>1192</v>
      </c>
      <c r="B783" s="61" t="s">
        <v>1385</v>
      </c>
      <c r="C783" s="61" t="s">
        <v>238</v>
      </c>
      <c r="D783" s="61">
        <v>2012</v>
      </c>
      <c r="E783" s="61" t="s">
        <v>451</v>
      </c>
      <c r="F783" s="61" t="s">
        <v>1281</v>
      </c>
      <c r="G783" s="61" t="s">
        <v>1243</v>
      </c>
    </row>
    <row r="784" spans="1:7">
      <c r="A784" s="61" t="s">
        <v>1193</v>
      </c>
      <c r="B784" s="61" t="s">
        <v>1385</v>
      </c>
      <c r="C784" s="61" t="s">
        <v>238</v>
      </c>
      <c r="D784" s="61">
        <v>2012</v>
      </c>
      <c r="E784" s="61" t="s">
        <v>452</v>
      </c>
      <c r="F784" s="61" t="s">
        <v>1456</v>
      </c>
      <c r="G784" s="61" t="s">
        <v>1243</v>
      </c>
    </row>
    <row r="785" spans="1:7">
      <c r="A785" s="61" t="s">
        <v>1194</v>
      </c>
      <c r="B785" s="61" t="s">
        <v>1385</v>
      </c>
      <c r="C785" s="61" t="s">
        <v>238</v>
      </c>
      <c r="D785" s="61">
        <v>2012</v>
      </c>
      <c r="E785" s="61" t="s">
        <v>454</v>
      </c>
      <c r="F785" s="61" t="s">
        <v>1281</v>
      </c>
      <c r="G785" s="61" t="s">
        <v>1243</v>
      </c>
    </row>
    <row r="786" spans="1:7">
      <c r="A786" s="61" t="s">
        <v>1195</v>
      </c>
      <c r="B786" s="61" t="s">
        <v>1385</v>
      </c>
      <c r="C786" s="61" t="s">
        <v>238</v>
      </c>
      <c r="D786" s="61">
        <v>2012</v>
      </c>
      <c r="E786" s="61" t="s">
        <v>457</v>
      </c>
      <c r="F786" s="61" t="s">
        <v>1281</v>
      </c>
      <c r="G786" s="61" t="s">
        <v>1243</v>
      </c>
    </row>
    <row r="787" spans="1:7">
      <c r="A787" s="61" t="s">
        <v>1196</v>
      </c>
      <c r="B787" s="61" t="s">
        <v>1385</v>
      </c>
      <c r="C787" s="61" t="s">
        <v>238</v>
      </c>
      <c r="D787" s="61">
        <v>2012</v>
      </c>
      <c r="E787" s="61" t="s">
        <v>458</v>
      </c>
      <c r="F787" s="61" t="s">
        <v>1456</v>
      </c>
      <c r="G787" s="61" t="s">
        <v>1243</v>
      </c>
    </row>
    <row r="788" spans="1:7">
      <c r="A788" s="61" t="s">
        <v>1197</v>
      </c>
      <c r="B788" s="61" t="s">
        <v>1385</v>
      </c>
      <c r="C788" s="61" t="s">
        <v>238</v>
      </c>
      <c r="D788" s="61">
        <v>2012</v>
      </c>
      <c r="E788" s="61" t="s">
        <v>460</v>
      </c>
      <c r="F788" s="61" t="s">
        <v>1281</v>
      </c>
      <c r="G788" s="61" t="s">
        <v>1243</v>
      </c>
    </row>
    <row r="789" spans="1:7">
      <c r="A789" s="61" t="s">
        <v>1198</v>
      </c>
      <c r="B789" s="61" t="s">
        <v>1385</v>
      </c>
      <c r="C789" s="61" t="s">
        <v>238</v>
      </c>
      <c r="D789" s="61">
        <v>2012</v>
      </c>
      <c r="E789" s="61" t="s">
        <v>464</v>
      </c>
      <c r="F789" s="61" t="s">
        <v>1281</v>
      </c>
      <c r="G789" s="61" t="s">
        <v>1243</v>
      </c>
    </row>
    <row r="790" spans="1:7">
      <c r="A790" s="61" t="s">
        <v>1199</v>
      </c>
      <c r="B790" s="61" t="s">
        <v>1385</v>
      </c>
      <c r="C790" s="61" t="s">
        <v>238</v>
      </c>
      <c r="D790" s="61">
        <v>2012</v>
      </c>
      <c r="E790" s="61" t="s">
        <v>465</v>
      </c>
      <c r="F790" s="61" t="s">
        <v>1456</v>
      </c>
      <c r="G790" s="61" t="s">
        <v>1243</v>
      </c>
    </row>
    <row r="791" spans="1:7">
      <c r="A791" s="61" t="s">
        <v>1200</v>
      </c>
      <c r="B791" s="61" t="s">
        <v>1385</v>
      </c>
      <c r="C791" s="61" t="s">
        <v>238</v>
      </c>
      <c r="D791" s="61">
        <v>2012</v>
      </c>
      <c r="E791" s="61" t="s">
        <v>467</v>
      </c>
      <c r="F791" s="61" t="s">
        <v>1281</v>
      </c>
      <c r="G791" s="61" t="s">
        <v>1243</v>
      </c>
    </row>
    <row r="792" spans="1:7">
      <c r="A792" s="61" t="s">
        <v>1201</v>
      </c>
      <c r="B792" s="61" t="s">
        <v>1385</v>
      </c>
      <c r="C792" s="61" t="s">
        <v>238</v>
      </c>
      <c r="D792" s="61">
        <v>2012</v>
      </c>
      <c r="E792" s="61" t="s">
        <v>471</v>
      </c>
      <c r="F792" s="61" t="s">
        <v>1281</v>
      </c>
      <c r="G792" s="61" t="s">
        <v>1243</v>
      </c>
    </row>
    <row r="793" spans="1:7">
      <c r="A793" s="61" t="s">
        <v>1202</v>
      </c>
      <c r="B793" s="61" t="s">
        <v>1385</v>
      </c>
      <c r="C793" s="61" t="s">
        <v>238</v>
      </c>
      <c r="D793" s="61">
        <v>2012</v>
      </c>
      <c r="E793" s="61" t="s">
        <v>473</v>
      </c>
      <c r="F793" s="61" t="s">
        <v>1456</v>
      </c>
      <c r="G793" s="61" t="s">
        <v>1243</v>
      </c>
    </row>
    <row r="794" spans="1:7">
      <c r="A794" s="61" t="s">
        <v>1203</v>
      </c>
      <c r="B794" s="61" t="s">
        <v>1385</v>
      </c>
      <c r="C794" s="61" t="s">
        <v>238</v>
      </c>
      <c r="D794" s="61">
        <v>2012</v>
      </c>
      <c r="E794" s="61" t="s">
        <v>475</v>
      </c>
      <c r="F794" s="61" t="s">
        <v>1281</v>
      </c>
      <c r="G794" s="61" t="s">
        <v>1243</v>
      </c>
    </row>
    <row r="795" spans="1:7">
      <c r="A795" s="61" t="s">
        <v>1204</v>
      </c>
      <c r="B795" s="61" t="s">
        <v>1385</v>
      </c>
      <c r="C795" s="61" t="s">
        <v>238</v>
      </c>
      <c r="D795" s="61">
        <v>2012</v>
      </c>
      <c r="E795" s="61" t="s">
        <v>483</v>
      </c>
      <c r="F795" s="61" t="s">
        <v>1281</v>
      </c>
      <c r="G795" s="61" t="s">
        <v>1243</v>
      </c>
    </row>
    <row r="796" spans="1:7">
      <c r="A796" s="61" t="s">
        <v>1205</v>
      </c>
      <c r="B796" s="61" t="s">
        <v>1385</v>
      </c>
      <c r="C796" s="61" t="s">
        <v>238</v>
      </c>
      <c r="D796" s="61">
        <v>2012</v>
      </c>
      <c r="E796" s="61" t="s">
        <v>487</v>
      </c>
      <c r="F796" s="61" t="s">
        <v>1281</v>
      </c>
      <c r="G796" s="61" t="s">
        <v>1243</v>
      </c>
    </row>
    <row r="797" spans="1:7">
      <c r="A797" s="61" t="s">
        <v>1206</v>
      </c>
      <c r="B797" s="61" t="s">
        <v>1385</v>
      </c>
      <c r="C797" s="61" t="s">
        <v>238</v>
      </c>
      <c r="D797" s="61">
        <v>2012</v>
      </c>
      <c r="E797" s="61" t="s">
        <v>488</v>
      </c>
      <c r="F797" s="61" t="s">
        <v>1456</v>
      </c>
      <c r="G797" s="61" t="s">
        <v>1243</v>
      </c>
    </row>
    <row r="798" spans="1:7">
      <c r="A798" s="61" t="s">
        <v>1207</v>
      </c>
      <c r="B798" s="61" t="s">
        <v>1385</v>
      </c>
      <c r="C798" s="61" t="s">
        <v>238</v>
      </c>
      <c r="D798" s="61">
        <v>2012</v>
      </c>
      <c r="E798" s="61" t="s">
        <v>490</v>
      </c>
      <c r="F798" s="61" t="s">
        <v>1281</v>
      </c>
      <c r="G798" s="61" t="s">
        <v>1243</v>
      </c>
    </row>
    <row r="799" spans="1:7">
      <c r="A799" s="61" t="s">
        <v>1208</v>
      </c>
      <c r="B799" s="61" t="s">
        <v>1385</v>
      </c>
      <c r="C799" s="61" t="s">
        <v>238</v>
      </c>
      <c r="D799" s="61">
        <v>2012</v>
      </c>
      <c r="E799" s="61" t="s">
        <v>497</v>
      </c>
      <c r="F799" s="61" t="s">
        <v>1281</v>
      </c>
      <c r="G799" s="61" t="s">
        <v>1243</v>
      </c>
    </row>
    <row r="800" spans="1:7">
      <c r="A800" s="61" t="s">
        <v>1209</v>
      </c>
      <c r="B800" s="61" t="s">
        <v>1385</v>
      </c>
      <c r="C800" s="61" t="s">
        <v>238</v>
      </c>
      <c r="D800" s="61">
        <v>2012</v>
      </c>
      <c r="E800" s="61" t="s">
        <v>501</v>
      </c>
      <c r="F800" s="61" t="s">
        <v>1281</v>
      </c>
      <c r="G800" s="61" t="s">
        <v>1243</v>
      </c>
    </row>
    <row r="801" spans="1:7">
      <c r="A801" s="61" t="s">
        <v>1210</v>
      </c>
      <c r="B801" s="61" t="s">
        <v>1385</v>
      </c>
      <c r="C801" s="61" t="s">
        <v>238</v>
      </c>
      <c r="D801" s="61">
        <v>2012</v>
      </c>
      <c r="E801" s="61" t="s">
        <v>503</v>
      </c>
      <c r="F801" s="61" t="s">
        <v>1456</v>
      </c>
      <c r="G801" s="61" t="s">
        <v>1243</v>
      </c>
    </row>
    <row r="802" spans="1:7">
      <c r="A802" s="61" t="s">
        <v>1211</v>
      </c>
      <c r="B802" s="61" t="s">
        <v>1385</v>
      </c>
      <c r="C802" s="61" t="s">
        <v>238</v>
      </c>
      <c r="D802" s="61">
        <v>2012</v>
      </c>
      <c r="E802" s="61" t="s">
        <v>505</v>
      </c>
      <c r="F802" s="61" t="s">
        <v>1281</v>
      </c>
      <c r="G802" s="61" t="s">
        <v>1243</v>
      </c>
    </row>
    <row r="803" spans="1:7">
      <c r="A803" s="61" t="s">
        <v>1212</v>
      </c>
      <c r="B803" s="61" t="s">
        <v>1385</v>
      </c>
      <c r="C803" s="61" t="s">
        <v>238</v>
      </c>
      <c r="D803" s="61">
        <v>2012</v>
      </c>
      <c r="E803" s="61" t="s">
        <v>508</v>
      </c>
      <c r="F803" s="61" t="s">
        <v>1281</v>
      </c>
      <c r="G803" s="61" t="s">
        <v>1243</v>
      </c>
    </row>
    <row r="804" spans="1:7">
      <c r="A804" s="61" t="s">
        <v>1213</v>
      </c>
      <c r="B804" s="61" t="s">
        <v>1385</v>
      </c>
      <c r="C804" s="61" t="s">
        <v>238</v>
      </c>
      <c r="D804" s="61">
        <v>2012</v>
      </c>
      <c r="E804" s="61" t="s">
        <v>511</v>
      </c>
      <c r="F804" s="61" t="s">
        <v>1281</v>
      </c>
      <c r="G804" s="61" t="s">
        <v>1243</v>
      </c>
    </row>
    <row r="805" spans="1:7">
      <c r="A805" s="61" t="s">
        <v>1214</v>
      </c>
      <c r="B805" s="61" t="s">
        <v>1385</v>
      </c>
      <c r="C805" s="61" t="s">
        <v>238</v>
      </c>
      <c r="D805" s="61">
        <v>2012</v>
      </c>
      <c r="E805" s="61" t="s">
        <v>519</v>
      </c>
      <c r="F805" s="61" t="s">
        <v>1281</v>
      </c>
      <c r="G805" s="61" t="s">
        <v>1243</v>
      </c>
    </row>
    <row r="806" spans="1:7">
      <c r="A806" s="61" t="s">
        <v>1215</v>
      </c>
      <c r="B806" s="61" t="s">
        <v>1385</v>
      </c>
      <c r="C806" s="61" t="s">
        <v>238</v>
      </c>
      <c r="D806" s="61">
        <v>2012</v>
      </c>
      <c r="E806" s="61" t="s">
        <v>523</v>
      </c>
      <c r="F806" s="61" t="s">
        <v>1281</v>
      </c>
      <c r="G806" s="61" t="s">
        <v>1243</v>
      </c>
    </row>
    <row r="807" spans="1:7">
      <c r="A807" s="61" t="s">
        <v>1216</v>
      </c>
      <c r="B807" s="61" t="s">
        <v>1385</v>
      </c>
      <c r="C807" s="61" t="s">
        <v>238</v>
      </c>
      <c r="D807" s="61">
        <v>2012</v>
      </c>
      <c r="E807" s="61" t="s">
        <v>526</v>
      </c>
      <c r="F807" s="61" t="s">
        <v>1281</v>
      </c>
      <c r="G807" s="61" t="s">
        <v>1243</v>
      </c>
    </row>
    <row r="808" spans="1:7">
      <c r="A808" s="61" t="s">
        <v>1217</v>
      </c>
      <c r="B808" s="61" t="s">
        <v>1385</v>
      </c>
      <c r="C808" s="61" t="s">
        <v>238</v>
      </c>
      <c r="D808" s="61">
        <v>2012</v>
      </c>
      <c r="E808" s="61" t="s">
        <v>534</v>
      </c>
      <c r="F808" s="61" t="s">
        <v>1281</v>
      </c>
      <c r="G808" s="61" t="s">
        <v>1243</v>
      </c>
    </row>
    <row r="809" spans="1:7">
      <c r="A809" s="61" t="s">
        <v>1218</v>
      </c>
      <c r="B809" s="61" t="s">
        <v>1385</v>
      </c>
      <c r="C809" s="61" t="s">
        <v>238</v>
      </c>
      <c r="D809" s="61">
        <v>2012</v>
      </c>
      <c r="E809" s="61" t="s">
        <v>538</v>
      </c>
      <c r="F809" s="61" t="s">
        <v>1281</v>
      </c>
      <c r="G809" s="61" t="s">
        <v>1243</v>
      </c>
    </row>
    <row r="810" spans="1:7">
      <c r="A810" s="61" t="s">
        <v>1219</v>
      </c>
      <c r="B810" s="61" t="s">
        <v>1385</v>
      </c>
      <c r="C810" s="61" t="s">
        <v>238</v>
      </c>
      <c r="D810" s="61">
        <v>2012</v>
      </c>
      <c r="E810" s="61" t="s">
        <v>542</v>
      </c>
      <c r="F810" s="61" t="s">
        <v>1281</v>
      </c>
      <c r="G810" s="61" t="s">
        <v>1243</v>
      </c>
    </row>
    <row r="811" spans="1:7">
      <c r="A811" s="61" t="s">
        <v>1220</v>
      </c>
      <c r="B811" s="61" t="s">
        <v>1385</v>
      </c>
      <c r="C811" s="61" t="s">
        <v>238</v>
      </c>
      <c r="D811" s="61">
        <v>2012</v>
      </c>
      <c r="E811" s="61" t="s">
        <v>547</v>
      </c>
      <c r="F811" s="61" t="s">
        <v>1456</v>
      </c>
      <c r="G811" s="61" t="s">
        <v>1243</v>
      </c>
    </row>
    <row r="812" spans="1:7">
      <c r="A812" s="61" t="s">
        <v>1221</v>
      </c>
      <c r="B812" s="61" t="s">
        <v>1385</v>
      </c>
      <c r="C812" s="61" t="s">
        <v>238</v>
      </c>
      <c r="D812" s="61">
        <v>2012</v>
      </c>
      <c r="E812" s="61" t="s">
        <v>547</v>
      </c>
      <c r="F812" s="61" t="s">
        <v>1281</v>
      </c>
      <c r="G812" s="61" t="s">
        <v>1243</v>
      </c>
    </row>
    <row r="813" spans="1:7">
      <c r="A813" s="61" t="s">
        <v>1222</v>
      </c>
      <c r="B813" s="61" t="s">
        <v>1385</v>
      </c>
      <c r="C813" s="61" t="s">
        <v>238</v>
      </c>
      <c r="D813" s="61">
        <v>2012</v>
      </c>
      <c r="E813" s="61" t="s">
        <v>553</v>
      </c>
      <c r="F813" s="61" t="s">
        <v>1456</v>
      </c>
      <c r="G813" s="61" t="s">
        <v>1243</v>
      </c>
    </row>
    <row r="814" spans="1:7">
      <c r="A814" s="61" t="s">
        <v>1223</v>
      </c>
      <c r="B814" s="61" t="s">
        <v>1385</v>
      </c>
      <c r="C814" s="61" t="s">
        <v>238</v>
      </c>
      <c r="D814" s="61">
        <v>2012</v>
      </c>
      <c r="E814" s="61" t="s">
        <v>553</v>
      </c>
      <c r="F814" s="61" t="s">
        <v>1281</v>
      </c>
      <c r="G814" s="61" t="s">
        <v>1243</v>
      </c>
    </row>
    <row r="815" spans="1:7">
      <c r="A815" s="61" t="s">
        <v>1224</v>
      </c>
      <c r="B815" s="61" t="s">
        <v>1385</v>
      </c>
      <c r="C815" s="61" t="s">
        <v>238</v>
      </c>
      <c r="D815" s="61">
        <v>2012</v>
      </c>
      <c r="E815" s="61" t="s">
        <v>556</v>
      </c>
      <c r="F815" s="61" t="s">
        <v>1456</v>
      </c>
      <c r="G815" s="61" t="s">
        <v>1243</v>
      </c>
    </row>
    <row r="816" spans="1:7">
      <c r="A816" s="61" t="s">
        <v>1225</v>
      </c>
      <c r="B816" s="61" t="s">
        <v>1385</v>
      </c>
      <c r="C816" s="61" t="s">
        <v>238</v>
      </c>
      <c r="D816" s="61">
        <v>2012</v>
      </c>
      <c r="E816" s="61" t="s">
        <v>559</v>
      </c>
      <c r="F816" s="61" t="s">
        <v>1456</v>
      </c>
      <c r="G816" s="61" t="s">
        <v>1243</v>
      </c>
    </row>
    <row r="817" spans="1:7">
      <c r="A817" s="61" t="s">
        <v>1226</v>
      </c>
      <c r="B817" s="61" t="s">
        <v>1385</v>
      </c>
      <c r="C817" s="61" t="s">
        <v>238</v>
      </c>
      <c r="D817" s="61">
        <v>2012</v>
      </c>
      <c r="E817" s="61" t="s">
        <v>565</v>
      </c>
      <c r="F817" s="61" t="s">
        <v>1281</v>
      </c>
      <c r="G817" s="61" t="s">
        <v>1243</v>
      </c>
    </row>
    <row r="818" spans="1:7">
      <c r="A818" s="61" t="s">
        <v>1227</v>
      </c>
      <c r="B818" s="61" t="s">
        <v>1385</v>
      </c>
      <c r="C818" s="61" t="s">
        <v>238</v>
      </c>
      <c r="D818" s="61">
        <v>2012</v>
      </c>
      <c r="E818" s="61" t="s">
        <v>567</v>
      </c>
      <c r="F818" s="61" t="s">
        <v>1281</v>
      </c>
      <c r="G818" s="61" t="s">
        <v>1243</v>
      </c>
    </row>
    <row r="819" spans="1:7">
      <c r="A819" s="61" t="s">
        <v>1228</v>
      </c>
      <c r="B819" s="61" t="s">
        <v>1385</v>
      </c>
      <c r="C819" s="61" t="s">
        <v>238</v>
      </c>
      <c r="D819" s="61">
        <v>2012</v>
      </c>
      <c r="E819" s="61" t="s">
        <v>570</v>
      </c>
      <c r="F819" s="61" t="s">
        <v>1281</v>
      </c>
      <c r="G819" s="61" t="s">
        <v>1243</v>
      </c>
    </row>
    <row r="820" spans="1:7">
      <c r="A820" s="61" t="s">
        <v>1229</v>
      </c>
      <c r="B820" s="61" t="s">
        <v>1385</v>
      </c>
      <c r="C820" s="61" t="s">
        <v>238</v>
      </c>
      <c r="D820" s="61">
        <v>2012</v>
      </c>
      <c r="E820" s="61" t="s">
        <v>576</v>
      </c>
      <c r="F820" s="61" t="s">
        <v>1456</v>
      </c>
      <c r="G820" s="61" t="s">
        <v>1243</v>
      </c>
    </row>
    <row r="821" spans="1:7">
      <c r="A821" s="61" t="s">
        <v>1230</v>
      </c>
      <c r="B821" s="61" t="s">
        <v>1385</v>
      </c>
      <c r="C821" s="61" t="s">
        <v>238</v>
      </c>
      <c r="D821" s="61">
        <v>2012</v>
      </c>
      <c r="E821" s="61" t="s">
        <v>578</v>
      </c>
      <c r="F821" s="61" t="s">
        <v>1281</v>
      </c>
      <c r="G821" s="61" t="s">
        <v>1243</v>
      </c>
    </row>
    <row r="822" spans="1:7">
      <c r="A822" s="61" t="s">
        <v>1231</v>
      </c>
      <c r="B822" s="61" t="s">
        <v>1385</v>
      </c>
      <c r="C822" s="61" t="s">
        <v>238</v>
      </c>
      <c r="D822" s="61">
        <v>2012</v>
      </c>
      <c r="E822" s="61" t="s">
        <v>581</v>
      </c>
      <c r="F822" s="61" t="s">
        <v>1281</v>
      </c>
      <c r="G822" s="61" t="s">
        <v>1243</v>
      </c>
    </row>
    <row r="823" spans="1:7">
      <c r="A823" s="61" t="s">
        <v>1232</v>
      </c>
      <c r="B823" s="61" t="s">
        <v>1385</v>
      </c>
      <c r="C823" s="61" t="s">
        <v>238</v>
      </c>
      <c r="D823" s="61">
        <v>2012</v>
      </c>
      <c r="E823" s="61" t="s">
        <v>593</v>
      </c>
      <c r="F823" s="61" t="s">
        <v>1281</v>
      </c>
      <c r="G823" s="61" t="s">
        <v>1243</v>
      </c>
    </row>
    <row r="824" spans="1:7">
      <c r="A824" s="61" t="s">
        <v>1233</v>
      </c>
      <c r="B824" s="61" t="s">
        <v>1385</v>
      </c>
      <c r="C824" s="61" t="s">
        <v>238</v>
      </c>
      <c r="D824" s="61">
        <v>2012</v>
      </c>
      <c r="E824" s="61" t="s">
        <v>602</v>
      </c>
      <c r="F824" s="61" t="s">
        <v>1281</v>
      </c>
      <c r="G824" s="61" t="s">
        <v>1243</v>
      </c>
    </row>
    <row r="825" spans="1:7">
      <c r="A825" s="61" t="s">
        <v>1234</v>
      </c>
      <c r="B825" s="61" t="s">
        <v>1385</v>
      </c>
      <c r="C825" s="61" t="s">
        <v>238</v>
      </c>
      <c r="D825" s="61">
        <v>2012</v>
      </c>
      <c r="E825" s="61" t="s">
        <v>616</v>
      </c>
      <c r="F825" s="61" t="s">
        <v>1456</v>
      </c>
      <c r="G825" s="61" t="s">
        <v>1243</v>
      </c>
    </row>
    <row r="826" spans="1:7">
      <c r="A826" s="61" t="s">
        <v>1235</v>
      </c>
      <c r="B826" s="61" t="s">
        <v>1385</v>
      </c>
      <c r="C826" s="61" t="s">
        <v>238</v>
      </c>
      <c r="D826" s="61">
        <v>2012</v>
      </c>
      <c r="E826" s="61" t="s">
        <v>1236</v>
      </c>
      <c r="F826" s="61" t="s">
        <v>1281</v>
      </c>
      <c r="G826" s="61" t="s">
        <v>1243</v>
      </c>
    </row>
    <row r="827" spans="1:7">
      <c r="A827" s="61" t="s">
        <v>1237</v>
      </c>
      <c r="B827" s="61" t="s">
        <v>1385</v>
      </c>
      <c r="C827" s="61" t="s">
        <v>238</v>
      </c>
      <c r="D827" s="61">
        <v>2012</v>
      </c>
      <c r="E827" s="61" t="s">
        <v>630</v>
      </c>
      <c r="F827" s="61" t="s">
        <v>1281</v>
      </c>
      <c r="G827" s="61" t="s">
        <v>1243</v>
      </c>
    </row>
    <row r="828" spans="1:7">
      <c r="A828" s="61" t="s">
        <v>1238</v>
      </c>
      <c r="B828" s="61" t="s">
        <v>1385</v>
      </c>
      <c r="C828" s="61" t="s">
        <v>238</v>
      </c>
      <c r="D828" s="61">
        <v>2012</v>
      </c>
      <c r="E828" s="61" t="s">
        <v>634</v>
      </c>
      <c r="F828" s="61" t="s">
        <v>1281</v>
      </c>
      <c r="G828" s="61" t="s">
        <v>1243</v>
      </c>
    </row>
    <row r="829" spans="1:7">
      <c r="A829" s="61" t="s">
        <v>1239</v>
      </c>
      <c r="B829" s="61" t="s">
        <v>1385</v>
      </c>
      <c r="C829" s="61" t="s">
        <v>238</v>
      </c>
      <c r="D829" s="61">
        <v>2012</v>
      </c>
      <c r="E829" s="61" t="s">
        <v>642</v>
      </c>
      <c r="F829" s="61" t="s">
        <v>1281</v>
      </c>
      <c r="G829" s="61" t="s">
        <v>1243</v>
      </c>
    </row>
    <row r="830" spans="1:7">
      <c r="A830" s="61" t="s">
        <v>1240</v>
      </c>
      <c r="B830" s="61" t="s">
        <v>1385</v>
      </c>
      <c r="C830" s="61" t="s">
        <v>238</v>
      </c>
      <c r="D830" s="61">
        <v>2012</v>
      </c>
      <c r="E830" s="61" t="s">
        <v>676</v>
      </c>
      <c r="F830" s="61" t="s">
        <v>1281</v>
      </c>
      <c r="G830" s="61" t="s">
        <v>1243</v>
      </c>
    </row>
    <row r="831" spans="1:7">
      <c r="A831" s="61" t="s">
        <v>1241</v>
      </c>
      <c r="B831" s="61" t="s">
        <v>1385</v>
      </c>
      <c r="C831" s="61" t="s">
        <v>238</v>
      </c>
      <c r="D831" s="61">
        <v>3216</v>
      </c>
      <c r="E831" s="61">
        <v>0</v>
      </c>
      <c r="F831" s="138" t="s">
        <v>1484</v>
      </c>
      <c r="G831" s="61" t="s">
        <v>1097</v>
      </c>
    </row>
    <row r="832" spans="1:7">
      <c r="A832" s="61" t="s">
        <v>1242</v>
      </c>
      <c r="B832" s="61" t="s">
        <v>1385</v>
      </c>
      <c r="C832" s="61" t="s">
        <v>238</v>
      </c>
      <c r="D832" s="61">
        <v>3216</v>
      </c>
      <c r="E832" s="61">
        <v>10</v>
      </c>
      <c r="F832" s="61" t="s">
        <v>1281</v>
      </c>
      <c r="G832" s="61" t="s">
        <v>1243</v>
      </c>
    </row>
    <row r="833" spans="1:7">
      <c r="A833" s="61" t="s">
        <v>1244</v>
      </c>
      <c r="B833" s="61" t="s">
        <v>1385</v>
      </c>
      <c r="C833" s="61" t="s">
        <v>238</v>
      </c>
      <c r="D833" s="61">
        <v>3216</v>
      </c>
      <c r="E833" s="61">
        <v>22</v>
      </c>
      <c r="F833" s="61" t="s">
        <v>1281</v>
      </c>
      <c r="G833" s="61" t="s">
        <v>1243</v>
      </c>
    </row>
    <row r="834" spans="1:7">
      <c r="A834" s="61" t="s">
        <v>1245</v>
      </c>
      <c r="B834" s="61" t="s">
        <v>1385</v>
      </c>
      <c r="C834" s="61" t="s">
        <v>238</v>
      </c>
      <c r="D834" s="61">
        <v>3216</v>
      </c>
      <c r="E834" s="61">
        <v>56</v>
      </c>
      <c r="F834" s="61" t="s">
        <v>1281</v>
      </c>
      <c r="G834" s="61" t="s">
        <v>1243</v>
      </c>
    </row>
    <row r="835" spans="1:7">
      <c r="A835" s="61" t="s">
        <v>1246</v>
      </c>
      <c r="B835" s="61" t="s">
        <v>1385</v>
      </c>
      <c r="C835" s="61" t="s">
        <v>238</v>
      </c>
      <c r="D835" s="61">
        <v>3216</v>
      </c>
      <c r="E835" s="61">
        <v>100</v>
      </c>
      <c r="F835" s="61" t="s">
        <v>1281</v>
      </c>
      <c r="G835" s="61" t="s">
        <v>1243</v>
      </c>
    </row>
    <row r="836" spans="1:7">
      <c r="A836" s="61" t="s">
        <v>1247</v>
      </c>
      <c r="B836" s="61" t="s">
        <v>1385</v>
      </c>
      <c r="C836" s="61" t="s">
        <v>238</v>
      </c>
      <c r="D836" s="61">
        <v>3216</v>
      </c>
      <c r="E836" s="61">
        <v>150</v>
      </c>
      <c r="F836" s="61" t="s">
        <v>1281</v>
      </c>
      <c r="G836" s="61" t="s">
        <v>1243</v>
      </c>
    </row>
    <row r="837" spans="1:7">
      <c r="A837" s="61" t="s">
        <v>1248</v>
      </c>
      <c r="B837" s="61" t="s">
        <v>1385</v>
      </c>
      <c r="C837" s="61" t="s">
        <v>238</v>
      </c>
      <c r="D837" s="61">
        <v>3216</v>
      </c>
      <c r="E837" s="61">
        <v>220</v>
      </c>
      <c r="F837" s="61" t="s">
        <v>1281</v>
      </c>
      <c r="G837" s="61" t="s">
        <v>1243</v>
      </c>
    </row>
    <row r="838" spans="1:7">
      <c r="A838" s="61" t="s">
        <v>1249</v>
      </c>
      <c r="B838" s="61" t="s">
        <v>1385</v>
      </c>
      <c r="C838" s="61" t="s">
        <v>238</v>
      </c>
      <c r="D838" s="61">
        <v>3216</v>
      </c>
      <c r="E838" s="61">
        <v>270</v>
      </c>
      <c r="F838" s="61" t="s">
        <v>1281</v>
      </c>
      <c r="G838" s="61" t="s">
        <v>1243</v>
      </c>
    </row>
    <row r="839" spans="1:7">
      <c r="A839" s="61" t="s">
        <v>1250</v>
      </c>
      <c r="B839" s="61" t="s">
        <v>1385</v>
      </c>
      <c r="C839" s="61" t="s">
        <v>238</v>
      </c>
      <c r="D839" s="61">
        <v>3216</v>
      </c>
      <c r="E839" s="61">
        <v>470</v>
      </c>
      <c r="F839" s="61" t="s">
        <v>1281</v>
      </c>
      <c r="G839" s="61" t="s">
        <v>1243</v>
      </c>
    </row>
    <row r="840" spans="1:7">
      <c r="A840" s="61" t="s">
        <v>1251</v>
      </c>
      <c r="B840" s="61" t="s">
        <v>1385</v>
      </c>
      <c r="C840" s="61" t="s">
        <v>238</v>
      </c>
      <c r="D840" s="61">
        <v>3216</v>
      </c>
      <c r="E840" s="61" t="s">
        <v>1164</v>
      </c>
      <c r="F840" s="61" t="s">
        <v>1281</v>
      </c>
      <c r="G840" s="61" t="s">
        <v>1243</v>
      </c>
    </row>
    <row r="841" spans="1:7">
      <c r="A841" s="61" t="s">
        <v>1252</v>
      </c>
      <c r="B841" s="61" t="s">
        <v>1385</v>
      </c>
      <c r="C841" s="61" t="s">
        <v>238</v>
      </c>
      <c r="D841" s="61">
        <v>3216</v>
      </c>
      <c r="E841" s="61" t="s">
        <v>400</v>
      </c>
      <c r="F841" s="61" t="s">
        <v>1281</v>
      </c>
      <c r="G841" s="61" t="s">
        <v>1243</v>
      </c>
    </row>
    <row r="842" spans="1:7">
      <c r="A842" s="61" t="s">
        <v>1253</v>
      </c>
      <c r="B842" s="61" t="s">
        <v>1385</v>
      </c>
      <c r="C842" s="61" t="s">
        <v>238</v>
      </c>
      <c r="D842" s="61">
        <v>3216</v>
      </c>
      <c r="E842" s="61" t="s">
        <v>406</v>
      </c>
      <c r="F842" s="61" t="s">
        <v>1281</v>
      </c>
      <c r="G842" s="61" t="s">
        <v>1243</v>
      </c>
    </row>
    <row r="843" spans="1:7">
      <c r="A843" s="61" t="s">
        <v>1254</v>
      </c>
      <c r="B843" s="61" t="s">
        <v>1385</v>
      </c>
      <c r="C843" s="61" t="s">
        <v>238</v>
      </c>
      <c r="D843" s="61">
        <v>3216</v>
      </c>
      <c r="E843" s="61" t="s">
        <v>409</v>
      </c>
      <c r="F843" s="61" t="s">
        <v>1281</v>
      </c>
      <c r="G843" s="61" t="s">
        <v>1243</v>
      </c>
    </row>
    <row r="844" spans="1:7">
      <c r="A844" s="61" t="s">
        <v>1255</v>
      </c>
      <c r="B844" s="61" t="s">
        <v>1385</v>
      </c>
      <c r="C844" s="61" t="s">
        <v>238</v>
      </c>
      <c r="D844" s="61">
        <v>3216</v>
      </c>
      <c r="E844" s="61" t="s">
        <v>434</v>
      </c>
      <c r="F844" s="61" t="s">
        <v>1281</v>
      </c>
      <c r="G844" s="61" t="s">
        <v>1243</v>
      </c>
    </row>
    <row r="845" spans="1:7">
      <c r="A845" s="61" t="s">
        <v>1256</v>
      </c>
      <c r="B845" s="61" t="s">
        <v>1385</v>
      </c>
      <c r="C845" s="61" t="s">
        <v>238</v>
      </c>
      <c r="D845" s="61">
        <v>3216</v>
      </c>
      <c r="E845" s="61" t="s">
        <v>451</v>
      </c>
      <c r="F845" s="61" t="s">
        <v>1281</v>
      </c>
      <c r="G845" s="61" t="s">
        <v>1243</v>
      </c>
    </row>
    <row r="846" spans="1:7">
      <c r="A846" s="61" t="s">
        <v>1257</v>
      </c>
      <c r="B846" s="61" t="s">
        <v>1385</v>
      </c>
      <c r="C846" s="61" t="s">
        <v>238</v>
      </c>
      <c r="D846" s="61">
        <v>3216</v>
      </c>
      <c r="E846" s="61" t="s">
        <v>454</v>
      </c>
      <c r="F846" s="61" t="s">
        <v>1281</v>
      </c>
      <c r="G846" s="61" t="s">
        <v>1243</v>
      </c>
    </row>
    <row r="847" spans="1:7">
      <c r="A847" s="61" t="s">
        <v>1258</v>
      </c>
      <c r="B847" s="61" t="s">
        <v>1385</v>
      </c>
      <c r="C847" s="61" t="s">
        <v>238</v>
      </c>
      <c r="D847" s="61">
        <v>3216</v>
      </c>
      <c r="E847" s="61" t="s">
        <v>505</v>
      </c>
      <c r="F847" s="61" t="s">
        <v>1281</v>
      </c>
      <c r="G847" s="61" t="s">
        <v>1243</v>
      </c>
    </row>
    <row r="848" spans="1:7">
      <c r="A848" s="61" t="s">
        <v>1259</v>
      </c>
      <c r="B848" s="61" t="s">
        <v>1385</v>
      </c>
      <c r="C848" s="61" t="s">
        <v>238</v>
      </c>
      <c r="D848" s="61">
        <v>3216</v>
      </c>
      <c r="E848" s="61" t="s">
        <v>519</v>
      </c>
      <c r="F848" s="61" t="s">
        <v>1281</v>
      </c>
      <c r="G848" s="61" t="s">
        <v>1243</v>
      </c>
    </row>
    <row r="849" spans="1:7">
      <c r="A849" s="61" t="s">
        <v>1260</v>
      </c>
      <c r="B849" s="61" t="s">
        <v>1385</v>
      </c>
      <c r="C849" s="61" t="s">
        <v>238</v>
      </c>
      <c r="D849" s="61">
        <v>3216</v>
      </c>
      <c r="E849" s="61" t="s">
        <v>547</v>
      </c>
      <c r="F849" s="61" t="s">
        <v>1281</v>
      </c>
      <c r="G849" s="61" t="s">
        <v>1243</v>
      </c>
    </row>
    <row r="850" spans="1:7">
      <c r="A850" s="61" t="s">
        <v>1261</v>
      </c>
      <c r="B850" s="61" t="s">
        <v>1385</v>
      </c>
      <c r="C850" s="61" t="s">
        <v>238</v>
      </c>
      <c r="D850" s="61">
        <v>3216</v>
      </c>
      <c r="E850" s="61" t="s">
        <v>581</v>
      </c>
      <c r="F850" s="61" t="s">
        <v>1281</v>
      </c>
      <c r="G850" s="61" t="s">
        <v>1243</v>
      </c>
    </row>
    <row r="851" spans="1:7">
      <c r="A851" s="61" t="s">
        <v>1262</v>
      </c>
      <c r="B851" s="61" t="s">
        <v>1385</v>
      </c>
      <c r="C851" s="61" t="s">
        <v>238</v>
      </c>
      <c r="D851" s="61">
        <v>3216</v>
      </c>
      <c r="E851" s="61" t="s">
        <v>648</v>
      </c>
      <c r="F851" s="61" t="s">
        <v>1281</v>
      </c>
      <c r="G851" s="61" t="s">
        <v>1243</v>
      </c>
    </row>
    <row r="852" spans="1:7">
      <c r="A852" s="61" t="s">
        <v>1487</v>
      </c>
      <c r="B852" s="61" t="s">
        <v>1385</v>
      </c>
      <c r="C852" s="61" t="s">
        <v>1263</v>
      </c>
      <c r="D852" s="61">
        <v>1005</v>
      </c>
      <c r="E852" s="61" t="s">
        <v>1264</v>
      </c>
      <c r="F852" s="61" t="s">
        <v>1488</v>
      </c>
      <c r="G852" s="61" t="s">
        <v>1266</v>
      </c>
    </row>
    <row r="853" spans="1:7">
      <c r="A853" s="61" t="s">
        <v>1267</v>
      </c>
      <c r="B853" s="61" t="s">
        <v>1385</v>
      </c>
      <c r="C853" s="61" t="s">
        <v>1263</v>
      </c>
      <c r="D853" s="61">
        <v>1005</v>
      </c>
      <c r="E853" s="61" t="s">
        <v>1268</v>
      </c>
      <c r="F853" s="61" t="s">
        <v>1265</v>
      </c>
      <c r="G853" s="61" t="s">
        <v>1266</v>
      </c>
    </row>
    <row r="854" spans="1:7">
      <c r="A854" s="61" t="s">
        <v>1269</v>
      </c>
      <c r="B854" s="61" t="s">
        <v>1385</v>
      </c>
      <c r="C854" s="61" t="s">
        <v>1263</v>
      </c>
      <c r="D854" s="61">
        <v>1005</v>
      </c>
      <c r="E854" s="61" t="s">
        <v>1270</v>
      </c>
      <c r="F854" s="61" t="s">
        <v>1265</v>
      </c>
      <c r="G854" s="61" t="s">
        <v>1266</v>
      </c>
    </row>
    <row r="855" spans="1:7">
      <c r="A855" s="61" t="s">
        <v>1489</v>
      </c>
      <c r="B855" s="61" t="s">
        <v>1385</v>
      </c>
      <c r="C855" s="61" t="s">
        <v>1263</v>
      </c>
      <c r="D855" s="61">
        <v>1005</v>
      </c>
      <c r="E855" s="61" t="s">
        <v>1271</v>
      </c>
      <c r="F855" s="61" t="s">
        <v>1265</v>
      </c>
      <c r="G855" s="61" t="s">
        <v>1266</v>
      </c>
    </row>
    <row r="856" spans="1:7">
      <c r="A856" s="61" t="s">
        <v>1490</v>
      </c>
      <c r="B856" s="61" t="s">
        <v>1385</v>
      </c>
      <c r="C856" s="61" t="s">
        <v>1263</v>
      </c>
      <c r="D856" s="61">
        <v>1005</v>
      </c>
      <c r="E856" s="61" t="s">
        <v>1272</v>
      </c>
      <c r="F856" s="61" t="s">
        <v>1265</v>
      </c>
      <c r="G856" s="61" t="s">
        <v>1266</v>
      </c>
    </row>
    <row r="857" spans="1:7">
      <c r="A857" s="61" t="s">
        <v>1491</v>
      </c>
      <c r="B857" s="61" t="s">
        <v>1385</v>
      </c>
      <c r="C857" s="61" t="s">
        <v>1263</v>
      </c>
      <c r="D857" s="61">
        <v>1005</v>
      </c>
      <c r="E857" s="61" t="s">
        <v>1273</v>
      </c>
      <c r="F857" s="61" t="s">
        <v>1265</v>
      </c>
      <c r="G857" s="61" t="s">
        <v>1266</v>
      </c>
    </row>
    <row r="858" spans="1:7">
      <c r="A858" s="61" t="s">
        <v>1492</v>
      </c>
      <c r="B858" s="61" t="s">
        <v>1385</v>
      </c>
      <c r="C858" s="61" t="s">
        <v>1263</v>
      </c>
      <c r="D858" s="61">
        <v>1005</v>
      </c>
      <c r="E858" s="61" t="s">
        <v>1274</v>
      </c>
      <c r="F858" s="61" t="s">
        <v>1275</v>
      </c>
      <c r="G858" s="61" t="s">
        <v>1266</v>
      </c>
    </row>
    <row r="859" spans="1:7">
      <c r="A859" s="61" t="s">
        <v>1493</v>
      </c>
      <c r="B859" s="61" t="s">
        <v>1385</v>
      </c>
      <c r="C859" s="61" t="s">
        <v>1263</v>
      </c>
      <c r="D859" s="61">
        <v>1005</v>
      </c>
      <c r="E859" s="61" t="s">
        <v>1276</v>
      </c>
      <c r="F859" s="61" t="s">
        <v>1275</v>
      </c>
      <c r="G859" s="61" t="s">
        <v>1266</v>
      </c>
    </row>
    <row r="860" spans="1:7">
      <c r="A860" s="61" t="s">
        <v>1494</v>
      </c>
      <c r="B860" s="61" t="s">
        <v>1385</v>
      </c>
      <c r="C860" s="61" t="s">
        <v>1263</v>
      </c>
      <c r="D860" s="61">
        <v>1005</v>
      </c>
      <c r="E860" s="61" t="s">
        <v>1277</v>
      </c>
      <c r="F860" s="61" t="s">
        <v>1275</v>
      </c>
      <c r="G860" s="61" t="s">
        <v>1266</v>
      </c>
    </row>
    <row r="861" spans="1:7">
      <c r="A861" s="61" t="s">
        <v>1495</v>
      </c>
      <c r="B861" s="61" t="s">
        <v>1385</v>
      </c>
      <c r="C861" s="61" t="s">
        <v>1263</v>
      </c>
      <c r="D861" s="61">
        <v>1005</v>
      </c>
      <c r="E861" s="61" t="s">
        <v>1278</v>
      </c>
      <c r="F861" s="61" t="s">
        <v>1275</v>
      </c>
      <c r="G861" s="61" t="s">
        <v>1266</v>
      </c>
    </row>
    <row r="862" spans="1:7">
      <c r="A862" s="61" t="s">
        <v>1279</v>
      </c>
      <c r="B862" s="61" t="s">
        <v>1385</v>
      </c>
      <c r="C862" s="61" t="s">
        <v>1263</v>
      </c>
      <c r="D862" s="61">
        <v>1005</v>
      </c>
      <c r="E862" s="61" t="s">
        <v>1280</v>
      </c>
      <c r="F862" s="61" t="s">
        <v>1281</v>
      </c>
      <c r="G862" s="61" t="s">
        <v>1266</v>
      </c>
    </row>
    <row r="863" spans="1:7">
      <c r="A863" s="61" t="s">
        <v>1396</v>
      </c>
      <c r="B863" s="61" t="s">
        <v>1385</v>
      </c>
      <c r="C863" s="61" t="s">
        <v>1263</v>
      </c>
      <c r="D863" s="61">
        <v>1005</v>
      </c>
      <c r="E863" s="61" t="s">
        <v>1282</v>
      </c>
      <c r="F863" s="61" t="s">
        <v>1281</v>
      </c>
      <c r="G863" s="61" t="s">
        <v>1266</v>
      </c>
    </row>
    <row r="864" spans="1:7">
      <c r="A864" s="61" t="s">
        <v>1283</v>
      </c>
      <c r="B864" s="61" t="s">
        <v>1385</v>
      </c>
      <c r="C864" s="61" t="s">
        <v>1263</v>
      </c>
      <c r="D864" s="61">
        <v>1005</v>
      </c>
      <c r="E864" s="61" t="s">
        <v>1284</v>
      </c>
      <c r="F864" s="61" t="s">
        <v>1281</v>
      </c>
      <c r="G864" s="61" t="s">
        <v>1266</v>
      </c>
    </row>
    <row r="865" spans="1:7">
      <c r="A865" s="61" t="s">
        <v>1285</v>
      </c>
      <c r="B865" s="61" t="s">
        <v>1385</v>
      </c>
      <c r="C865" s="61" t="s">
        <v>1263</v>
      </c>
      <c r="D865" s="61">
        <v>1005</v>
      </c>
      <c r="E865" s="61" t="s">
        <v>1286</v>
      </c>
      <c r="F865" s="61" t="s">
        <v>1281</v>
      </c>
      <c r="G865" s="61" t="s">
        <v>1266</v>
      </c>
    </row>
    <row r="866" spans="1:7">
      <c r="A866" s="61" t="s">
        <v>1287</v>
      </c>
      <c r="B866" s="61" t="s">
        <v>1385</v>
      </c>
      <c r="C866" s="61" t="s">
        <v>1263</v>
      </c>
      <c r="D866" s="61">
        <v>1005</v>
      </c>
      <c r="E866" s="61" t="s">
        <v>1288</v>
      </c>
      <c r="F866" s="61" t="s">
        <v>1281</v>
      </c>
      <c r="G866" s="61" t="s">
        <v>1266</v>
      </c>
    </row>
    <row r="867" spans="1:7">
      <c r="A867" s="61" t="s">
        <v>1289</v>
      </c>
      <c r="B867" s="61" t="s">
        <v>1385</v>
      </c>
      <c r="C867" s="61" t="s">
        <v>1263</v>
      </c>
      <c r="D867" s="61">
        <v>1005</v>
      </c>
      <c r="E867" s="61" t="s">
        <v>1290</v>
      </c>
      <c r="F867" s="61" t="s">
        <v>1281</v>
      </c>
      <c r="G867" s="61" t="s">
        <v>1266</v>
      </c>
    </row>
    <row r="868" spans="1:7">
      <c r="A868" s="61" t="s">
        <v>1291</v>
      </c>
      <c r="B868" s="61" t="s">
        <v>1385</v>
      </c>
      <c r="C868" s="61" t="s">
        <v>1263</v>
      </c>
      <c r="D868" s="61">
        <v>1005</v>
      </c>
      <c r="E868" s="61" t="s">
        <v>1292</v>
      </c>
      <c r="F868" s="61" t="s">
        <v>1281</v>
      </c>
      <c r="G868" s="61" t="s">
        <v>1266</v>
      </c>
    </row>
    <row r="869" spans="1:7">
      <c r="A869" s="61" t="s">
        <v>1293</v>
      </c>
      <c r="B869" s="61" t="s">
        <v>1385</v>
      </c>
      <c r="C869" s="61" t="s">
        <v>1263</v>
      </c>
      <c r="D869" s="61">
        <v>1005</v>
      </c>
      <c r="E869" s="61" t="s">
        <v>1294</v>
      </c>
      <c r="F869" s="61" t="s">
        <v>1281</v>
      </c>
      <c r="G869" s="61" t="s">
        <v>1266</v>
      </c>
    </row>
    <row r="870" spans="1:7">
      <c r="A870" s="61" t="s">
        <v>1295</v>
      </c>
      <c r="B870" s="61" t="s">
        <v>1385</v>
      </c>
      <c r="C870" s="61" t="s">
        <v>1263</v>
      </c>
      <c r="D870" s="61">
        <v>1005</v>
      </c>
      <c r="E870" s="61" t="s">
        <v>1296</v>
      </c>
      <c r="F870" s="61" t="s">
        <v>1281</v>
      </c>
      <c r="G870" s="61" t="s">
        <v>1266</v>
      </c>
    </row>
    <row r="871" spans="1:7">
      <c r="A871" s="61" t="s">
        <v>1297</v>
      </c>
      <c r="B871" s="61" t="s">
        <v>1385</v>
      </c>
      <c r="C871" s="61" t="s">
        <v>1263</v>
      </c>
      <c r="D871" s="61">
        <v>1005</v>
      </c>
      <c r="E871" s="61" t="s">
        <v>1298</v>
      </c>
      <c r="F871" s="61" t="s">
        <v>1281</v>
      </c>
      <c r="G871" s="61" t="s">
        <v>1266</v>
      </c>
    </row>
    <row r="872" spans="1:7">
      <c r="A872" s="61" t="s">
        <v>1299</v>
      </c>
      <c r="B872" s="61" t="s">
        <v>1385</v>
      </c>
      <c r="C872" s="61" t="s">
        <v>1263</v>
      </c>
      <c r="D872" s="61">
        <v>1005</v>
      </c>
      <c r="E872" s="61" t="s">
        <v>1300</v>
      </c>
      <c r="F872" s="61" t="s">
        <v>1281</v>
      </c>
      <c r="G872" s="61" t="s">
        <v>1266</v>
      </c>
    </row>
    <row r="873" spans="1:7">
      <c r="A873" s="61" t="s">
        <v>1301</v>
      </c>
      <c r="B873" s="61" t="s">
        <v>1385</v>
      </c>
      <c r="C873" s="61" t="s">
        <v>1263</v>
      </c>
      <c r="D873" s="61">
        <v>1005</v>
      </c>
      <c r="E873" s="61" t="s">
        <v>1302</v>
      </c>
      <c r="F873" s="61" t="s">
        <v>1281</v>
      </c>
      <c r="G873" s="61" t="s">
        <v>1266</v>
      </c>
    </row>
    <row r="874" spans="1:7">
      <c r="A874" s="61" t="s">
        <v>1303</v>
      </c>
      <c r="B874" s="61" t="s">
        <v>1385</v>
      </c>
      <c r="C874" s="61" t="s">
        <v>1263</v>
      </c>
      <c r="D874" s="61">
        <v>1005</v>
      </c>
      <c r="E874" s="61" t="s">
        <v>1304</v>
      </c>
      <c r="F874" s="61" t="s">
        <v>1281</v>
      </c>
      <c r="G874" s="61" t="s">
        <v>1266</v>
      </c>
    </row>
    <row r="875" spans="1:7">
      <c r="A875" s="61" t="s">
        <v>1305</v>
      </c>
      <c r="B875" s="61" t="s">
        <v>1385</v>
      </c>
      <c r="C875" s="61" t="s">
        <v>1263</v>
      </c>
      <c r="D875" s="61">
        <v>1005</v>
      </c>
      <c r="E875" s="61" t="s">
        <v>1306</v>
      </c>
      <c r="F875" s="61" t="s">
        <v>1281</v>
      </c>
      <c r="G875" s="61" t="s">
        <v>1266</v>
      </c>
    </row>
    <row r="876" spans="1:7">
      <c r="A876" s="61" t="s">
        <v>1307</v>
      </c>
      <c r="B876" s="61" t="s">
        <v>1385</v>
      </c>
      <c r="C876" s="61" t="s">
        <v>1263</v>
      </c>
      <c r="D876" s="61">
        <v>1005</v>
      </c>
      <c r="E876" s="61" t="s">
        <v>1308</v>
      </c>
      <c r="F876" s="61" t="s">
        <v>1281</v>
      </c>
      <c r="G876" s="61" t="s">
        <v>1266</v>
      </c>
    </row>
    <row r="877" spans="1:7">
      <c r="A877" s="61" t="s">
        <v>1309</v>
      </c>
      <c r="B877" s="61" t="s">
        <v>1385</v>
      </c>
      <c r="C877" s="61" t="s">
        <v>1263</v>
      </c>
      <c r="D877" s="61">
        <v>1005</v>
      </c>
      <c r="E877" s="61" t="s">
        <v>1310</v>
      </c>
      <c r="F877" s="61" t="s">
        <v>1281</v>
      </c>
      <c r="G877" s="61" t="s">
        <v>1266</v>
      </c>
    </row>
    <row r="878" spans="1:7">
      <c r="A878" s="61" t="s">
        <v>1311</v>
      </c>
      <c r="B878" s="61" t="s">
        <v>1385</v>
      </c>
      <c r="C878" s="61" t="s">
        <v>1263</v>
      </c>
      <c r="D878" s="61">
        <v>1005</v>
      </c>
      <c r="E878" s="61" t="s">
        <v>1312</v>
      </c>
      <c r="F878" s="61" t="s">
        <v>1281</v>
      </c>
      <c r="G878" s="61" t="s">
        <v>1266</v>
      </c>
    </row>
    <row r="879" spans="1:7">
      <c r="A879" s="61" t="s">
        <v>1496</v>
      </c>
      <c r="B879" s="61" t="s">
        <v>1385</v>
      </c>
      <c r="C879" s="61" t="s">
        <v>1263</v>
      </c>
      <c r="D879" s="61">
        <v>1005</v>
      </c>
      <c r="E879" s="61" t="s">
        <v>1313</v>
      </c>
      <c r="F879" s="61" t="s">
        <v>1281</v>
      </c>
      <c r="G879" s="61" t="s">
        <v>1266</v>
      </c>
    </row>
    <row r="880" spans="1:7">
      <c r="A880" s="61" t="s">
        <v>1314</v>
      </c>
      <c r="B880" s="61" t="s">
        <v>1385</v>
      </c>
      <c r="C880" s="61" t="s">
        <v>1263</v>
      </c>
      <c r="D880" s="61">
        <v>1005</v>
      </c>
      <c r="E880" s="61" t="s">
        <v>1313</v>
      </c>
      <c r="F880" s="61" t="s">
        <v>1315</v>
      </c>
      <c r="G880" s="61" t="s">
        <v>1266</v>
      </c>
    </row>
    <row r="881" spans="1:7">
      <c r="A881" s="61" t="s">
        <v>1497</v>
      </c>
      <c r="B881" s="61" t="s">
        <v>1385</v>
      </c>
      <c r="C881" s="61" t="s">
        <v>1263</v>
      </c>
      <c r="D881" s="61">
        <v>1005</v>
      </c>
      <c r="E881" s="61" t="s">
        <v>1316</v>
      </c>
      <c r="F881" s="61" t="s">
        <v>1281</v>
      </c>
      <c r="G881" s="61" t="s">
        <v>1266</v>
      </c>
    </row>
    <row r="882" spans="1:7">
      <c r="A882" s="61" t="s">
        <v>1317</v>
      </c>
      <c r="B882" s="61" t="s">
        <v>1385</v>
      </c>
      <c r="C882" s="61" t="s">
        <v>1263</v>
      </c>
      <c r="D882" s="61">
        <v>1005</v>
      </c>
      <c r="E882" s="61" t="s">
        <v>1316</v>
      </c>
      <c r="F882" s="61" t="s">
        <v>1315</v>
      </c>
      <c r="G882" s="61" t="s">
        <v>1266</v>
      </c>
    </row>
    <row r="883" spans="1:7">
      <c r="A883" s="61" t="s">
        <v>1318</v>
      </c>
      <c r="B883" s="61" t="s">
        <v>1385</v>
      </c>
      <c r="C883" s="61" t="s">
        <v>1263</v>
      </c>
      <c r="D883" s="61">
        <v>1005</v>
      </c>
      <c r="E883" s="61" t="s">
        <v>1319</v>
      </c>
      <c r="F883" s="61" t="s">
        <v>1281</v>
      </c>
      <c r="G883" s="61" t="s">
        <v>1266</v>
      </c>
    </row>
    <row r="884" spans="1:7">
      <c r="A884" s="61" t="s">
        <v>1320</v>
      </c>
      <c r="B884" s="61" t="s">
        <v>1385</v>
      </c>
      <c r="C884" s="61" t="s">
        <v>1263</v>
      </c>
      <c r="D884" s="61">
        <v>1005</v>
      </c>
      <c r="E884" s="61" t="s">
        <v>1319</v>
      </c>
      <c r="F884" s="61" t="s">
        <v>1315</v>
      </c>
      <c r="G884" s="61" t="s">
        <v>1266</v>
      </c>
    </row>
    <row r="885" spans="1:7">
      <c r="A885" s="61" t="s">
        <v>1321</v>
      </c>
      <c r="B885" s="61" t="s">
        <v>1385</v>
      </c>
      <c r="C885" s="61" t="s">
        <v>1263</v>
      </c>
      <c r="D885" s="61">
        <v>1005</v>
      </c>
      <c r="E885" s="61" t="s">
        <v>1322</v>
      </c>
      <c r="F885" s="61" t="s">
        <v>1315</v>
      </c>
      <c r="G885" s="61" t="s">
        <v>1266</v>
      </c>
    </row>
    <row r="886" spans="1:7">
      <c r="A886" s="61" t="s">
        <v>1323</v>
      </c>
      <c r="B886" s="61" t="s">
        <v>1385</v>
      </c>
      <c r="C886" s="61" t="s">
        <v>1263</v>
      </c>
      <c r="D886" s="61">
        <v>1005</v>
      </c>
      <c r="E886" s="61" t="s">
        <v>1324</v>
      </c>
      <c r="F886" s="61" t="s">
        <v>1281</v>
      </c>
      <c r="G886" s="61" t="s">
        <v>1266</v>
      </c>
    </row>
    <row r="887" spans="1:7">
      <c r="A887" s="61" t="s">
        <v>1325</v>
      </c>
      <c r="B887" s="61" t="s">
        <v>1385</v>
      </c>
      <c r="C887" s="61" t="s">
        <v>1263</v>
      </c>
      <c r="D887" s="61">
        <v>1005</v>
      </c>
      <c r="E887" s="61" t="s">
        <v>1324</v>
      </c>
      <c r="F887" s="61" t="s">
        <v>1315</v>
      </c>
      <c r="G887" s="61" t="s">
        <v>1266</v>
      </c>
    </row>
    <row r="888" spans="1:7">
      <c r="A888" s="61" t="s">
        <v>1326</v>
      </c>
      <c r="B888" s="61" t="s">
        <v>1385</v>
      </c>
      <c r="C888" s="61" t="s">
        <v>1263</v>
      </c>
      <c r="D888" s="61">
        <v>1005</v>
      </c>
      <c r="E888" s="61" t="s">
        <v>1327</v>
      </c>
      <c r="F888" s="61" t="s">
        <v>1281</v>
      </c>
      <c r="G888" s="61" t="s">
        <v>1266</v>
      </c>
    </row>
    <row r="889" spans="1:7">
      <c r="A889" s="61" t="s">
        <v>1328</v>
      </c>
      <c r="B889" s="61" t="s">
        <v>1385</v>
      </c>
      <c r="C889" s="61" t="s">
        <v>1263</v>
      </c>
      <c r="D889" s="61">
        <v>1005</v>
      </c>
      <c r="E889" s="61" t="s">
        <v>1327</v>
      </c>
      <c r="F889" s="61" t="s">
        <v>1315</v>
      </c>
      <c r="G889" s="61" t="s">
        <v>1266</v>
      </c>
    </row>
    <row r="890" spans="1:7">
      <c r="A890" s="61" t="s">
        <v>1329</v>
      </c>
      <c r="B890" s="61" t="s">
        <v>1385</v>
      </c>
      <c r="C890" s="61" t="s">
        <v>1263</v>
      </c>
      <c r="D890" s="61">
        <v>1005</v>
      </c>
      <c r="E890" s="61" t="s">
        <v>1330</v>
      </c>
      <c r="F890" s="61" t="s">
        <v>1281</v>
      </c>
      <c r="G890" s="61" t="s">
        <v>1266</v>
      </c>
    </row>
    <row r="891" spans="1:7">
      <c r="A891" s="61" t="s">
        <v>1331</v>
      </c>
      <c r="B891" s="61" t="s">
        <v>1385</v>
      </c>
      <c r="C891" s="61" t="s">
        <v>1263</v>
      </c>
      <c r="D891" s="61">
        <v>1005</v>
      </c>
      <c r="E891" s="61" t="s">
        <v>1330</v>
      </c>
      <c r="F891" s="61" t="s">
        <v>1315</v>
      </c>
      <c r="G891" s="61" t="s">
        <v>1266</v>
      </c>
    </row>
    <row r="892" spans="1:7">
      <c r="A892" s="61" t="s">
        <v>1332</v>
      </c>
      <c r="B892" s="61" t="s">
        <v>1385</v>
      </c>
      <c r="C892" s="61" t="s">
        <v>1263</v>
      </c>
      <c r="D892" s="61">
        <v>1005</v>
      </c>
      <c r="E892" s="61" t="s">
        <v>1333</v>
      </c>
      <c r="F892" s="61" t="s">
        <v>1281</v>
      </c>
      <c r="G892" s="61" t="s">
        <v>1266</v>
      </c>
    </row>
    <row r="893" spans="1:7">
      <c r="A893" s="61" t="s">
        <v>1334</v>
      </c>
      <c r="B893" s="61" t="s">
        <v>1385</v>
      </c>
      <c r="C893" s="61" t="s">
        <v>1263</v>
      </c>
      <c r="D893" s="61">
        <v>1005</v>
      </c>
      <c r="E893" s="61" t="s">
        <v>1333</v>
      </c>
      <c r="F893" s="61" t="s">
        <v>1315</v>
      </c>
      <c r="G893" s="61" t="s">
        <v>1266</v>
      </c>
    </row>
    <row r="894" spans="1:7">
      <c r="A894" s="61" t="s">
        <v>1335</v>
      </c>
      <c r="B894" s="61" t="s">
        <v>1385</v>
      </c>
      <c r="C894" s="61" t="s">
        <v>1263</v>
      </c>
      <c r="D894" s="61">
        <v>1005</v>
      </c>
      <c r="E894" s="61" t="s">
        <v>1336</v>
      </c>
      <c r="F894" s="61" t="s">
        <v>1281</v>
      </c>
      <c r="G894" s="61" t="s">
        <v>1266</v>
      </c>
    </row>
    <row r="895" spans="1:7">
      <c r="A895" s="61" t="s">
        <v>1337</v>
      </c>
      <c r="B895" s="61" t="s">
        <v>1385</v>
      </c>
      <c r="C895" s="61" t="s">
        <v>1263</v>
      </c>
      <c r="D895" s="61">
        <v>1005</v>
      </c>
      <c r="E895" s="61" t="s">
        <v>1336</v>
      </c>
      <c r="F895" s="61" t="s">
        <v>1315</v>
      </c>
      <c r="G895" s="61" t="s">
        <v>1266</v>
      </c>
    </row>
    <row r="896" spans="1:7">
      <c r="A896" s="61" t="s">
        <v>1338</v>
      </c>
      <c r="B896" s="61" t="s">
        <v>1385</v>
      </c>
      <c r="C896" s="61" t="s">
        <v>1263</v>
      </c>
      <c r="D896" s="61">
        <v>1005</v>
      </c>
      <c r="E896" s="61" t="s">
        <v>1339</v>
      </c>
      <c r="F896" s="61" t="s">
        <v>1315</v>
      </c>
      <c r="G896" s="61" t="s">
        <v>1266</v>
      </c>
    </row>
    <row r="897" spans="1:7">
      <c r="A897" s="61" t="s">
        <v>1340</v>
      </c>
      <c r="B897" s="61" t="s">
        <v>1385</v>
      </c>
      <c r="C897" s="61" t="s">
        <v>1263</v>
      </c>
      <c r="D897" s="61">
        <v>1005</v>
      </c>
      <c r="E897" s="61" t="s">
        <v>1341</v>
      </c>
      <c r="F897" s="61" t="s">
        <v>1315</v>
      </c>
      <c r="G897" s="61" t="s">
        <v>1266</v>
      </c>
    </row>
    <row r="898" spans="1:7">
      <c r="A898" s="61" t="s">
        <v>1342</v>
      </c>
      <c r="B898" s="61" t="s">
        <v>1385</v>
      </c>
      <c r="C898" s="61" t="s">
        <v>1263</v>
      </c>
      <c r="D898" s="61">
        <v>1005</v>
      </c>
      <c r="E898" s="61" t="s">
        <v>1343</v>
      </c>
      <c r="F898" s="61" t="s">
        <v>1315</v>
      </c>
      <c r="G898" s="61" t="s">
        <v>1266</v>
      </c>
    </row>
    <row r="899" spans="1:7">
      <c r="A899" s="61" t="s">
        <v>1344</v>
      </c>
      <c r="B899" s="61" t="s">
        <v>1385</v>
      </c>
      <c r="C899" s="61" t="s">
        <v>1263</v>
      </c>
      <c r="D899" s="61">
        <v>1005</v>
      </c>
      <c r="E899" s="61" t="s">
        <v>1345</v>
      </c>
      <c r="F899" s="61" t="s">
        <v>1315</v>
      </c>
      <c r="G899" s="61" t="s">
        <v>1266</v>
      </c>
    </row>
    <row r="900" spans="1:7">
      <c r="A900" s="61" t="s">
        <v>1346</v>
      </c>
      <c r="B900" s="61" t="s">
        <v>1385</v>
      </c>
      <c r="C900" s="61" t="s">
        <v>1263</v>
      </c>
      <c r="D900" s="61">
        <v>1005</v>
      </c>
      <c r="E900" s="61" t="s">
        <v>1347</v>
      </c>
      <c r="F900" s="61" t="s">
        <v>1315</v>
      </c>
      <c r="G900" s="61" t="s">
        <v>1266</v>
      </c>
    </row>
    <row r="901" spans="1:7">
      <c r="A901" s="61" t="s">
        <v>1348</v>
      </c>
      <c r="B901" s="61" t="s">
        <v>1385</v>
      </c>
      <c r="C901" s="61" t="s">
        <v>1263</v>
      </c>
      <c r="D901" s="61">
        <v>1005</v>
      </c>
      <c r="E901" s="61" t="s">
        <v>1349</v>
      </c>
      <c r="F901" s="61" t="s">
        <v>1315</v>
      </c>
      <c r="G901" s="61" t="s">
        <v>1266</v>
      </c>
    </row>
    <row r="902" spans="1:7">
      <c r="A902" s="61" t="s">
        <v>1350</v>
      </c>
      <c r="B902" s="61" t="s">
        <v>1385</v>
      </c>
      <c r="C902" s="61" t="s">
        <v>1263</v>
      </c>
      <c r="D902" s="61">
        <v>1005</v>
      </c>
      <c r="E902" s="61" t="s">
        <v>1351</v>
      </c>
      <c r="F902" s="61" t="s">
        <v>1315</v>
      </c>
      <c r="G902" s="61" t="s">
        <v>1266</v>
      </c>
    </row>
    <row r="903" spans="1:7">
      <c r="A903" s="61" t="s">
        <v>1352</v>
      </c>
      <c r="B903" s="61" t="s">
        <v>1385</v>
      </c>
      <c r="C903" s="61" t="s">
        <v>1263</v>
      </c>
      <c r="D903" s="61">
        <v>1005</v>
      </c>
      <c r="E903" s="61" t="s">
        <v>1353</v>
      </c>
      <c r="F903" s="61" t="s">
        <v>1315</v>
      </c>
      <c r="G903" s="61" t="s">
        <v>1266</v>
      </c>
    </row>
    <row r="904" spans="1:7">
      <c r="A904" s="61" t="s">
        <v>1354</v>
      </c>
      <c r="B904" s="61" t="s">
        <v>1385</v>
      </c>
      <c r="C904" s="61" t="s">
        <v>1263</v>
      </c>
      <c r="D904" s="61">
        <v>1005</v>
      </c>
      <c r="E904" s="61" t="s">
        <v>1355</v>
      </c>
      <c r="F904" s="61" t="s">
        <v>1315</v>
      </c>
      <c r="G904" s="61" t="s">
        <v>1356</v>
      </c>
    </row>
    <row r="905" spans="1:7">
      <c r="A905" s="61" t="s">
        <v>1357</v>
      </c>
      <c r="B905" s="61" t="s">
        <v>1385</v>
      </c>
      <c r="C905" s="61" t="s">
        <v>1263</v>
      </c>
      <c r="D905" s="61">
        <v>1005</v>
      </c>
      <c r="E905" s="61" t="s">
        <v>1358</v>
      </c>
      <c r="F905" s="61" t="s">
        <v>1315</v>
      </c>
      <c r="G905" s="61" t="s">
        <v>1356</v>
      </c>
    </row>
    <row r="906" spans="1:7">
      <c r="A906" s="61" t="s">
        <v>1359</v>
      </c>
      <c r="B906" s="61" t="s">
        <v>1385</v>
      </c>
      <c r="C906" s="61" t="s">
        <v>1263</v>
      </c>
      <c r="D906" s="61">
        <v>1005</v>
      </c>
      <c r="E906" s="61" t="s">
        <v>1360</v>
      </c>
      <c r="F906" s="61" t="s">
        <v>1315</v>
      </c>
      <c r="G906" s="61" t="s">
        <v>1356</v>
      </c>
    </row>
    <row r="907" spans="1:7">
      <c r="A907" s="61" t="s">
        <v>1498</v>
      </c>
      <c r="B907" s="61" t="s">
        <v>1385</v>
      </c>
      <c r="C907" s="61" t="s">
        <v>1263</v>
      </c>
      <c r="D907" s="61">
        <v>1005</v>
      </c>
      <c r="E907" s="61" t="s">
        <v>1360</v>
      </c>
      <c r="F907" s="61" t="s">
        <v>1315</v>
      </c>
      <c r="G907" s="61" t="s">
        <v>1266</v>
      </c>
    </row>
    <row r="908" spans="1:7">
      <c r="A908" s="61" t="s">
        <v>1361</v>
      </c>
      <c r="B908" s="61" t="s">
        <v>1385</v>
      </c>
      <c r="C908" s="61" t="s">
        <v>1263</v>
      </c>
      <c r="D908" s="61">
        <v>1005</v>
      </c>
      <c r="E908" s="61" t="s">
        <v>1362</v>
      </c>
      <c r="F908" s="61" t="s">
        <v>1315</v>
      </c>
      <c r="G908" s="61" t="s">
        <v>1363</v>
      </c>
    </row>
    <row r="909" spans="1:7">
      <c r="A909" s="61" t="s">
        <v>1499</v>
      </c>
      <c r="B909" s="61" t="s">
        <v>1385</v>
      </c>
      <c r="C909" s="61" t="s">
        <v>1263</v>
      </c>
      <c r="D909" s="61">
        <v>1005</v>
      </c>
      <c r="E909" s="61" t="s">
        <v>1362</v>
      </c>
      <c r="F909" s="61" t="s">
        <v>1315</v>
      </c>
      <c r="G909" s="61" t="s">
        <v>1266</v>
      </c>
    </row>
    <row r="910" spans="1:7">
      <c r="A910" s="61" t="s">
        <v>1364</v>
      </c>
      <c r="B910" s="61" t="s">
        <v>1385</v>
      </c>
      <c r="C910" s="61" t="s">
        <v>1263</v>
      </c>
      <c r="D910" s="61">
        <v>1005</v>
      </c>
      <c r="E910" s="61" t="s">
        <v>1365</v>
      </c>
      <c r="F910" s="61" t="s">
        <v>1315</v>
      </c>
      <c r="G910" s="61" t="s">
        <v>1363</v>
      </c>
    </row>
    <row r="911" spans="1:7">
      <c r="A911" s="61" t="s">
        <v>1500</v>
      </c>
      <c r="B911" s="61" t="s">
        <v>1385</v>
      </c>
      <c r="C911" s="61" t="s">
        <v>1263</v>
      </c>
      <c r="D911" s="61">
        <v>1005</v>
      </c>
      <c r="E911" s="61" t="s">
        <v>1366</v>
      </c>
      <c r="F911" s="61" t="s">
        <v>1315</v>
      </c>
      <c r="G911" s="61" t="s">
        <v>1356</v>
      </c>
    </row>
    <row r="912" spans="1:7">
      <c r="A912" s="61" t="s">
        <v>1367</v>
      </c>
      <c r="B912" s="61" t="s">
        <v>1385</v>
      </c>
      <c r="C912" s="61" t="s">
        <v>1263</v>
      </c>
      <c r="D912" s="61">
        <v>1005</v>
      </c>
      <c r="E912" s="61" t="s">
        <v>1366</v>
      </c>
      <c r="F912" s="61" t="s">
        <v>1315</v>
      </c>
      <c r="G912" s="61" t="s">
        <v>1363</v>
      </c>
    </row>
    <row r="913" spans="1:7">
      <c r="A913" s="61" t="s">
        <v>1368</v>
      </c>
      <c r="B913" s="61" t="s">
        <v>1385</v>
      </c>
      <c r="C913" s="61" t="s">
        <v>1263</v>
      </c>
      <c r="D913" s="61">
        <v>1005</v>
      </c>
      <c r="E913" s="61" t="s">
        <v>1369</v>
      </c>
      <c r="F913" s="61" t="s">
        <v>1315</v>
      </c>
      <c r="G913" s="61" t="s">
        <v>1370</v>
      </c>
    </row>
    <row r="914" spans="1:7">
      <c r="A914" s="61" t="s">
        <v>1501</v>
      </c>
      <c r="B914" s="61" t="s">
        <v>1385</v>
      </c>
      <c r="C914" s="61" t="s">
        <v>1263</v>
      </c>
      <c r="D914" s="61">
        <v>1005</v>
      </c>
      <c r="E914" s="61" t="s">
        <v>1369</v>
      </c>
      <c r="F914" s="61" t="s">
        <v>1315</v>
      </c>
      <c r="G914" s="61" t="s">
        <v>1356</v>
      </c>
    </row>
    <row r="915" spans="1:7">
      <c r="A915" s="61" t="s">
        <v>1371</v>
      </c>
      <c r="B915" s="61" t="s">
        <v>1385</v>
      </c>
      <c r="C915" s="61" t="s">
        <v>1263</v>
      </c>
      <c r="D915" s="61">
        <v>1005</v>
      </c>
      <c r="E915" s="61" t="s">
        <v>1372</v>
      </c>
      <c r="F915" s="61" t="s">
        <v>1315</v>
      </c>
      <c r="G915" s="61" t="s">
        <v>1370</v>
      </c>
    </row>
    <row r="916" spans="1:7">
      <c r="A916" s="61" t="s">
        <v>1502</v>
      </c>
      <c r="B916" s="61" t="s">
        <v>1385</v>
      </c>
      <c r="C916" s="61" t="s">
        <v>1263</v>
      </c>
      <c r="D916" s="61">
        <v>1005</v>
      </c>
      <c r="E916" s="61" t="s">
        <v>1372</v>
      </c>
      <c r="F916" s="61" t="s">
        <v>1315</v>
      </c>
      <c r="G916" s="61" t="s">
        <v>1363</v>
      </c>
    </row>
    <row r="917" spans="1:7">
      <c r="A917" s="61" t="s">
        <v>1373</v>
      </c>
      <c r="B917" s="61" t="s">
        <v>1385</v>
      </c>
      <c r="C917" s="61" t="s">
        <v>1263</v>
      </c>
      <c r="D917" s="61">
        <v>1005</v>
      </c>
      <c r="E917" s="61" t="s">
        <v>1374</v>
      </c>
      <c r="F917" s="61" t="s">
        <v>1315</v>
      </c>
      <c r="G917" s="61" t="s">
        <v>1370</v>
      </c>
    </row>
    <row r="918" spans="1:7">
      <c r="A918" s="61" t="s">
        <v>1375</v>
      </c>
      <c r="B918" s="61" t="s">
        <v>1385</v>
      </c>
      <c r="C918" s="61" t="s">
        <v>1263</v>
      </c>
      <c r="D918" s="61">
        <v>1005</v>
      </c>
      <c r="E918" s="61" t="s">
        <v>1376</v>
      </c>
      <c r="F918" s="61" t="s">
        <v>1315</v>
      </c>
      <c r="G918" s="61" t="s">
        <v>1370</v>
      </c>
    </row>
    <row r="919" spans="1:7">
      <c r="A919" s="61" t="s">
        <v>1377</v>
      </c>
      <c r="B919" s="61" t="s">
        <v>1385</v>
      </c>
      <c r="C919" s="61" t="s">
        <v>1263</v>
      </c>
      <c r="D919" s="61">
        <v>1005</v>
      </c>
      <c r="E919" s="61" t="s">
        <v>1378</v>
      </c>
      <c r="F919" s="61" t="s">
        <v>1315</v>
      </c>
      <c r="G919" s="61" t="s">
        <v>1370</v>
      </c>
    </row>
    <row r="920" spans="1:7">
      <c r="A920" s="61" t="s">
        <v>1379</v>
      </c>
      <c r="B920" s="61" t="s">
        <v>1385</v>
      </c>
      <c r="C920" s="61" t="s">
        <v>1263</v>
      </c>
      <c r="D920" s="61">
        <v>1005</v>
      </c>
      <c r="E920" s="61" t="s">
        <v>1380</v>
      </c>
      <c r="F920" s="61" t="s">
        <v>1315</v>
      </c>
      <c r="G920" s="61" t="s">
        <v>1370</v>
      </c>
    </row>
    <row r="921" spans="1:7">
      <c r="A921" s="61" t="s">
        <v>1503</v>
      </c>
      <c r="B921" s="61" t="s">
        <v>1385</v>
      </c>
      <c r="C921" s="61" t="s">
        <v>1263</v>
      </c>
      <c r="D921" s="61">
        <v>1005</v>
      </c>
      <c r="E921" s="61" t="s">
        <v>1380</v>
      </c>
      <c r="F921" s="61" t="s">
        <v>1315</v>
      </c>
      <c r="G921" s="61" t="s">
        <v>1363</v>
      </c>
    </row>
    <row r="922" spans="1:7">
      <c r="A922" s="61" t="s">
        <v>1504</v>
      </c>
      <c r="B922" s="61" t="s">
        <v>1385</v>
      </c>
      <c r="C922" s="61" t="s">
        <v>1263</v>
      </c>
      <c r="D922" s="61">
        <v>1005</v>
      </c>
      <c r="E922" s="61" t="s">
        <v>1381</v>
      </c>
      <c r="F922" s="61" t="s">
        <v>1315</v>
      </c>
      <c r="G922" s="61" t="s">
        <v>1370</v>
      </c>
    </row>
    <row r="923" spans="1:7">
      <c r="A923" s="61" t="s">
        <v>1382</v>
      </c>
      <c r="B923" s="61" t="s">
        <v>1385</v>
      </c>
      <c r="C923" s="61" t="s">
        <v>1263</v>
      </c>
      <c r="D923" s="61">
        <v>1005</v>
      </c>
      <c r="E923" s="61" t="s">
        <v>1383</v>
      </c>
      <c r="F923" s="61" t="s">
        <v>1315</v>
      </c>
      <c r="G923" s="61" t="s">
        <v>1384</v>
      </c>
    </row>
  </sheetData>
  <sheetProtection formatCells="0" autoFilter="0"/>
  <autoFilter ref="A2:G923"/>
  <phoneticPr fontId="28"/>
  <pageMargins left="0.75" right="0.75" top="1" bottom="1" header="0.3" footer="0.3"/>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必ずお読みください</vt:lpstr>
      <vt:lpstr>部品リスト入力フォーム</vt:lpstr>
      <vt:lpstr>無償提供部品一覧</vt:lpstr>
      <vt:lpstr>必ずお読みください!Print_Area</vt:lpstr>
      <vt:lpstr>部品リスト入力フォーム!Print_Area</vt:lpstr>
      <vt:lpstr>無償提供部品一覧!Print_Area</vt:lpstr>
      <vt:lpstr>部品リスト入力フォーム!Print_Titles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2020-07-16T04:56:01Z</dcterms:modified>
</cp:coreProperties>
</file>