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S\Characterisation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I6" i="1"/>
  <c r="H6" i="1"/>
  <c r="G6" i="1"/>
  <c r="F6" i="1"/>
  <c r="F3" i="1"/>
  <c r="G3" i="1"/>
  <c r="J3" i="1" s="1"/>
  <c r="L3" i="1" s="1"/>
  <c r="N3" i="1" s="1"/>
  <c r="H3" i="1"/>
  <c r="I3" i="1"/>
  <c r="I2" i="1"/>
  <c r="H2" i="1"/>
  <c r="G2" i="1"/>
  <c r="J2" i="1" s="1"/>
  <c r="L2" i="1" s="1"/>
  <c r="N2" i="1" s="1"/>
  <c r="F2" i="1"/>
  <c r="N4" i="1" l="1"/>
  <c r="G10" i="1" s="1"/>
  <c r="G11" i="1" s="1"/>
  <c r="J7" i="1"/>
  <c r="L7" i="1" s="1"/>
  <c r="N7" i="1" s="1"/>
  <c r="J6" i="1"/>
  <c r="L6" i="1" s="1"/>
  <c r="N6" i="1" s="1"/>
  <c r="N8" i="1" s="1"/>
  <c r="F10" i="1" s="1"/>
  <c r="F11" i="1" s="1"/>
</calcChain>
</file>

<file path=xl/sharedStrings.xml><?xml version="1.0" encoding="utf-8"?>
<sst xmlns="http://schemas.openxmlformats.org/spreadsheetml/2006/main" count="32" uniqueCount="18">
  <si>
    <t>Length</t>
  </si>
  <si>
    <t xml:space="preserve">Height </t>
  </si>
  <si>
    <t>Width</t>
  </si>
  <si>
    <t>Volume</t>
  </si>
  <si>
    <t>Print Volume</t>
  </si>
  <si>
    <t>Print Length</t>
  </si>
  <si>
    <t>Print Height</t>
  </si>
  <si>
    <t>Print Width</t>
  </si>
  <si>
    <t>Density</t>
  </si>
  <si>
    <t>Mass</t>
  </si>
  <si>
    <t>Total number of samples</t>
  </si>
  <si>
    <t>Total Mass</t>
  </si>
  <si>
    <t>Bending sample</t>
  </si>
  <si>
    <t>Compression samples</t>
  </si>
  <si>
    <t>ASTM Standard</t>
  </si>
  <si>
    <t>Our Standard</t>
  </si>
  <si>
    <t>Material Required (gm)</t>
  </si>
  <si>
    <t>Cost Required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</si>
</sst>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abSelected="1" workbookViewId="0">
      <selection activeCell="M13" sqref="M13"/>
    </sheetView>
  </sheetViews>
  <sheetFormatPr defaultRowHeight="14.4" x14ac:dyDescent="0.3"/>
  <cols>
    <col min="2" max="2" width="18.77734375" bestFit="1" customWidth="1"/>
    <col min="5" max="5" width="19.77734375" bestFit="1" customWidth="1"/>
    <col min="6" max="6" width="13.44140625" bestFit="1" customWidth="1"/>
    <col min="7" max="7" width="11.6640625" bestFit="1" customWidth="1"/>
    <col min="8" max="8" width="10.44140625" bestFit="1" customWidth="1"/>
    <col min="9" max="9" width="10.109375" bestFit="1" customWidth="1"/>
    <col min="10" max="10" width="11.44140625" bestFit="1" customWidth="1"/>
    <col min="13" max="13" width="21.44140625" bestFit="1" customWidth="1"/>
    <col min="14" max="14" width="9.88671875" bestFit="1" customWidth="1"/>
  </cols>
  <sheetData>
    <row r="1" spans="2:14" x14ac:dyDescent="0.3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4</v>
      </c>
      <c r="K1" t="s">
        <v>8</v>
      </c>
      <c r="L1" t="s">
        <v>9</v>
      </c>
      <c r="M1" t="s">
        <v>10</v>
      </c>
      <c r="N1" t="s">
        <v>11</v>
      </c>
    </row>
    <row r="2" spans="2:14" x14ac:dyDescent="0.3">
      <c r="B2" t="s">
        <v>12</v>
      </c>
      <c r="C2">
        <v>13</v>
      </c>
      <c r="D2">
        <v>2</v>
      </c>
      <c r="E2">
        <v>1.55</v>
      </c>
      <c r="F2">
        <f>E2*D2*C2</f>
        <v>40.300000000000004</v>
      </c>
      <c r="G2">
        <f>1.262*C2</f>
        <v>16.405999999999999</v>
      </c>
      <c r="H2">
        <f>1.302*D2</f>
        <v>2.6040000000000001</v>
      </c>
      <c r="I2">
        <f>1.262*E2</f>
        <v>1.9561000000000002</v>
      </c>
      <c r="J2">
        <f>G2*H2*I2</f>
        <v>83.566986266400008</v>
      </c>
      <c r="K2">
        <v>2.5000000000000001E-3</v>
      </c>
      <c r="L2">
        <f>K2*J2</f>
        <v>0.20891746566600003</v>
      </c>
      <c r="M2">
        <v>160</v>
      </c>
      <c r="N2">
        <f>M2*L2</f>
        <v>33.426794506560007</v>
      </c>
    </row>
    <row r="3" spans="2:14" x14ac:dyDescent="0.3">
      <c r="B3" t="s">
        <v>13</v>
      </c>
      <c r="C3">
        <v>3</v>
      </c>
      <c r="D3">
        <v>5</v>
      </c>
      <c r="E3">
        <v>3</v>
      </c>
      <c r="F3">
        <f>E3*D3*C3</f>
        <v>45</v>
      </c>
      <c r="G3">
        <f>1.262*C3</f>
        <v>3.786</v>
      </c>
      <c r="H3">
        <f>1.302*D3</f>
        <v>6.51</v>
      </c>
      <c r="I3">
        <f>1.262*E3</f>
        <v>3.786</v>
      </c>
      <c r="J3">
        <f>G3*H3*I3</f>
        <v>93.313011959999997</v>
      </c>
      <c r="K3">
        <v>2.5000000000000001E-3</v>
      </c>
      <c r="L3">
        <f>K3*J3</f>
        <v>0.23328252990000001</v>
      </c>
      <c r="M3">
        <v>40</v>
      </c>
      <c r="N3">
        <f>M3*L3</f>
        <v>9.3313011960000001</v>
      </c>
    </row>
    <row r="4" spans="2:14" x14ac:dyDescent="0.3">
      <c r="N4" s="1">
        <f>N2+N3</f>
        <v>42.758095702560006</v>
      </c>
    </row>
    <row r="5" spans="2:14" x14ac:dyDescent="0.3">
      <c r="C5" t="s">
        <v>0</v>
      </c>
      <c r="D5" t="s">
        <v>1</v>
      </c>
      <c r="E5" t="s">
        <v>2</v>
      </c>
      <c r="F5" t="s">
        <v>3</v>
      </c>
      <c r="G5" t="s">
        <v>5</v>
      </c>
      <c r="H5" t="s">
        <v>6</v>
      </c>
      <c r="I5" t="s">
        <v>7</v>
      </c>
      <c r="J5" t="s">
        <v>4</v>
      </c>
      <c r="K5" t="s">
        <v>8</v>
      </c>
      <c r="L5" t="s">
        <v>9</v>
      </c>
      <c r="M5" t="s">
        <v>10</v>
      </c>
      <c r="N5" t="s">
        <v>11</v>
      </c>
    </row>
    <row r="6" spans="2:14" x14ac:dyDescent="0.3">
      <c r="B6" t="s">
        <v>12</v>
      </c>
      <c r="C6">
        <v>25</v>
      </c>
      <c r="D6">
        <v>2.5</v>
      </c>
      <c r="E6">
        <v>2</v>
      </c>
      <c r="F6">
        <f>E6*D6*C6</f>
        <v>125</v>
      </c>
      <c r="G6">
        <f>1.262*C6</f>
        <v>31.55</v>
      </c>
      <c r="H6">
        <f>1.302*D6</f>
        <v>3.2549999999999999</v>
      </c>
      <c r="I6">
        <f>1.262*E6</f>
        <v>2.524</v>
      </c>
      <c r="J6">
        <f>G6*H6*I6</f>
        <v>259.202811</v>
      </c>
      <c r="K6">
        <v>2.5000000000000001E-3</v>
      </c>
      <c r="L6">
        <f>K6*J6</f>
        <v>0.64800702750000005</v>
      </c>
      <c r="M6">
        <v>160</v>
      </c>
      <c r="N6">
        <f>M6*L6</f>
        <v>103.68112440000002</v>
      </c>
    </row>
    <row r="7" spans="2:14" x14ac:dyDescent="0.3">
      <c r="B7" t="s">
        <v>13</v>
      </c>
      <c r="C7">
        <v>12.7</v>
      </c>
      <c r="D7">
        <v>36</v>
      </c>
      <c r="E7">
        <v>12.7</v>
      </c>
      <c r="F7">
        <f>E7*D7*C7</f>
        <v>5806.44</v>
      </c>
      <c r="G7">
        <f>1.262*C7</f>
        <v>16.0274</v>
      </c>
      <c r="H7">
        <f>1.302*D7</f>
        <v>46.872</v>
      </c>
      <c r="I7">
        <f>1.262*E7</f>
        <v>16.0274</v>
      </c>
      <c r="J7">
        <f>G7*H7*I7</f>
        <v>12040.36455922272</v>
      </c>
      <c r="K7">
        <v>2.5000000000000001E-3</v>
      </c>
      <c r="L7">
        <f>K7*J7</f>
        <v>30.100911398056802</v>
      </c>
      <c r="M7">
        <v>40</v>
      </c>
      <c r="N7">
        <f>M7*L7</f>
        <v>1204.0364559222721</v>
      </c>
    </row>
    <row r="8" spans="2:14" x14ac:dyDescent="0.3">
      <c r="N8" s="1">
        <f>N6+N7</f>
        <v>1307.7175803222722</v>
      </c>
    </row>
    <row r="9" spans="2:14" x14ac:dyDescent="0.3">
      <c r="F9" t="s">
        <v>14</v>
      </c>
      <c r="G9" t="s">
        <v>15</v>
      </c>
    </row>
    <row r="10" spans="2:14" x14ac:dyDescent="0.3">
      <c r="E10" t="s">
        <v>16</v>
      </c>
      <c r="F10">
        <f>N8</f>
        <v>1307.7175803222722</v>
      </c>
      <c r="G10">
        <f>N4</f>
        <v>42.758095702560006</v>
      </c>
    </row>
    <row r="11" spans="2:14" x14ac:dyDescent="0.3">
      <c r="E11" t="s">
        <v>17</v>
      </c>
      <c r="F11">
        <f>70000*(F10/1000)</f>
        <v>91540.230622559058</v>
      </c>
      <c r="G11">
        <f>70000*(G10/1000)</f>
        <v>2993.0666991792004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2025-06-08T23:42:12Z</dcterms:created>
  <dcterms:modified xsi:type="dcterms:W3CDTF">2025-08-06T17:06:20Z</dcterms:modified>
</cp:coreProperties>
</file>