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MS\Characterisation\Density Measurement\"/>
    </mc:Choice>
  </mc:AlternateContent>
  <bookViews>
    <workbookView xWindow="0" yWindow="0" windowWidth="19368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14" i="1"/>
  <c r="K20" i="1"/>
  <c r="K2" i="1"/>
  <c r="F3" i="1" l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J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" i="1"/>
  <c r="G2" i="1" s="1"/>
  <c r="H2" i="1" s="1"/>
  <c r="J14" i="1" l="1"/>
  <c r="J20" i="1"/>
  <c r="J2" i="1"/>
  <c r="I2" i="1"/>
  <c r="I20" i="1"/>
  <c r="I14" i="1"/>
  <c r="I8" i="1"/>
</calcChain>
</file>

<file path=xl/sharedStrings.xml><?xml version="1.0" encoding="utf-8"?>
<sst xmlns="http://schemas.openxmlformats.org/spreadsheetml/2006/main" count="11" uniqueCount="11">
  <si>
    <t>Temperature</t>
  </si>
  <si>
    <t>Sample</t>
  </si>
  <si>
    <t>Mass in Air (g)</t>
  </si>
  <si>
    <t>Mass Saturated (g)</t>
  </si>
  <si>
    <t>Mass Suspended (g)</t>
  </si>
  <si>
    <t>Exterior Volume (V)</t>
  </si>
  <si>
    <t>Bulk Density (g/cc)</t>
  </si>
  <si>
    <t>Density Percentage (%)</t>
  </si>
  <si>
    <t>Average Density</t>
  </si>
  <si>
    <t>Standard deviation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</si>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</sst>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M21" sqref="M21"/>
    </sheetView>
  </sheetViews>
  <sheetFormatPr defaultRowHeight="14.4" x14ac:dyDescent="0.3"/>
  <cols>
    <col min="1" max="1" width="11.5546875" bestFit="1" customWidth="1"/>
    <col min="2" max="2" width="6.88671875" bestFit="1" customWidth="1"/>
    <col min="3" max="3" width="12.21875" bestFit="1" customWidth="1"/>
    <col min="4" max="4" width="16.88671875" bestFit="1" customWidth="1"/>
    <col min="5" max="5" width="16.109375" bestFit="1" customWidth="1"/>
    <col min="6" max="6" width="16.88671875" bestFit="1" customWidth="1"/>
    <col min="7" max="7" width="16" bestFit="1" customWidth="1"/>
    <col min="8" max="8" width="19.77734375" bestFit="1" customWidth="1"/>
    <col min="9" max="9" width="14.109375" bestFit="1" customWidth="1"/>
    <col min="10" max="10" width="16.33203125" bestFit="1" customWidth="1"/>
    <col min="11" max="11" width="14.88671875" bestFit="1" customWidth="1"/>
    <col min="12" max="13" width="12" bestFit="1" customWidth="1"/>
    <col min="14" max="14" width="16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1600</v>
      </c>
      <c r="B2">
        <v>1</v>
      </c>
      <c r="C2">
        <v>0.31330000000000002</v>
      </c>
      <c r="D2">
        <v>0.23960000000000001</v>
      </c>
      <c r="E2">
        <v>0.32250000000000001</v>
      </c>
      <c r="F2">
        <f>E2-D2</f>
        <v>8.2900000000000001E-2</v>
      </c>
      <c r="G2">
        <f>C2/F2</f>
        <v>3.7792521109770809</v>
      </c>
      <c r="H2">
        <f>(G2/3.99)*100</f>
        <v>94.718098019475704</v>
      </c>
      <c r="I2">
        <f>AVERAGE(H2:H7)</f>
        <v>93.432127885282355</v>
      </c>
      <c r="J2">
        <f>_xlfn.STDEV.P(H2:H7)</f>
        <v>1.8045304352398581</v>
      </c>
      <c r="K2">
        <f>(3.99*I2)/100</f>
        <v>3.7279419026227663</v>
      </c>
    </row>
    <row r="3" spans="1:11" x14ac:dyDescent="0.3">
      <c r="B3">
        <v>2</v>
      </c>
      <c r="C3">
        <v>0.32169999999999999</v>
      </c>
      <c r="D3">
        <v>0.24310000000000001</v>
      </c>
      <c r="E3">
        <v>0.32979999999999998</v>
      </c>
      <c r="F3">
        <f t="shared" ref="F3:F25" si="0">E3-D3</f>
        <v>8.6699999999999972E-2</v>
      </c>
      <c r="G3">
        <f t="shared" ref="G3:G25" si="1">C3/F3</f>
        <v>3.7104959630911201</v>
      </c>
      <c r="H3">
        <f t="shared" ref="H3:H25" si="2">(G3/3.99)*100</f>
        <v>92.994886293010524</v>
      </c>
    </row>
    <row r="4" spans="1:11" x14ac:dyDescent="0.3">
      <c r="B4">
        <v>3</v>
      </c>
      <c r="C4">
        <v>0.32119999999999999</v>
      </c>
      <c r="D4">
        <v>0.2455</v>
      </c>
      <c r="E4">
        <v>0.3301</v>
      </c>
      <c r="F4">
        <f t="shared" si="0"/>
        <v>8.4600000000000009E-2</v>
      </c>
      <c r="G4">
        <f t="shared" si="1"/>
        <v>3.7966903073286047</v>
      </c>
      <c r="H4">
        <f t="shared" si="2"/>
        <v>95.155145547082824</v>
      </c>
    </row>
    <row r="5" spans="1:11" x14ac:dyDescent="0.3">
      <c r="B5">
        <v>4</v>
      </c>
      <c r="C5">
        <v>0.31809999999999999</v>
      </c>
      <c r="D5">
        <v>0.24579999999999999</v>
      </c>
      <c r="E5">
        <v>0.33210000000000001</v>
      </c>
      <c r="F5">
        <f t="shared" si="0"/>
        <v>8.6300000000000016E-2</v>
      </c>
      <c r="G5">
        <f t="shared" si="1"/>
        <v>3.6859791425260711</v>
      </c>
      <c r="H5">
        <f t="shared" si="2"/>
        <v>92.380429637244887</v>
      </c>
    </row>
    <row r="6" spans="1:11" x14ac:dyDescent="0.3">
      <c r="B6">
        <v>5</v>
      </c>
      <c r="C6">
        <v>0.32769999999999999</v>
      </c>
      <c r="D6">
        <v>0.25080000000000002</v>
      </c>
      <c r="E6">
        <v>0.33710000000000001</v>
      </c>
      <c r="F6">
        <f t="shared" si="0"/>
        <v>8.6299999999999988E-2</v>
      </c>
      <c r="G6">
        <f t="shared" si="1"/>
        <v>3.7972190034762461</v>
      </c>
      <c r="H6">
        <f t="shared" si="2"/>
        <v>95.16839607709889</v>
      </c>
    </row>
    <row r="7" spans="1:11" x14ac:dyDescent="0.3">
      <c r="B7">
        <v>6</v>
      </c>
      <c r="C7">
        <v>0.28999999999999998</v>
      </c>
      <c r="D7">
        <v>0.22950000000000001</v>
      </c>
      <c r="E7">
        <v>0.31009999999999999</v>
      </c>
      <c r="F7">
        <f t="shared" si="0"/>
        <v>8.0599999999999977E-2</v>
      </c>
      <c r="G7">
        <f t="shared" si="1"/>
        <v>3.5980148883374699</v>
      </c>
      <c r="H7">
        <f t="shared" si="2"/>
        <v>90.175811737781203</v>
      </c>
    </row>
    <row r="8" spans="1:11" x14ac:dyDescent="0.3">
      <c r="A8">
        <v>1550</v>
      </c>
      <c r="B8">
        <v>1</v>
      </c>
      <c r="C8">
        <v>0.31719999999999998</v>
      </c>
      <c r="D8">
        <v>0.23419999999999999</v>
      </c>
      <c r="E8">
        <v>0.3261</v>
      </c>
      <c r="F8">
        <f t="shared" si="0"/>
        <v>9.1900000000000009E-2</v>
      </c>
      <c r="G8">
        <f t="shared" si="1"/>
        <v>3.45157780195865</v>
      </c>
      <c r="H8">
        <f t="shared" si="2"/>
        <v>86.505709322271926</v>
      </c>
      <c r="I8">
        <f t="shared" ref="I8" si="3">AVERAGE(H8:H13)</f>
        <v>88.012628624016259</v>
      </c>
      <c r="J8">
        <f>_xlfn.STDEV.P(H8:H13)</f>
        <v>2.2120007692592245</v>
      </c>
      <c r="K8">
        <f t="shared" ref="K8:K25" si="4">(3.99*I8)/100</f>
        <v>3.5117038820982485</v>
      </c>
    </row>
    <row r="9" spans="1:11" x14ac:dyDescent="0.3">
      <c r="B9">
        <v>2</v>
      </c>
      <c r="C9">
        <v>0.31850000000000001</v>
      </c>
      <c r="D9">
        <v>0.2349</v>
      </c>
      <c r="E9" s="1">
        <v>0.32257142857142901</v>
      </c>
      <c r="F9" s="1">
        <f t="shared" si="0"/>
        <v>8.7671428571429011E-2</v>
      </c>
      <c r="G9">
        <f t="shared" si="1"/>
        <v>3.6328825158872231</v>
      </c>
      <c r="H9">
        <f t="shared" si="2"/>
        <v>91.049687114967995</v>
      </c>
    </row>
    <row r="10" spans="1:11" x14ac:dyDescent="0.3">
      <c r="B10">
        <v>3</v>
      </c>
      <c r="C10">
        <v>0.31740000000000002</v>
      </c>
      <c r="D10">
        <v>0.23449999999999999</v>
      </c>
      <c r="E10" s="1">
        <v>0.321742857142857</v>
      </c>
      <c r="F10" s="1">
        <f t="shared" si="0"/>
        <v>8.7242857142857011E-2</v>
      </c>
      <c r="G10">
        <f t="shared" si="1"/>
        <v>3.6381201899459694</v>
      </c>
      <c r="H10">
        <f t="shared" si="2"/>
        <v>91.180957141502986</v>
      </c>
    </row>
    <row r="11" spans="1:11" x14ac:dyDescent="0.3">
      <c r="B11">
        <v>4</v>
      </c>
      <c r="C11">
        <v>0.32319999999999999</v>
      </c>
      <c r="D11">
        <v>0.23749999999999999</v>
      </c>
      <c r="E11" s="1">
        <v>0.33069999999999999</v>
      </c>
      <c r="F11" s="1">
        <f t="shared" si="0"/>
        <v>9.3200000000000005E-2</v>
      </c>
      <c r="G11">
        <f t="shared" si="1"/>
        <v>3.4678111587982827</v>
      </c>
      <c r="H11">
        <f t="shared" si="2"/>
        <v>86.912560370884279</v>
      </c>
    </row>
    <row r="12" spans="1:11" x14ac:dyDescent="0.3">
      <c r="B12">
        <v>5</v>
      </c>
      <c r="C12">
        <v>0.31790000000000002</v>
      </c>
      <c r="D12">
        <v>0.23369999999999999</v>
      </c>
      <c r="E12" s="1">
        <v>0.32640000000000002</v>
      </c>
      <c r="F12" s="1">
        <f t="shared" si="0"/>
        <v>9.2700000000000032E-2</v>
      </c>
      <c r="G12">
        <f t="shared" si="1"/>
        <v>3.4293419633225448</v>
      </c>
      <c r="H12">
        <f t="shared" si="2"/>
        <v>85.948420133397107</v>
      </c>
    </row>
    <row r="13" spans="1:11" x14ac:dyDescent="0.3">
      <c r="B13">
        <v>6</v>
      </c>
      <c r="C13">
        <v>0.31709999999999999</v>
      </c>
      <c r="D13">
        <v>0.2336</v>
      </c>
      <c r="E13" s="1">
        <v>0.32550000000000001</v>
      </c>
      <c r="F13" s="1">
        <f t="shared" si="0"/>
        <v>9.1900000000000009E-2</v>
      </c>
      <c r="G13">
        <f t="shared" si="1"/>
        <v>3.450489662676822</v>
      </c>
      <c r="H13">
        <f t="shared" si="2"/>
        <v>86.478437661073229</v>
      </c>
    </row>
    <row r="14" spans="1:11" x14ac:dyDescent="0.3">
      <c r="A14">
        <v>1520</v>
      </c>
      <c r="B14">
        <v>1</v>
      </c>
      <c r="C14">
        <v>0.30890000000000001</v>
      </c>
      <c r="D14">
        <v>0.22189999999999999</v>
      </c>
      <c r="E14" s="1">
        <v>0.31109999999999999</v>
      </c>
      <c r="F14" s="1">
        <f t="shared" si="0"/>
        <v>8.9200000000000002E-2</v>
      </c>
      <c r="G14">
        <f t="shared" si="1"/>
        <v>3.4630044843049328</v>
      </c>
      <c r="H14">
        <f t="shared" si="2"/>
        <v>86.792092338469487</v>
      </c>
      <c r="I14">
        <f t="shared" ref="I14" si="5">AVERAGE(H14:H19)</f>
        <v>85.624720023719533</v>
      </c>
      <c r="J14">
        <f>_xlfn.STDEV.P(H14:H19)</f>
        <v>2.5229118202711853</v>
      </c>
      <c r="K14">
        <f t="shared" ref="K14:K25" si="6">(3.99*I14)/100</f>
        <v>3.4164263289464092</v>
      </c>
    </row>
    <row r="15" spans="1:11" x14ac:dyDescent="0.3">
      <c r="B15">
        <v>2</v>
      </c>
      <c r="C15">
        <v>0.30840000000000001</v>
      </c>
      <c r="D15">
        <v>0.2195</v>
      </c>
      <c r="E15" s="1">
        <v>0.30620000000000003</v>
      </c>
      <c r="F15" s="1">
        <f t="shared" si="0"/>
        <v>8.6700000000000027E-2</v>
      </c>
      <c r="G15">
        <f t="shared" si="1"/>
        <v>3.5570934256055353</v>
      </c>
      <c r="H15">
        <f t="shared" si="2"/>
        <v>89.150211168058519</v>
      </c>
    </row>
    <row r="16" spans="1:11" x14ac:dyDescent="0.3">
      <c r="B16">
        <v>3</v>
      </c>
      <c r="C16">
        <v>0.30809999999999998</v>
      </c>
      <c r="D16">
        <v>0.22109999999999999</v>
      </c>
      <c r="E16" s="1">
        <v>0.31169999999999998</v>
      </c>
      <c r="F16" s="1">
        <f t="shared" si="0"/>
        <v>9.0599999999999986E-2</v>
      </c>
      <c r="G16">
        <f t="shared" si="1"/>
        <v>3.4006622516556293</v>
      </c>
      <c r="H16">
        <f t="shared" si="2"/>
        <v>85.229630367308999</v>
      </c>
    </row>
    <row r="17" spans="1:11" x14ac:dyDescent="0.3">
      <c r="B17">
        <v>4</v>
      </c>
      <c r="C17">
        <v>0.30280000000000001</v>
      </c>
      <c r="D17">
        <v>0.2235</v>
      </c>
      <c r="E17" s="1">
        <v>0.31009999999999999</v>
      </c>
      <c r="F17" s="1">
        <f t="shared" si="0"/>
        <v>8.6599999999999983E-2</v>
      </c>
      <c r="G17">
        <f t="shared" si="1"/>
        <v>3.4965357967667443</v>
      </c>
      <c r="H17">
        <f t="shared" si="2"/>
        <v>87.632476109442209</v>
      </c>
    </row>
    <row r="18" spans="1:11" x14ac:dyDescent="0.3">
      <c r="B18">
        <v>5</v>
      </c>
      <c r="C18">
        <v>0.30549999999999999</v>
      </c>
      <c r="D18">
        <v>0.21809999999999999</v>
      </c>
      <c r="E18" s="1">
        <v>0.31140000000000001</v>
      </c>
      <c r="F18" s="1">
        <f t="shared" si="0"/>
        <v>9.3300000000000022E-2</v>
      </c>
      <c r="G18">
        <f t="shared" si="1"/>
        <v>3.2743837084673091</v>
      </c>
      <c r="H18">
        <f t="shared" si="2"/>
        <v>82.064754598178169</v>
      </c>
    </row>
    <row r="19" spans="1:11" x14ac:dyDescent="0.3">
      <c r="B19">
        <v>6</v>
      </c>
      <c r="C19">
        <v>0.3125</v>
      </c>
      <c r="D19">
        <v>0.21640000000000001</v>
      </c>
      <c r="E19" s="1">
        <v>0.31090000000000001</v>
      </c>
      <c r="F19" s="1">
        <f t="shared" si="0"/>
        <v>9.4500000000000001E-2</v>
      </c>
      <c r="G19">
        <f t="shared" si="1"/>
        <v>3.306878306878307</v>
      </c>
      <c r="H19">
        <f t="shared" si="2"/>
        <v>82.879155560859814</v>
      </c>
    </row>
    <row r="20" spans="1:11" x14ac:dyDescent="0.3">
      <c r="A20">
        <v>1475</v>
      </c>
      <c r="B20">
        <v>1</v>
      </c>
      <c r="C20">
        <v>0.30409999999999998</v>
      </c>
      <c r="D20">
        <v>0.20930000000000001</v>
      </c>
      <c r="E20" s="1">
        <v>0.31540000000000001</v>
      </c>
      <c r="F20" s="1">
        <f t="shared" si="0"/>
        <v>0.1061</v>
      </c>
      <c r="G20">
        <f t="shared" si="1"/>
        <v>2.8661639962299716</v>
      </c>
      <c r="H20">
        <f t="shared" si="2"/>
        <v>71.833684116039393</v>
      </c>
      <c r="I20">
        <f t="shared" ref="I20" si="7">AVERAGE(H20:H25)</f>
        <v>70.855076698669848</v>
      </c>
      <c r="J20">
        <f>_xlfn.STDEV.P(H20:H25)</f>
        <v>1.2317027393176412</v>
      </c>
      <c r="K20">
        <f t="shared" ref="K20:K25" si="8">(3.99*I20)/100</f>
        <v>2.8271175602769274</v>
      </c>
    </row>
    <row r="21" spans="1:11" x14ac:dyDescent="0.3">
      <c r="B21">
        <v>2</v>
      </c>
      <c r="C21">
        <v>0.3044</v>
      </c>
      <c r="D21">
        <v>0.2041</v>
      </c>
      <c r="E21" s="1">
        <v>0.31262857142857098</v>
      </c>
      <c r="F21" s="1">
        <f t="shared" si="0"/>
        <v>0.10852857142857097</v>
      </c>
      <c r="G21">
        <f t="shared" si="1"/>
        <v>2.8047913650125169</v>
      </c>
      <c r="H21">
        <f t="shared" si="2"/>
        <v>70.295522932644531</v>
      </c>
    </row>
    <row r="22" spans="1:11" x14ac:dyDescent="0.3">
      <c r="B22">
        <v>3</v>
      </c>
      <c r="C22">
        <v>0.30559999999999998</v>
      </c>
      <c r="D22">
        <v>0.20910000000000001</v>
      </c>
      <c r="E22" s="1">
        <v>0.31380000000000002</v>
      </c>
      <c r="F22" s="1">
        <f t="shared" si="0"/>
        <v>0.10470000000000002</v>
      </c>
      <c r="G22">
        <f t="shared" si="1"/>
        <v>2.9188156638013365</v>
      </c>
      <c r="H22">
        <f t="shared" si="2"/>
        <v>73.153274781988372</v>
      </c>
    </row>
    <row r="23" spans="1:11" x14ac:dyDescent="0.3">
      <c r="B23">
        <v>4</v>
      </c>
      <c r="C23">
        <v>0.30499999999999999</v>
      </c>
      <c r="D23">
        <v>0.20169999999999999</v>
      </c>
      <c r="E23" s="1">
        <v>0.31097142857142901</v>
      </c>
      <c r="F23" s="1">
        <f t="shared" si="0"/>
        <v>0.10927142857142902</v>
      </c>
      <c r="G23">
        <f t="shared" si="1"/>
        <v>2.7912145378480733</v>
      </c>
      <c r="H23">
        <f t="shared" si="2"/>
        <v>69.95525157513967</v>
      </c>
    </row>
    <row r="24" spans="1:11" x14ac:dyDescent="0.3">
      <c r="B24">
        <v>5</v>
      </c>
      <c r="C24">
        <v>0.30680000000000002</v>
      </c>
      <c r="D24">
        <v>0.2019</v>
      </c>
      <c r="E24" s="1">
        <v>0.3115</v>
      </c>
      <c r="F24" s="1">
        <f t="shared" si="0"/>
        <v>0.1096</v>
      </c>
      <c r="G24">
        <f t="shared" si="1"/>
        <v>2.7992700729927007</v>
      </c>
      <c r="H24">
        <f t="shared" si="2"/>
        <v>70.15714468653384</v>
      </c>
    </row>
    <row r="25" spans="1:11" x14ac:dyDescent="0.3">
      <c r="B25">
        <v>6</v>
      </c>
      <c r="C25">
        <v>0.3044</v>
      </c>
      <c r="D25">
        <v>0.2001</v>
      </c>
      <c r="E25" s="1">
        <v>0.3095</v>
      </c>
      <c r="F25" s="1">
        <f t="shared" si="0"/>
        <v>0.1094</v>
      </c>
      <c r="G25">
        <f t="shared" si="1"/>
        <v>2.7824497257769654</v>
      </c>
      <c r="H25">
        <f t="shared" si="2"/>
        <v>69.735582099673309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2025-05-21T12:28:24Z</dcterms:created>
  <dcterms:modified xsi:type="dcterms:W3CDTF">2025-06-26T12:30:20Z</dcterms:modified>
</cp:coreProperties>
</file>