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rop Data\"/>
    </mc:Choice>
  </mc:AlternateContent>
  <bookViews>
    <workbookView xWindow="0" yWindow="0" windowWidth="20490" windowHeight="6705" tabRatio="998" firstSheet="1" activeTab="5"/>
  </bookViews>
  <sheets>
    <sheet name="NationalProductionByCropWith%Ch" sheetId="7" r:id="rId1"/>
    <sheet name="National Crop Production" sheetId="4" r:id="rId2"/>
    <sheet name="S&amp;M Provincial Crop Production" sheetId="5" r:id="rId3"/>
    <sheet name="S&amp;M District Crop Production" sheetId="6" r:id="rId4"/>
    <sheet name="Large ScaleOnly" sheetId="9" r:id="rId5"/>
    <sheet name="Time_Series_All Crops" sheetId="8" r:id="rId6"/>
    <sheet name="Sheet1" sheetId="10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10" l="1"/>
  <c r="K157" i="10"/>
  <c r="L157" i="10"/>
  <c r="K158" i="10"/>
  <c r="L158" i="10"/>
  <c r="K159" i="10"/>
  <c r="L159" i="10"/>
  <c r="K160" i="10"/>
  <c r="L160" i="10"/>
  <c r="K161" i="10"/>
  <c r="L161" i="10"/>
  <c r="K162" i="10"/>
  <c r="L162" i="10"/>
  <c r="K163" i="10"/>
  <c r="L163" i="10"/>
  <c r="K164" i="10"/>
  <c r="L164" i="10"/>
  <c r="K165" i="10"/>
  <c r="L165" i="10"/>
  <c r="K166" i="10"/>
  <c r="L166" i="10"/>
  <c r="K167" i="10"/>
  <c r="L167" i="10"/>
  <c r="K168" i="10"/>
  <c r="L168" i="10"/>
  <c r="K169" i="10"/>
  <c r="L169" i="10"/>
  <c r="K170" i="10"/>
  <c r="L170" i="10"/>
  <c r="K171" i="10"/>
  <c r="L171" i="10"/>
  <c r="K172" i="10"/>
  <c r="L172" i="10"/>
  <c r="K173" i="10"/>
  <c r="L173" i="10"/>
  <c r="K174" i="10"/>
  <c r="L174" i="10"/>
  <c r="K175" i="10"/>
  <c r="L175" i="10"/>
  <c r="K176" i="10"/>
  <c r="L176" i="10"/>
  <c r="K177" i="10"/>
  <c r="L177" i="10"/>
  <c r="K178" i="10"/>
  <c r="L178" i="10"/>
  <c r="K179" i="10"/>
  <c r="L179" i="10"/>
  <c r="K180" i="10"/>
  <c r="L180" i="10"/>
  <c r="K181" i="10"/>
  <c r="L181" i="10"/>
  <c r="K182" i="10"/>
  <c r="L182" i="10"/>
  <c r="K183" i="10"/>
  <c r="L183" i="10"/>
  <c r="K184" i="10"/>
  <c r="L184" i="10"/>
  <c r="K185" i="10"/>
  <c r="L185" i="10"/>
  <c r="K186" i="10"/>
  <c r="L186" i="10"/>
  <c r="K187" i="10"/>
  <c r="L187" i="10"/>
  <c r="K188" i="10"/>
  <c r="L188" i="10"/>
  <c r="K189" i="10"/>
  <c r="L189" i="10"/>
  <c r="K190" i="10"/>
  <c r="L190" i="10"/>
  <c r="K191" i="10"/>
  <c r="L191" i="10"/>
  <c r="K192" i="10"/>
  <c r="L192" i="10"/>
  <c r="K193" i="10"/>
  <c r="L193" i="10"/>
  <c r="K194" i="10"/>
  <c r="L194" i="10"/>
  <c r="K195" i="10"/>
  <c r="L195" i="10"/>
  <c r="K196" i="10"/>
  <c r="L196" i="10"/>
  <c r="K197" i="10"/>
  <c r="L197" i="10"/>
  <c r="K198" i="10"/>
  <c r="L198" i="10"/>
  <c r="K199" i="10"/>
  <c r="L199" i="10"/>
  <c r="K200" i="10"/>
  <c r="L200" i="10"/>
  <c r="K201" i="10"/>
  <c r="L201" i="10"/>
  <c r="K202" i="10"/>
  <c r="L202" i="10"/>
  <c r="K203" i="10"/>
  <c r="L203" i="10"/>
  <c r="K204" i="10"/>
  <c r="L204" i="10"/>
  <c r="K205" i="10"/>
  <c r="L205" i="10"/>
  <c r="K206" i="10"/>
  <c r="L206" i="10"/>
  <c r="K207" i="10"/>
  <c r="L207" i="10"/>
  <c r="K208" i="10"/>
  <c r="L208" i="10"/>
  <c r="K209" i="10"/>
  <c r="L209" i="10"/>
  <c r="K210" i="10"/>
  <c r="L210" i="10"/>
  <c r="K211" i="10"/>
  <c r="L211" i="10"/>
  <c r="K212" i="10"/>
  <c r="L212" i="10"/>
  <c r="K213" i="10"/>
  <c r="L213" i="10"/>
  <c r="K214" i="10"/>
  <c r="L214" i="10"/>
  <c r="K215" i="10"/>
  <c r="L215" i="10"/>
  <c r="K216" i="10"/>
  <c r="L216" i="10"/>
  <c r="K217" i="10"/>
  <c r="L217" i="10"/>
  <c r="K218" i="10"/>
  <c r="L218" i="10"/>
  <c r="K219" i="10"/>
  <c r="L219" i="10"/>
  <c r="K220" i="10"/>
  <c r="L220" i="10"/>
  <c r="K221" i="10"/>
  <c r="L221" i="10"/>
  <c r="K222" i="10"/>
  <c r="L222" i="10"/>
  <c r="K223" i="10"/>
  <c r="L223" i="10"/>
  <c r="K224" i="10"/>
  <c r="L224" i="10"/>
  <c r="K225" i="10"/>
  <c r="L225" i="10"/>
  <c r="K226" i="10"/>
  <c r="L226" i="10"/>
  <c r="K227" i="10"/>
  <c r="L227" i="10"/>
  <c r="K228" i="10"/>
  <c r="L228" i="10"/>
  <c r="K229" i="10"/>
  <c r="L229" i="10"/>
  <c r="K230" i="10"/>
  <c r="L230" i="10"/>
  <c r="K231" i="10"/>
  <c r="L231" i="10"/>
  <c r="K232" i="10"/>
  <c r="L232" i="10"/>
  <c r="K233" i="10"/>
  <c r="L233" i="10"/>
  <c r="K234" i="10"/>
  <c r="L234" i="10"/>
  <c r="K235" i="10"/>
  <c r="L235" i="10"/>
  <c r="K236" i="10"/>
  <c r="L236" i="10"/>
  <c r="K237" i="10"/>
  <c r="L237" i="10"/>
  <c r="K238" i="10"/>
  <c r="L238" i="10"/>
  <c r="K239" i="10"/>
  <c r="L239" i="10"/>
  <c r="K240" i="10"/>
  <c r="L240" i="10"/>
  <c r="K241" i="10"/>
  <c r="L241" i="10"/>
  <c r="K242" i="10"/>
  <c r="L242" i="10"/>
  <c r="K243" i="10"/>
  <c r="L243" i="10"/>
  <c r="K244" i="10"/>
  <c r="L244" i="10"/>
  <c r="K245" i="10"/>
  <c r="L245" i="10"/>
  <c r="K246" i="10"/>
  <c r="L246" i="10"/>
  <c r="K247" i="10"/>
  <c r="L247" i="10"/>
  <c r="K248" i="10"/>
  <c r="L248" i="10"/>
  <c r="K249" i="10"/>
  <c r="L249" i="10"/>
  <c r="K250" i="10"/>
  <c r="L250" i="10"/>
  <c r="K251" i="10"/>
  <c r="L251" i="10"/>
  <c r="K252" i="10"/>
  <c r="L252" i="10"/>
  <c r="K253" i="10"/>
  <c r="L253" i="10"/>
  <c r="K254" i="10"/>
  <c r="L254" i="10"/>
  <c r="K255" i="10"/>
  <c r="L255" i="10"/>
  <c r="K256" i="10"/>
  <c r="L256" i="10"/>
  <c r="K257" i="10"/>
  <c r="L257" i="10"/>
  <c r="K258" i="10"/>
  <c r="L258" i="10"/>
  <c r="K259" i="10"/>
  <c r="L259" i="10"/>
  <c r="K260" i="10"/>
  <c r="L260" i="10"/>
  <c r="K261" i="10"/>
  <c r="L261" i="10"/>
  <c r="K262" i="10"/>
  <c r="L262" i="10"/>
  <c r="K263" i="10"/>
  <c r="L263" i="10"/>
  <c r="K264" i="10"/>
  <c r="L264" i="10"/>
  <c r="K265" i="10"/>
  <c r="L265" i="10"/>
  <c r="K266" i="10"/>
  <c r="L266" i="10"/>
  <c r="K267" i="10"/>
  <c r="L267" i="10"/>
  <c r="K268" i="10"/>
  <c r="L268" i="10"/>
  <c r="K269" i="10"/>
  <c r="L269" i="10"/>
  <c r="K270" i="10"/>
  <c r="L270" i="10"/>
  <c r="K271" i="10"/>
  <c r="L271" i="10"/>
  <c r="B2" i="8" l="1"/>
  <c r="F2" i="8"/>
  <c r="J2" i="8"/>
  <c r="N2" i="8"/>
  <c r="R2" i="8"/>
  <c r="V2" i="8"/>
  <c r="Z2" i="8"/>
  <c r="AD2" i="8"/>
  <c r="AH2" i="8"/>
  <c r="AL2" i="8"/>
  <c r="AP2" i="8"/>
  <c r="AT2" i="8"/>
  <c r="AX2" i="8"/>
  <c r="BB2" i="8"/>
  <c r="BF2" i="8"/>
  <c r="BJ2" i="8"/>
  <c r="BN2" i="8"/>
  <c r="BR2" i="8"/>
  <c r="BV2" i="8"/>
  <c r="BZ2" i="8"/>
  <c r="CD2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BG16" i="8"/>
  <c r="BH16" i="8"/>
  <c r="BI16" i="8"/>
  <c r="BJ16" i="8"/>
  <c r="BK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E16" i="8"/>
  <c r="CF16" i="8"/>
  <c r="CG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AN17" i="8"/>
  <c r="AO17" i="8"/>
  <c r="AP17" i="8"/>
  <c r="AQ17" i="8"/>
  <c r="AR17" i="8"/>
  <c r="AS17" i="8"/>
  <c r="AT17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BG17" i="8"/>
  <c r="BH17" i="8"/>
  <c r="BI17" i="8"/>
  <c r="BJ17" i="8"/>
  <c r="BK17" i="8"/>
  <c r="BL17" i="8"/>
  <c r="BM17" i="8"/>
  <c r="BN17" i="8"/>
  <c r="BO17" i="8"/>
  <c r="BP17" i="8"/>
  <c r="BQ17" i="8"/>
  <c r="BR17" i="8"/>
  <c r="BS17" i="8"/>
  <c r="BT17" i="8"/>
  <c r="BU17" i="8"/>
  <c r="BV17" i="8"/>
  <c r="BW17" i="8"/>
  <c r="BX17" i="8"/>
  <c r="BY17" i="8"/>
  <c r="BZ17" i="8"/>
  <c r="CA17" i="8"/>
  <c r="CB17" i="8"/>
  <c r="CC17" i="8"/>
  <c r="CD17" i="8"/>
  <c r="CE17" i="8"/>
  <c r="CF17" i="8"/>
  <c r="CG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AN19" i="8"/>
  <c r="AO19" i="8"/>
  <c r="AP19" i="8"/>
  <c r="AQ19" i="8"/>
  <c r="AR19" i="8"/>
  <c r="AS19" i="8"/>
  <c r="AT19" i="8"/>
  <c r="AU19" i="8"/>
  <c r="AV19" i="8"/>
  <c r="AW19" i="8"/>
  <c r="AX19" i="8"/>
  <c r="AY19" i="8"/>
  <c r="AZ19" i="8"/>
  <c r="BA19" i="8"/>
  <c r="BB19" i="8"/>
  <c r="BC19" i="8"/>
  <c r="BD19" i="8"/>
  <c r="BE19" i="8"/>
  <c r="BF19" i="8"/>
  <c r="BG19" i="8"/>
  <c r="BH19" i="8"/>
  <c r="BI19" i="8"/>
  <c r="BJ19" i="8"/>
  <c r="BK19" i="8"/>
  <c r="BL19" i="8"/>
  <c r="BM19" i="8"/>
  <c r="BN19" i="8"/>
  <c r="BO19" i="8"/>
  <c r="BP19" i="8"/>
  <c r="BQ19" i="8"/>
  <c r="BR19" i="8"/>
  <c r="BS19" i="8"/>
  <c r="BT19" i="8"/>
  <c r="BU19" i="8"/>
  <c r="BV19" i="8"/>
  <c r="BW19" i="8"/>
  <c r="BX19" i="8"/>
  <c r="BY19" i="8"/>
  <c r="BZ19" i="8"/>
  <c r="CA19" i="8"/>
  <c r="CB19" i="8"/>
  <c r="CC19" i="8"/>
  <c r="CD19" i="8"/>
  <c r="CE19" i="8"/>
  <c r="CF19" i="8"/>
  <c r="CG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AN20" i="8"/>
  <c r="AO20" i="8"/>
  <c r="AP20" i="8"/>
  <c r="AQ20" i="8"/>
  <c r="AR20" i="8"/>
  <c r="AS20" i="8"/>
  <c r="AT20" i="8"/>
  <c r="AU20" i="8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AN23" i="8"/>
  <c r="AO23" i="8"/>
  <c r="AP23" i="8"/>
  <c r="AQ23" i="8"/>
  <c r="AR23" i="8"/>
  <c r="AS23" i="8"/>
  <c r="AT23" i="8"/>
  <c r="AU23" i="8"/>
  <c r="AV23" i="8"/>
  <c r="AW23" i="8"/>
  <c r="AX23" i="8"/>
  <c r="AY23" i="8"/>
  <c r="AZ23" i="8"/>
  <c r="BA23" i="8"/>
  <c r="BB23" i="8"/>
  <c r="BC23" i="8"/>
  <c r="BD23" i="8"/>
  <c r="BE23" i="8"/>
  <c r="BF23" i="8"/>
  <c r="BG23" i="8"/>
  <c r="BH23" i="8"/>
  <c r="BI23" i="8"/>
  <c r="BJ23" i="8"/>
  <c r="BK23" i="8"/>
  <c r="BL23" i="8"/>
  <c r="BM23" i="8"/>
  <c r="BN23" i="8"/>
  <c r="BO23" i="8"/>
  <c r="BP23" i="8"/>
  <c r="BQ23" i="8"/>
  <c r="BR23" i="8"/>
  <c r="BS23" i="8"/>
  <c r="BT23" i="8"/>
  <c r="BU23" i="8"/>
  <c r="BV23" i="8"/>
  <c r="BW23" i="8"/>
  <c r="BX23" i="8"/>
  <c r="BY23" i="8"/>
  <c r="BZ23" i="8"/>
  <c r="CA23" i="8"/>
  <c r="CB23" i="8"/>
  <c r="CC23" i="8"/>
  <c r="CD23" i="8"/>
  <c r="CE23" i="8"/>
  <c r="CF23" i="8"/>
  <c r="CG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AN24" i="8"/>
  <c r="AO24" i="8"/>
  <c r="AP24" i="8"/>
  <c r="AQ24" i="8"/>
  <c r="AR24" i="8"/>
  <c r="AS24" i="8"/>
  <c r="AT24" i="8"/>
  <c r="AU24" i="8"/>
  <c r="AV24" i="8"/>
  <c r="AW24" i="8"/>
  <c r="AX24" i="8"/>
  <c r="AY24" i="8"/>
  <c r="AZ24" i="8"/>
  <c r="BA24" i="8"/>
  <c r="BB24" i="8"/>
  <c r="BC24" i="8"/>
  <c r="BD24" i="8"/>
  <c r="BE24" i="8"/>
  <c r="BF24" i="8"/>
  <c r="BG24" i="8"/>
  <c r="BH24" i="8"/>
  <c r="BI24" i="8"/>
  <c r="BJ24" i="8"/>
  <c r="BK24" i="8"/>
  <c r="BL24" i="8"/>
  <c r="BM24" i="8"/>
  <c r="BN24" i="8"/>
  <c r="BO24" i="8"/>
  <c r="BP24" i="8"/>
  <c r="BQ24" i="8"/>
  <c r="BR24" i="8"/>
  <c r="BS24" i="8"/>
  <c r="BT24" i="8"/>
  <c r="BU24" i="8"/>
  <c r="BV24" i="8"/>
  <c r="BW24" i="8"/>
  <c r="BX24" i="8"/>
  <c r="BY24" i="8"/>
  <c r="BZ24" i="8"/>
  <c r="CA24" i="8"/>
  <c r="CB24" i="8"/>
  <c r="CC24" i="8"/>
  <c r="CD24" i="8"/>
  <c r="CE24" i="8"/>
  <c r="CF24" i="8"/>
  <c r="CG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AZ25" i="8"/>
  <c r="BA25" i="8"/>
  <c r="BB25" i="8"/>
  <c r="BC25" i="8"/>
  <c r="BD25" i="8"/>
  <c r="BE25" i="8"/>
  <c r="BF25" i="8"/>
  <c r="BG25" i="8"/>
  <c r="BH25" i="8"/>
  <c r="BI25" i="8"/>
  <c r="BJ25" i="8"/>
  <c r="BK25" i="8"/>
  <c r="BL25" i="8"/>
  <c r="BM25" i="8"/>
  <c r="BN25" i="8"/>
  <c r="BO25" i="8"/>
  <c r="BP25" i="8"/>
  <c r="BQ25" i="8"/>
  <c r="BR25" i="8"/>
  <c r="BS25" i="8"/>
  <c r="BT25" i="8"/>
  <c r="BU25" i="8"/>
  <c r="BV25" i="8"/>
  <c r="BW25" i="8"/>
  <c r="BX25" i="8"/>
  <c r="BY25" i="8"/>
  <c r="BZ25" i="8"/>
  <c r="CA25" i="8"/>
  <c r="CB25" i="8"/>
  <c r="CC25" i="8"/>
  <c r="CD25" i="8"/>
  <c r="CE25" i="8"/>
  <c r="CF25" i="8"/>
  <c r="CG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AL28" i="8"/>
  <c r="AM28" i="8"/>
  <c r="AN28" i="8"/>
  <c r="AO28" i="8"/>
  <c r="AP28" i="8"/>
  <c r="AQ28" i="8"/>
  <c r="AR28" i="8"/>
  <c r="AS28" i="8"/>
  <c r="AT28" i="8"/>
  <c r="AU28" i="8"/>
  <c r="AV28" i="8"/>
  <c r="AW28" i="8"/>
  <c r="AX28" i="8"/>
  <c r="AY28" i="8"/>
  <c r="AZ28" i="8"/>
  <c r="BA28" i="8"/>
  <c r="BB28" i="8"/>
  <c r="BC28" i="8"/>
  <c r="BD28" i="8"/>
  <c r="BE28" i="8"/>
  <c r="BF28" i="8"/>
  <c r="BG28" i="8"/>
  <c r="BH28" i="8"/>
  <c r="BI28" i="8"/>
  <c r="BJ28" i="8"/>
  <c r="BK28" i="8"/>
  <c r="BL28" i="8"/>
  <c r="BM28" i="8"/>
  <c r="BN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CA28" i="8"/>
  <c r="CB28" i="8"/>
  <c r="CC28" i="8"/>
  <c r="CD28" i="8"/>
  <c r="CE28" i="8"/>
  <c r="CF28" i="8"/>
  <c r="CG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AM29" i="8"/>
  <c r="AN29" i="8"/>
  <c r="AO29" i="8"/>
  <c r="AP29" i="8"/>
  <c r="AQ29" i="8"/>
  <c r="AR29" i="8"/>
  <c r="AS29" i="8"/>
  <c r="AT29" i="8"/>
  <c r="AU29" i="8"/>
  <c r="AV29" i="8"/>
  <c r="AW29" i="8"/>
  <c r="AX29" i="8"/>
  <c r="AY29" i="8"/>
  <c r="AZ29" i="8"/>
  <c r="BA29" i="8"/>
  <c r="BB29" i="8"/>
  <c r="BC29" i="8"/>
  <c r="BD29" i="8"/>
  <c r="BE29" i="8"/>
  <c r="BF29" i="8"/>
  <c r="BG29" i="8"/>
  <c r="BH29" i="8"/>
  <c r="BI29" i="8"/>
  <c r="BJ29" i="8"/>
  <c r="BK29" i="8"/>
  <c r="BL29" i="8"/>
  <c r="BM29" i="8"/>
  <c r="BN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CA29" i="8"/>
  <c r="CB29" i="8"/>
  <c r="CC29" i="8"/>
  <c r="CD29" i="8"/>
  <c r="CE29" i="8"/>
  <c r="CF29" i="8"/>
  <c r="CG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AM30" i="8"/>
  <c r="AN30" i="8"/>
  <c r="AO30" i="8"/>
  <c r="AP30" i="8"/>
  <c r="AQ30" i="8"/>
  <c r="AR30" i="8"/>
  <c r="AS30" i="8"/>
  <c r="AT30" i="8"/>
  <c r="AU30" i="8"/>
  <c r="AV30" i="8"/>
  <c r="AW30" i="8"/>
  <c r="AX30" i="8"/>
  <c r="AY30" i="8"/>
  <c r="AZ30" i="8"/>
  <c r="BA30" i="8"/>
  <c r="BB30" i="8"/>
  <c r="BC30" i="8"/>
  <c r="BD30" i="8"/>
  <c r="BE30" i="8"/>
  <c r="BF30" i="8"/>
  <c r="BG30" i="8"/>
  <c r="BH30" i="8"/>
  <c r="BI30" i="8"/>
  <c r="BJ30" i="8"/>
  <c r="BK30" i="8"/>
  <c r="BL30" i="8"/>
  <c r="BM30" i="8"/>
  <c r="BN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CA30" i="8"/>
  <c r="CB30" i="8"/>
  <c r="CC30" i="8"/>
  <c r="CD30" i="8"/>
  <c r="CE30" i="8"/>
  <c r="CF30" i="8"/>
  <c r="CG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AR31" i="8"/>
  <c r="AS31" i="8"/>
  <c r="AT31" i="8"/>
  <c r="AU31" i="8"/>
  <c r="AV31" i="8"/>
  <c r="AW31" i="8"/>
  <c r="AX31" i="8"/>
  <c r="AY31" i="8"/>
  <c r="AZ31" i="8"/>
  <c r="BA31" i="8"/>
  <c r="BB31" i="8"/>
  <c r="BC31" i="8"/>
  <c r="BD31" i="8"/>
  <c r="BE31" i="8"/>
  <c r="BF31" i="8"/>
  <c r="BG31" i="8"/>
  <c r="BH31" i="8"/>
  <c r="BI31" i="8"/>
  <c r="BJ31" i="8"/>
  <c r="BK31" i="8"/>
  <c r="BL31" i="8"/>
  <c r="BM31" i="8"/>
  <c r="BN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CA31" i="8"/>
  <c r="CB31" i="8"/>
  <c r="CC31" i="8"/>
  <c r="CD31" i="8"/>
  <c r="CE31" i="8"/>
  <c r="CF31" i="8"/>
  <c r="CG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AM32" i="8"/>
  <c r="AN32" i="8"/>
  <c r="AO32" i="8"/>
  <c r="AP32" i="8"/>
  <c r="AQ32" i="8"/>
  <c r="AR32" i="8"/>
  <c r="AS32" i="8"/>
  <c r="AT32" i="8"/>
  <c r="AU32" i="8"/>
  <c r="AV32" i="8"/>
  <c r="AW32" i="8"/>
  <c r="AX32" i="8"/>
  <c r="AY32" i="8"/>
  <c r="AZ32" i="8"/>
  <c r="BA32" i="8"/>
  <c r="BB32" i="8"/>
  <c r="BC32" i="8"/>
  <c r="BD32" i="8"/>
  <c r="BE32" i="8"/>
  <c r="BF32" i="8"/>
  <c r="BG32" i="8"/>
  <c r="BH32" i="8"/>
  <c r="BI32" i="8"/>
  <c r="BJ32" i="8"/>
  <c r="BK32" i="8"/>
  <c r="BL32" i="8"/>
  <c r="BM32" i="8"/>
  <c r="BN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CA32" i="8"/>
  <c r="CB32" i="8"/>
  <c r="CC32" i="8"/>
  <c r="CD32" i="8"/>
  <c r="CE32" i="8"/>
  <c r="CF32" i="8"/>
  <c r="CG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AM33" i="8"/>
  <c r="AN33" i="8"/>
  <c r="AO33" i="8"/>
  <c r="AP33" i="8"/>
  <c r="AQ33" i="8"/>
  <c r="AR33" i="8"/>
  <c r="AS33" i="8"/>
  <c r="AT33" i="8"/>
  <c r="AU33" i="8"/>
  <c r="AV33" i="8"/>
  <c r="AW33" i="8"/>
  <c r="AX33" i="8"/>
  <c r="AY33" i="8"/>
  <c r="AZ33" i="8"/>
  <c r="BA33" i="8"/>
  <c r="BB33" i="8"/>
  <c r="BC33" i="8"/>
  <c r="BD33" i="8"/>
  <c r="BE33" i="8"/>
  <c r="BF33" i="8"/>
  <c r="BG33" i="8"/>
  <c r="BH33" i="8"/>
  <c r="BI33" i="8"/>
  <c r="BJ33" i="8"/>
  <c r="BK33" i="8"/>
  <c r="BL33" i="8"/>
  <c r="BM33" i="8"/>
  <c r="BN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CA33" i="8"/>
  <c r="CB33" i="8"/>
  <c r="CC33" i="8"/>
  <c r="CD33" i="8"/>
  <c r="CE33" i="8"/>
  <c r="CF33" i="8"/>
  <c r="CG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AW35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AM36" i="8"/>
  <c r="AN36" i="8"/>
  <c r="AO36" i="8"/>
  <c r="AP36" i="8"/>
  <c r="AQ36" i="8"/>
  <c r="AR36" i="8"/>
  <c r="AS36" i="8"/>
  <c r="AT36" i="8"/>
  <c r="AU36" i="8"/>
  <c r="AV36" i="8"/>
  <c r="AW36" i="8"/>
  <c r="AX36" i="8"/>
  <c r="AY36" i="8"/>
  <c r="AZ36" i="8"/>
  <c r="BA36" i="8"/>
  <c r="BB36" i="8"/>
  <c r="BC36" i="8"/>
  <c r="BD36" i="8"/>
  <c r="BE36" i="8"/>
  <c r="BF36" i="8"/>
  <c r="BG36" i="8"/>
  <c r="BH36" i="8"/>
  <c r="BI36" i="8"/>
  <c r="BJ36" i="8"/>
  <c r="BK36" i="8"/>
  <c r="BL36" i="8"/>
  <c r="BM36" i="8"/>
  <c r="BN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CA36" i="8"/>
  <c r="CB36" i="8"/>
  <c r="CC36" i="8"/>
  <c r="CD36" i="8"/>
  <c r="CE36" i="8"/>
  <c r="CF36" i="8"/>
  <c r="CG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AM37" i="8"/>
  <c r="AN37" i="8"/>
  <c r="AO37" i="8"/>
  <c r="AP37" i="8"/>
  <c r="AQ37" i="8"/>
  <c r="AR37" i="8"/>
  <c r="AS37" i="8"/>
  <c r="AT37" i="8"/>
  <c r="AU37" i="8"/>
  <c r="AV37" i="8"/>
  <c r="AW37" i="8"/>
  <c r="AX37" i="8"/>
  <c r="AY37" i="8"/>
  <c r="AZ37" i="8"/>
  <c r="BA37" i="8"/>
  <c r="BB37" i="8"/>
  <c r="BC37" i="8"/>
  <c r="BD37" i="8"/>
  <c r="BE37" i="8"/>
  <c r="BF37" i="8"/>
  <c r="BG37" i="8"/>
  <c r="BH37" i="8"/>
  <c r="BI37" i="8"/>
  <c r="BJ37" i="8"/>
  <c r="BK37" i="8"/>
  <c r="BL37" i="8"/>
  <c r="BM37" i="8"/>
  <c r="BN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CA37" i="8"/>
  <c r="CB37" i="8"/>
  <c r="CC37" i="8"/>
  <c r="CD37" i="8"/>
  <c r="CE37" i="8"/>
  <c r="CF37" i="8"/>
  <c r="CG37" i="8"/>
  <c r="M24" i="7" l="1"/>
  <c r="L24" i="7"/>
  <c r="K24" i="7"/>
  <c r="J24" i="7"/>
  <c r="G24" i="7"/>
  <c r="D24" i="7"/>
  <c r="L23" i="7"/>
  <c r="M23" i="7" s="1"/>
  <c r="K23" i="7"/>
  <c r="J23" i="7"/>
  <c r="D23" i="7"/>
  <c r="L22" i="7"/>
  <c r="K22" i="7"/>
  <c r="M22" i="7" s="1"/>
  <c r="J22" i="7"/>
  <c r="D22" i="7"/>
  <c r="M21" i="7"/>
  <c r="L21" i="7"/>
  <c r="K21" i="7"/>
  <c r="J21" i="7"/>
  <c r="G21" i="7"/>
  <c r="D21" i="7"/>
  <c r="L20" i="7"/>
  <c r="M20" i="7" s="1"/>
  <c r="K20" i="7"/>
  <c r="J20" i="7"/>
  <c r="G20" i="7"/>
  <c r="D20" i="7"/>
  <c r="L19" i="7"/>
  <c r="M19" i="7" s="1"/>
  <c r="K19" i="7"/>
  <c r="J19" i="7"/>
  <c r="G19" i="7"/>
  <c r="D19" i="7"/>
  <c r="L18" i="7"/>
  <c r="M18" i="7" s="1"/>
  <c r="K18" i="7"/>
  <c r="J18" i="7"/>
  <c r="G18" i="7"/>
  <c r="D18" i="7"/>
  <c r="L17" i="7"/>
  <c r="K17" i="7"/>
  <c r="M17" i="7" s="1"/>
  <c r="J17" i="7"/>
  <c r="G17" i="7"/>
  <c r="D17" i="7"/>
  <c r="L16" i="7"/>
  <c r="M16" i="7" s="1"/>
  <c r="K16" i="7"/>
  <c r="J16" i="7"/>
  <c r="G16" i="7"/>
  <c r="D16" i="7"/>
  <c r="L15" i="7"/>
  <c r="M15" i="7" s="1"/>
  <c r="K15" i="7"/>
  <c r="J15" i="7"/>
  <c r="G15" i="7"/>
  <c r="D15" i="7"/>
  <c r="L14" i="7"/>
  <c r="K14" i="7"/>
  <c r="M14" i="7" s="1"/>
  <c r="J14" i="7"/>
  <c r="G14" i="7"/>
  <c r="D14" i="7"/>
  <c r="L13" i="7"/>
  <c r="M13" i="7" s="1"/>
  <c r="K13" i="7"/>
  <c r="J13" i="7"/>
  <c r="G13" i="7"/>
  <c r="D13" i="7"/>
  <c r="L12" i="7"/>
  <c r="M12" i="7" s="1"/>
  <c r="K12" i="7"/>
  <c r="J12" i="7"/>
  <c r="G12" i="7"/>
  <c r="D12" i="7"/>
  <c r="L11" i="7"/>
  <c r="M11" i="7" s="1"/>
  <c r="K11" i="7"/>
  <c r="J11" i="7"/>
  <c r="G11" i="7"/>
  <c r="D11" i="7"/>
  <c r="L10" i="7"/>
  <c r="K10" i="7"/>
  <c r="M10" i="7" s="1"/>
  <c r="J10" i="7"/>
  <c r="G10" i="7"/>
  <c r="D10" i="7"/>
  <c r="L9" i="7"/>
  <c r="M9" i="7" s="1"/>
  <c r="K9" i="7"/>
  <c r="J9" i="7"/>
  <c r="G9" i="7"/>
  <c r="D9" i="7"/>
  <c r="L8" i="7"/>
  <c r="M8" i="7" s="1"/>
  <c r="K8" i="7"/>
  <c r="J8" i="7"/>
  <c r="G8" i="7"/>
  <c r="D8" i="7"/>
  <c r="M7" i="7"/>
  <c r="L7" i="7"/>
  <c r="D7" i="7"/>
  <c r="M6" i="7"/>
  <c r="L6" i="7"/>
  <c r="K6" i="7"/>
  <c r="J6" i="7"/>
  <c r="D6" i="7"/>
  <c r="L5" i="7"/>
  <c r="K5" i="7"/>
  <c r="M5" i="7" s="1"/>
  <c r="J5" i="7"/>
  <c r="D5" i="7"/>
  <c r="L4" i="7"/>
  <c r="M4" i="7" s="1"/>
  <c r="K4" i="7"/>
  <c r="J4" i="7"/>
  <c r="G4" i="7"/>
  <c r="D4" i="7"/>
</calcChain>
</file>

<file path=xl/sharedStrings.xml><?xml version="1.0" encoding="utf-8"?>
<sst xmlns="http://schemas.openxmlformats.org/spreadsheetml/2006/main" count="2767" uniqueCount="165">
  <si>
    <t>Maize</t>
  </si>
  <si>
    <t>Sorghum</t>
  </si>
  <si>
    <t>Rice</t>
  </si>
  <si>
    <t>Millet</t>
  </si>
  <si>
    <t>Sunflower</t>
  </si>
  <si>
    <t>Groundnuts</t>
  </si>
  <si>
    <t>Soya beans</t>
  </si>
  <si>
    <t>Seed cotton</t>
  </si>
  <si>
    <t>Irish potato</t>
  </si>
  <si>
    <t>Virginia Tobacco</t>
  </si>
  <si>
    <t>Burley tobacco</t>
  </si>
  <si>
    <t>Mixed beans</t>
  </si>
  <si>
    <t>Bambara nuts</t>
  </si>
  <si>
    <t>Cowpeas</t>
  </si>
  <si>
    <t>Velvet beans</t>
  </si>
  <si>
    <t>Coffee</t>
  </si>
  <si>
    <t>Sweet potatoes</t>
  </si>
  <si>
    <t>Cassava</t>
  </si>
  <si>
    <t>Kenaf</t>
  </si>
  <si>
    <t>Cashew nut</t>
  </si>
  <si>
    <t>Other crop  (specify)</t>
  </si>
  <si>
    <t>Paprika</t>
  </si>
  <si>
    <t>Pineapples</t>
  </si>
  <si>
    <t>Popcorn</t>
  </si>
  <si>
    <t>Sugarcane (plantation)</t>
  </si>
  <si>
    <t>Central</t>
  </si>
  <si>
    <t>Copperbelt</t>
  </si>
  <si>
    <t>Eastern</t>
  </si>
  <si>
    <t>Luapula</t>
  </si>
  <si>
    <t>Lusaka</t>
  </si>
  <si>
    <t>Muchinga</t>
  </si>
  <si>
    <t>Northern</t>
  </si>
  <si>
    <t>North-Western</t>
  </si>
  <si>
    <t>Southern</t>
  </si>
  <si>
    <t>Western</t>
  </si>
  <si>
    <t>Chibombo</t>
  </si>
  <si>
    <t>Kabwe</t>
  </si>
  <si>
    <t>Kapiri Mposhi</t>
  </si>
  <si>
    <t>Mkushi</t>
  </si>
  <si>
    <t>Mumbwa</t>
  </si>
  <si>
    <t>Serenje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</si>
  <si>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</si>
  <si>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</si>
  <si>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</si>
  <si>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</si>
  <si>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</si>
  <si>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</si>
  <si>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</si>
  <si>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</si>
  <si>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</si>
  <si>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</si>
  <si>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</si>
  <si>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Chipata</t>
  </si>
  <si>
    <t>Katete</t>
  </si>
  <si>
    <t>Lundazi</t>
  </si>
  <si>
    <t>Mambwe</t>
  </si>
  <si>
    <t>Nyimba</t>
  </si>
  <si>
    <t>Petauke</t>
  </si>
  <si>
    <t>Chienge</t>
  </si>
  <si>
    <t>Kawambwa</t>
  </si>
  <si>
    <t>Mansa</t>
  </si>
  <si>
    <t>Milenge</t>
  </si>
  <si>
    <t>Mwense</t>
  </si>
  <si>
    <t>Nchelenge</t>
  </si>
  <si>
    <t>Samfya</t>
  </si>
  <si>
    <t>Chongwe</t>
  </si>
  <si>
    <t>Kafue</t>
  </si>
  <si>
    <t>Luangwa</t>
  </si>
  <si>
    <t>Chama</t>
  </si>
  <si>
    <t>Chinsali</t>
  </si>
  <si>
    <t>Isoka</t>
  </si>
  <si>
    <t>Mafinga</t>
  </si>
  <si>
    <t>Mpika</t>
  </si>
  <si>
    <t>Nakonde</t>
  </si>
  <si>
    <t>Chilubi</t>
  </si>
  <si>
    <t>Kaputa</t>
  </si>
  <si>
    <t>Kasama</t>
  </si>
  <si>
    <t>Luwingu</t>
  </si>
  <si>
    <t>Mbala</t>
  </si>
  <si>
    <t>Mporokoso</t>
  </si>
  <si>
    <t>Mpulungu</t>
  </si>
  <si>
    <t>Mungwi</t>
  </si>
  <si>
    <t>Chavuma</t>
  </si>
  <si>
    <t>Ikelenge</t>
  </si>
  <si>
    <t>Kabompo</t>
  </si>
  <si>
    <t>Kasempa</t>
  </si>
  <si>
    <t>Mufumbwe</t>
  </si>
  <si>
    <t>Mwinilunga</t>
  </si>
  <si>
    <t>Solwezi</t>
  </si>
  <si>
    <t>Zambezi</t>
  </si>
  <si>
    <t>Choma</t>
  </si>
  <si>
    <t>Gwembe</t>
  </si>
  <si>
    <t>Itezhi Tezhi</t>
  </si>
  <si>
    <t>Kalomo</t>
  </si>
  <si>
    <t>Kazungula</t>
  </si>
  <si>
    <t>Livingstone</t>
  </si>
  <si>
    <t>Mazabuka</t>
  </si>
  <si>
    <t>Monze</t>
  </si>
  <si>
    <t>Namwala</t>
  </si>
  <si>
    <t>Siavonga</t>
  </si>
  <si>
    <t>Sinazongwe</t>
  </si>
  <si>
    <t>Kalabo</t>
  </si>
  <si>
    <t>Kaoma</t>
  </si>
  <si>
    <t>Lukulu</t>
  </si>
  <si>
    <t>Mongu</t>
  </si>
  <si>
    <t>Senanga</t>
  </si>
  <si>
    <t>Sesheke</t>
  </si>
  <si>
    <t>Shang'ombo</t>
  </si>
  <si>
    <t>Production in MT</t>
  </si>
  <si>
    <t>Total</t>
  </si>
  <si>
    <t>Crop</t>
  </si>
  <si>
    <t>Hectares Planted</t>
  </si>
  <si>
    <t>Hectares Harvested</t>
  </si>
  <si>
    <t>Province</t>
  </si>
  <si>
    <t>District</t>
  </si>
  <si>
    <t>National Crop Production</t>
  </si>
  <si>
    <t>Maize for seed</t>
  </si>
  <si>
    <t>Maize for silage</t>
  </si>
  <si>
    <t>Green Maize</t>
  </si>
  <si>
    <t>Burley Tobacco</t>
  </si>
  <si>
    <t>Sweet Potatoes</t>
  </si>
  <si>
    <t>Wheat</t>
  </si>
  <si>
    <t>Barley</t>
  </si>
  <si>
    <t>Small and Medium District Crop Production</t>
  </si>
  <si>
    <t>Small and Medium Provincial Crop Production</t>
  </si>
  <si>
    <t>National 2018/2019 Vs 2019/2020  Crop Forecast Survey, Area, Expected Production, Yield, Expected Sales and Fertilizer used (National)</t>
  </si>
  <si>
    <t>Area planted (ha)</t>
  </si>
  <si>
    <t>Area Harvested (ha)</t>
  </si>
  <si>
    <t>Expected production (MT)</t>
  </si>
  <si>
    <t>Yield rate (MT/ha)</t>
  </si>
  <si>
    <t>2018/2019</t>
  </si>
  <si>
    <t>2019/2020</t>
  </si>
  <si>
    <t>% change</t>
  </si>
  <si>
    <t>SOURCE : Agriculture Statistics and Early Warning  - Ministry of Agriculture and Cooperatives</t>
  </si>
  <si>
    <t>Sales (MT)</t>
  </si>
  <si>
    <t>Yield Rate (MT/HA)</t>
  </si>
  <si>
    <t>Area Planted (HA)</t>
  </si>
  <si>
    <t>Expected Production (MT)</t>
  </si>
  <si>
    <t>YEARS</t>
  </si>
  <si>
    <t>National Crop Bulletin</t>
  </si>
  <si>
    <t>Area Planted/ Expected to be Planted</t>
  </si>
  <si>
    <t>Quantity Expected to be Harvested</t>
  </si>
  <si>
    <t>Yield</t>
  </si>
  <si>
    <t>Top_MT</t>
  </si>
  <si>
    <t>Basal_MT</t>
  </si>
  <si>
    <t>White Maize (for grain)</t>
  </si>
  <si>
    <t>Nothern</t>
  </si>
  <si>
    <t>NorthWestern</t>
  </si>
  <si>
    <t>Maize (for Seed)</t>
  </si>
  <si>
    <t>Maize (for silage)</t>
  </si>
  <si>
    <t>Maize (for Green)</t>
  </si>
  <si>
    <t>Finger Millet</t>
  </si>
  <si>
    <t>Pearl Millet</t>
  </si>
  <si>
    <t>Groundnuts (shelled)</t>
  </si>
  <si>
    <t>Soyabeans</t>
  </si>
  <si>
    <t>Cotton</t>
  </si>
  <si>
    <t>Irish Potatoes</t>
  </si>
  <si>
    <t>Tobacco Virginia</t>
  </si>
  <si>
    <t>Tobacco Burley</t>
  </si>
  <si>
    <t>Mixed Beans</t>
  </si>
  <si>
    <t>Cow Peas</t>
  </si>
  <si>
    <t>Castor Beans</t>
  </si>
  <si>
    <t>Production</t>
  </si>
  <si>
    <t>Area Planted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</si>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</sst>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(* #,##0.0_);_(* \(#,##0.0\);_(* &quot;-&quot;??_);_(@_)"/>
    <numFmt numFmtId="165" formatCode="_(* #,##0_);_(* \(#,##0\);_(* &quot;-&quot;??_);_(@_)"/>
    <numFmt numFmtId="166" formatCode="0.00_);[Red]\(0.00\)"/>
    <numFmt numFmtId="167" formatCode="_-* #,##0_-;\-* #,##0_-;_-* &quot;-&quot;??_-;_-@_-"/>
    <numFmt numFmtId="168" formatCode="###0.00"/>
    <numFmt numFmtId="169" formatCode="####.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5"/>
      <color rgb="FFFFFF00"/>
      <name val="Calibri"/>
      <family val="2"/>
      <scheme val="minor"/>
    </font>
    <font>
      <b/>
      <sz val="12"/>
      <color indexed="8"/>
      <name val="Maiandra GD"/>
      <family val="2"/>
    </font>
    <font>
      <sz val="12"/>
      <color indexed="8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7" fillId="0" borderId="0"/>
    <xf numFmtId="43" fontId="6" fillId="0" borderId="0" applyFont="0" applyFill="0" applyBorder="0" applyAlignment="0" applyProtection="0"/>
    <xf numFmtId="0" fontId="8" fillId="0" borderId="32" applyNumberFormat="0" applyFill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91">
    <xf numFmtId="0" fontId="0" fillId="0" borderId="0" xfId="0"/>
    <xf numFmtId="0" fontId="4" fillId="0" borderId="1" xfId="5" applyFont="1" applyFill="1" applyBorder="1" applyAlignment="1">
      <alignment horizontal="center" vertical="center"/>
    </xf>
    <xf numFmtId="0" fontId="4" fillId="0" borderId="21" xfId="6" applyFont="1" applyFill="1" applyBorder="1" applyAlignment="1">
      <alignment horizontal="center" vertical="center"/>
    </xf>
    <xf numFmtId="0" fontId="4" fillId="0" borderId="20" xfId="7" applyFont="1" applyFill="1" applyBorder="1" applyAlignment="1">
      <alignment horizontal="center" vertical="center"/>
    </xf>
    <xf numFmtId="0" fontId="4" fillId="0" borderId="3" xfId="3" applyFont="1" applyFill="1" applyBorder="1" applyAlignment="1">
      <alignment horizontal="left" vertical="center"/>
    </xf>
    <xf numFmtId="0" fontId="4" fillId="0" borderId="2" xfId="5" applyFont="1" applyFill="1" applyBorder="1" applyAlignment="1">
      <alignment horizontal="center" vertical="center"/>
    </xf>
    <xf numFmtId="0" fontId="4" fillId="0" borderId="2" xfId="6" applyFont="1" applyFill="1" applyBorder="1" applyAlignment="1">
      <alignment horizontal="center" vertical="center"/>
    </xf>
    <xf numFmtId="0" fontId="4" fillId="0" borderId="19" xfId="7" applyFont="1" applyFill="1" applyBorder="1" applyAlignment="1">
      <alignment horizontal="center" vertical="center"/>
    </xf>
    <xf numFmtId="3" fontId="5" fillId="0" borderId="4" xfId="17" applyNumberFormat="1" applyFont="1" applyFill="1" applyBorder="1" applyAlignment="1">
      <alignment horizontal="center"/>
    </xf>
    <xf numFmtId="3" fontId="5" fillId="0" borderId="4" xfId="18" applyNumberFormat="1" applyFont="1" applyFill="1" applyBorder="1" applyAlignment="1">
      <alignment horizontal="center"/>
    </xf>
    <xf numFmtId="3" fontId="5" fillId="0" borderId="9" xfId="19" applyNumberFormat="1" applyFont="1" applyFill="1" applyBorder="1" applyAlignment="1">
      <alignment horizontal="center"/>
    </xf>
    <xf numFmtId="3" fontId="5" fillId="0" borderId="11" xfId="23" applyNumberFormat="1" applyFont="1" applyFill="1" applyBorder="1" applyAlignment="1">
      <alignment horizontal="center"/>
    </xf>
    <xf numFmtId="3" fontId="5" fillId="0" borderId="11" xfId="24" applyNumberFormat="1" applyFont="1" applyFill="1" applyBorder="1" applyAlignment="1">
      <alignment horizontal="center"/>
    </xf>
    <xf numFmtId="3" fontId="5" fillId="0" borderId="12" xfId="25" applyNumberFormat="1" applyFont="1" applyFill="1" applyBorder="1" applyAlignment="1">
      <alignment horizontal="center"/>
    </xf>
    <xf numFmtId="3" fontId="5" fillId="0" borderId="6" xfId="14" applyNumberFormat="1" applyFont="1" applyFill="1" applyBorder="1" applyAlignment="1">
      <alignment horizontal="center" vertical="center" wrapText="1"/>
    </xf>
    <xf numFmtId="3" fontId="5" fillId="0" borderId="6" xfId="15" applyNumberFormat="1" applyFont="1" applyFill="1" applyBorder="1" applyAlignment="1">
      <alignment horizontal="center" vertical="center" wrapText="1"/>
    </xf>
    <xf numFmtId="3" fontId="5" fillId="0" borderId="7" xfId="16" applyNumberFormat="1" applyFont="1" applyFill="1" applyBorder="1" applyAlignment="1">
      <alignment horizontal="center" vertical="center" wrapText="1"/>
    </xf>
    <xf numFmtId="3" fontId="5" fillId="0" borderId="4" xfId="17" applyNumberFormat="1" applyFont="1" applyFill="1" applyBorder="1" applyAlignment="1">
      <alignment horizontal="center" vertical="center" wrapText="1"/>
    </xf>
    <xf numFmtId="3" fontId="5" fillId="0" borderId="4" xfId="18" applyNumberFormat="1" applyFont="1" applyFill="1" applyBorder="1" applyAlignment="1">
      <alignment horizontal="center" vertical="center" wrapText="1"/>
    </xf>
    <xf numFmtId="3" fontId="5" fillId="0" borderId="9" xfId="19" applyNumberFormat="1" applyFont="1" applyFill="1" applyBorder="1" applyAlignment="1">
      <alignment horizontal="center" vertical="center" wrapText="1"/>
    </xf>
    <xf numFmtId="3" fontId="5" fillId="0" borderId="11" xfId="17" applyNumberFormat="1" applyFont="1" applyFill="1" applyBorder="1" applyAlignment="1">
      <alignment horizontal="center" vertical="center" wrapText="1"/>
    </xf>
    <xf numFmtId="3" fontId="5" fillId="0" borderId="11" xfId="18" applyNumberFormat="1" applyFont="1" applyFill="1" applyBorder="1" applyAlignment="1">
      <alignment horizontal="center" vertical="center" wrapText="1"/>
    </xf>
    <xf numFmtId="3" fontId="5" fillId="0" borderId="12" xfId="19" applyNumberFormat="1" applyFont="1" applyFill="1" applyBorder="1" applyAlignment="1">
      <alignment horizontal="center" vertical="center" wrapText="1"/>
    </xf>
    <xf numFmtId="3" fontId="5" fillId="0" borderId="6" xfId="17" applyNumberFormat="1" applyFont="1" applyFill="1" applyBorder="1" applyAlignment="1">
      <alignment horizontal="center" vertical="center" wrapText="1"/>
    </xf>
    <xf numFmtId="3" fontId="5" fillId="0" borderId="6" xfId="18" applyNumberFormat="1" applyFont="1" applyFill="1" applyBorder="1" applyAlignment="1">
      <alignment horizontal="center" vertical="center" wrapText="1"/>
    </xf>
    <xf numFmtId="3" fontId="5" fillId="0" borderId="7" xfId="19" applyNumberFormat="1" applyFont="1" applyFill="1" applyBorder="1" applyAlignment="1">
      <alignment horizontal="center" vertical="center" wrapText="1"/>
    </xf>
    <xf numFmtId="0" fontId="5" fillId="0" borderId="14" xfId="21" applyFont="1" applyFill="1" applyBorder="1" applyAlignment="1">
      <alignment horizontal="center" vertical="center" wrapText="1"/>
    </xf>
    <xf numFmtId="0" fontId="5" fillId="0" borderId="14" xfId="20" applyFont="1" applyFill="1" applyBorder="1" applyAlignment="1">
      <alignment horizontal="center" vertical="center" wrapText="1"/>
    </xf>
    <xf numFmtId="0" fontId="5" fillId="0" borderId="15" xfId="22" applyFont="1" applyFill="1" applyBorder="1" applyAlignment="1">
      <alignment horizontal="center" vertical="center" wrapText="1"/>
    </xf>
    <xf numFmtId="0" fontId="5" fillId="0" borderId="4" xfId="21" applyFont="1" applyFill="1" applyBorder="1" applyAlignment="1">
      <alignment horizontal="center" vertical="center" wrapText="1"/>
    </xf>
    <xf numFmtId="0" fontId="5" fillId="0" borderId="4" xfId="20" applyFont="1" applyFill="1" applyBorder="1" applyAlignment="1">
      <alignment horizontal="center" vertical="center" wrapText="1"/>
    </xf>
    <xf numFmtId="0" fontId="5" fillId="0" borderId="9" xfId="22" applyFont="1" applyFill="1" applyBorder="1" applyAlignment="1">
      <alignment horizontal="center" vertical="center" wrapText="1"/>
    </xf>
    <xf numFmtId="3" fontId="5" fillId="0" borderId="22" xfId="17" applyNumberFormat="1" applyFont="1" applyFill="1" applyBorder="1" applyAlignment="1">
      <alignment horizontal="center" vertical="center" wrapText="1"/>
    </xf>
    <xf numFmtId="3" fontId="5" fillId="0" borderId="22" xfId="18" applyNumberFormat="1" applyFont="1" applyFill="1" applyBorder="1" applyAlignment="1">
      <alignment horizontal="center" vertical="center" wrapText="1"/>
    </xf>
    <xf numFmtId="3" fontId="5" fillId="0" borderId="24" xfId="19" applyNumberFormat="1" applyFont="1" applyFill="1" applyBorder="1" applyAlignment="1">
      <alignment horizontal="center" vertical="center" wrapText="1"/>
    </xf>
    <xf numFmtId="0" fontId="5" fillId="0" borderId="6" xfId="21" applyFont="1" applyFill="1" applyBorder="1" applyAlignment="1">
      <alignment horizontal="center" vertical="center" wrapText="1"/>
    </xf>
    <xf numFmtId="0" fontId="5" fillId="0" borderId="6" xfId="20" applyFont="1" applyFill="1" applyBorder="1" applyAlignment="1">
      <alignment horizontal="center" vertical="center" wrapText="1"/>
    </xf>
    <xf numFmtId="0" fontId="5" fillId="0" borderId="7" xfId="22" applyFont="1" applyFill="1" applyBorder="1" applyAlignment="1">
      <alignment horizontal="center" vertical="center" wrapText="1"/>
    </xf>
    <xf numFmtId="3" fontId="5" fillId="0" borderId="14" xfId="17" applyNumberFormat="1" applyFont="1" applyFill="1" applyBorder="1" applyAlignment="1">
      <alignment horizontal="center" vertical="center" wrapText="1"/>
    </xf>
    <xf numFmtId="3" fontId="5" fillId="0" borderId="14" xfId="18" applyNumberFormat="1" applyFont="1" applyFill="1" applyBorder="1" applyAlignment="1">
      <alignment horizontal="center" vertical="center" wrapText="1"/>
    </xf>
    <xf numFmtId="3" fontId="5" fillId="0" borderId="15" xfId="19" applyNumberFormat="1" applyFont="1" applyFill="1" applyBorder="1" applyAlignment="1">
      <alignment horizontal="center" vertical="center" wrapText="1"/>
    </xf>
    <xf numFmtId="0" fontId="5" fillId="0" borderId="11" xfId="20" applyFont="1" applyFill="1" applyBorder="1" applyAlignment="1">
      <alignment horizontal="center" vertical="center" wrapText="1"/>
    </xf>
    <xf numFmtId="0" fontId="5" fillId="0" borderId="11" xfId="21" applyFont="1" applyFill="1" applyBorder="1" applyAlignment="1">
      <alignment horizontal="center" vertical="center" wrapText="1"/>
    </xf>
    <xf numFmtId="0" fontId="5" fillId="0" borderId="12" xfId="22" applyFont="1" applyFill="1" applyBorder="1" applyAlignment="1">
      <alignment horizontal="center" vertical="center" wrapText="1"/>
    </xf>
    <xf numFmtId="0" fontId="5" fillId="0" borderId="22" xfId="21" applyFont="1" applyFill="1" applyBorder="1" applyAlignment="1">
      <alignment horizontal="center" vertical="center" wrapText="1"/>
    </xf>
    <xf numFmtId="0" fontId="5" fillId="0" borderId="22" xfId="20" applyFont="1" applyFill="1" applyBorder="1" applyAlignment="1">
      <alignment horizontal="center" vertical="center" wrapText="1"/>
    </xf>
    <xf numFmtId="0" fontId="5" fillId="0" borderId="24" xfId="22" applyFont="1" applyFill="1" applyBorder="1" applyAlignment="1">
      <alignment horizontal="center" vertical="center" wrapText="1"/>
    </xf>
    <xf numFmtId="3" fontId="5" fillId="0" borderId="11" xfId="23" applyNumberFormat="1" applyFont="1" applyFill="1" applyBorder="1" applyAlignment="1">
      <alignment horizontal="center" vertical="center" wrapText="1"/>
    </xf>
    <xf numFmtId="3" fontId="5" fillId="0" borderId="11" xfId="24" applyNumberFormat="1" applyFont="1" applyFill="1" applyBorder="1" applyAlignment="1">
      <alignment horizontal="center" vertical="center" wrapText="1"/>
    </xf>
    <xf numFmtId="3" fontId="5" fillId="0" borderId="12" xfId="25" applyNumberFormat="1" applyFont="1" applyFill="1" applyBorder="1" applyAlignment="1">
      <alignment horizontal="center" vertical="center" wrapText="1"/>
    </xf>
    <xf numFmtId="3" fontId="5" fillId="0" borderId="4" xfId="17" applyNumberFormat="1" applyFont="1" applyFill="1" applyBorder="1" applyAlignment="1">
      <alignment horizontal="center" vertical="top"/>
    </xf>
    <xf numFmtId="3" fontId="5" fillId="0" borderId="4" xfId="18" applyNumberFormat="1" applyFont="1" applyFill="1" applyBorder="1" applyAlignment="1">
      <alignment horizontal="center" vertical="top"/>
    </xf>
    <xf numFmtId="0" fontId="5" fillId="0" borderId="4" xfId="21" applyFont="1" applyFill="1" applyBorder="1" applyAlignment="1">
      <alignment horizontal="center" vertical="top"/>
    </xf>
    <xf numFmtId="0" fontId="5" fillId="0" borderId="4" xfId="20" applyFont="1" applyFill="1" applyBorder="1" applyAlignment="1">
      <alignment horizontal="center" vertical="top"/>
    </xf>
    <xf numFmtId="3" fontId="5" fillId="0" borderId="9" xfId="19" applyNumberFormat="1" applyFont="1" applyFill="1" applyBorder="1" applyAlignment="1">
      <alignment horizontal="center" vertical="top"/>
    </xf>
    <xf numFmtId="0" fontId="5" fillId="0" borderId="9" xfId="22" applyFont="1" applyFill="1" applyBorder="1" applyAlignment="1">
      <alignment horizontal="center" vertical="top"/>
    </xf>
    <xf numFmtId="3" fontId="5" fillId="0" borderId="11" xfId="23" applyNumberFormat="1" applyFont="1" applyFill="1" applyBorder="1" applyAlignment="1">
      <alignment horizontal="center" vertical="top"/>
    </xf>
    <xf numFmtId="3" fontId="5" fillId="0" borderId="11" xfId="24" applyNumberFormat="1" applyFont="1" applyFill="1" applyBorder="1" applyAlignment="1">
      <alignment horizontal="center" vertical="top"/>
    </xf>
    <xf numFmtId="3" fontId="5" fillId="0" borderId="12" xfId="25" applyNumberFormat="1" applyFont="1" applyFill="1" applyBorder="1" applyAlignment="1">
      <alignment horizontal="center" vertical="top"/>
    </xf>
    <xf numFmtId="0" fontId="4" fillId="0" borderId="17" xfId="5" applyFont="1" applyFill="1" applyBorder="1" applyAlignment="1">
      <alignment horizontal="center" vertical="center"/>
    </xf>
    <xf numFmtId="0" fontId="4" fillId="0" borderId="17" xfId="6" applyFont="1" applyFill="1" applyBorder="1" applyAlignment="1">
      <alignment horizontal="center" vertical="center"/>
    </xf>
    <xf numFmtId="0" fontId="4" fillId="0" borderId="18" xfId="7" applyFont="1" applyFill="1" applyBorder="1" applyAlignment="1">
      <alignment horizontal="center" vertical="center"/>
    </xf>
    <xf numFmtId="3" fontId="5" fillId="0" borderId="14" xfId="17" applyNumberFormat="1" applyFont="1" applyFill="1" applyBorder="1" applyAlignment="1">
      <alignment horizontal="center" vertical="top"/>
    </xf>
    <xf numFmtId="3" fontId="5" fillId="0" borderId="14" xfId="18" applyNumberFormat="1" applyFont="1" applyFill="1" applyBorder="1" applyAlignment="1">
      <alignment horizontal="center" vertical="top"/>
    </xf>
    <xf numFmtId="3" fontId="5" fillId="0" borderId="15" xfId="19" applyNumberFormat="1" applyFont="1" applyFill="1" applyBorder="1" applyAlignment="1">
      <alignment horizontal="center" vertical="top"/>
    </xf>
    <xf numFmtId="3" fontId="5" fillId="0" borderId="6" xfId="14" applyNumberFormat="1" applyFont="1" applyFill="1" applyBorder="1" applyAlignment="1">
      <alignment horizontal="center" vertical="top"/>
    </xf>
    <xf numFmtId="3" fontId="5" fillId="0" borderId="6" xfId="15" applyNumberFormat="1" applyFont="1" applyFill="1" applyBorder="1" applyAlignment="1">
      <alignment horizontal="center" vertical="top"/>
    </xf>
    <xf numFmtId="3" fontId="5" fillId="0" borderId="7" xfId="16" applyNumberFormat="1" applyFont="1" applyFill="1" applyBorder="1" applyAlignment="1">
      <alignment horizontal="center" vertical="top"/>
    </xf>
    <xf numFmtId="3" fontId="5" fillId="0" borderId="11" xfId="17" applyNumberFormat="1" applyFont="1" applyFill="1" applyBorder="1" applyAlignment="1">
      <alignment horizontal="center" vertical="top"/>
    </xf>
    <xf numFmtId="3" fontId="5" fillId="0" borderId="11" xfId="18" applyNumberFormat="1" applyFont="1" applyFill="1" applyBorder="1" applyAlignment="1">
      <alignment horizontal="center" vertical="top"/>
    </xf>
    <xf numFmtId="3" fontId="5" fillId="0" borderId="12" xfId="19" applyNumberFormat="1" applyFont="1" applyFill="1" applyBorder="1" applyAlignment="1">
      <alignment horizontal="center" vertical="top"/>
    </xf>
    <xf numFmtId="0" fontId="5" fillId="0" borderId="14" xfId="21" applyFont="1" applyFill="1" applyBorder="1" applyAlignment="1">
      <alignment horizontal="center" vertical="top"/>
    </xf>
    <xf numFmtId="0" fontId="5" fillId="0" borderId="14" xfId="20" applyFont="1" applyFill="1" applyBorder="1" applyAlignment="1">
      <alignment horizontal="center" vertical="top"/>
    </xf>
    <xf numFmtId="0" fontId="5" fillId="0" borderId="15" xfId="22" applyFont="1" applyFill="1" applyBorder="1" applyAlignment="1">
      <alignment horizontal="center" vertical="top"/>
    </xf>
    <xf numFmtId="3" fontId="5" fillId="0" borderId="6" xfId="17" applyNumberFormat="1" applyFont="1" applyFill="1" applyBorder="1" applyAlignment="1">
      <alignment horizontal="center" vertical="top"/>
    </xf>
    <xf numFmtId="3" fontId="5" fillId="0" borderId="6" xfId="18" applyNumberFormat="1" applyFont="1" applyFill="1" applyBorder="1" applyAlignment="1">
      <alignment horizontal="center" vertical="top"/>
    </xf>
    <xf numFmtId="3" fontId="5" fillId="0" borderId="7" xfId="19" applyNumberFormat="1" applyFont="1" applyFill="1" applyBorder="1" applyAlignment="1">
      <alignment horizontal="center" vertical="top"/>
    </xf>
    <xf numFmtId="0" fontId="5" fillId="0" borderId="6" xfId="21" applyFont="1" applyFill="1" applyBorder="1" applyAlignment="1">
      <alignment horizontal="center" vertical="top"/>
    </xf>
    <xf numFmtId="0" fontId="5" fillId="0" borderId="6" xfId="20" applyFont="1" applyFill="1" applyBorder="1" applyAlignment="1">
      <alignment horizontal="center" vertical="top"/>
    </xf>
    <xf numFmtId="0" fontId="5" fillId="0" borderId="7" xfId="22" applyFont="1" applyFill="1" applyBorder="1" applyAlignment="1">
      <alignment horizontal="center" vertical="top"/>
    </xf>
    <xf numFmtId="3" fontId="5" fillId="0" borderId="22" xfId="17" applyNumberFormat="1" applyFont="1" applyFill="1" applyBorder="1" applyAlignment="1">
      <alignment horizontal="center" vertical="top"/>
    </xf>
    <xf numFmtId="3" fontId="5" fillId="0" borderId="22" xfId="18" applyNumberFormat="1" applyFont="1" applyFill="1" applyBorder="1" applyAlignment="1">
      <alignment horizontal="center" vertical="top"/>
    </xf>
    <xf numFmtId="3" fontId="5" fillId="0" borderId="24" xfId="19" applyNumberFormat="1" applyFont="1" applyFill="1" applyBorder="1" applyAlignment="1">
      <alignment horizontal="center" vertical="top"/>
    </xf>
    <xf numFmtId="0" fontId="5" fillId="0" borderId="11" xfId="20" applyFont="1" applyFill="1" applyBorder="1" applyAlignment="1">
      <alignment horizontal="center" vertical="top"/>
    </xf>
    <xf numFmtId="0" fontId="5" fillId="0" borderId="0" xfId="0" applyFont="1" applyFill="1"/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6" xfId="32" applyFont="1" applyFill="1" applyBorder="1" applyAlignment="1">
      <alignment horizontal="left" vertical="top"/>
    </xf>
    <xf numFmtId="0" fontId="5" fillId="0" borderId="8" xfId="31" applyFont="1" applyFill="1" applyBorder="1" applyAlignment="1">
      <alignment vertical="top"/>
    </xf>
    <xf numFmtId="0" fontId="5" fillId="0" borderId="4" xfId="33" applyFont="1" applyFill="1" applyBorder="1" applyAlignment="1">
      <alignment horizontal="left" vertical="top"/>
    </xf>
    <xf numFmtId="0" fontId="5" fillId="0" borderId="10" xfId="31" applyFont="1" applyFill="1" applyBorder="1" applyAlignment="1">
      <alignment vertical="top"/>
    </xf>
    <xf numFmtId="0" fontId="5" fillId="0" borderId="11" xfId="33" applyFont="1" applyFill="1" applyBorder="1" applyAlignment="1">
      <alignment horizontal="left" vertical="top"/>
    </xf>
    <xf numFmtId="0" fontId="5" fillId="0" borderId="5" xfId="31" applyFont="1" applyFill="1" applyBorder="1" applyAlignment="1">
      <alignment vertical="top"/>
    </xf>
    <xf numFmtId="0" fontId="5" fillId="0" borderId="6" xfId="33" applyFont="1" applyFill="1" applyBorder="1" applyAlignment="1">
      <alignment horizontal="left" vertical="top"/>
    </xf>
    <xf numFmtId="0" fontId="5" fillId="0" borderId="13" xfId="31" applyFont="1" applyFill="1" applyBorder="1" applyAlignment="1">
      <alignment vertical="top"/>
    </xf>
    <xf numFmtId="0" fontId="5" fillId="0" borderId="14" xfId="33" applyFont="1" applyFill="1" applyBorder="1" applyAlignment="1">
      <alignment horizontal="left" vertical="top"/>
    </xf>
    <xf numFmtId="0" fontId="5" fillId="0" borderId="23" xfId="31" applyFont="1" applyFill="1" applyBorder="1" applyAlignment="1">
      <alignment vertical="top"/>
    </xf>
    <xf numFmtId="0" fontId="5" fillId="0" borderId="22" xfId="33" applyFont="1" applyFill="1" applyBorder="1" applyAlignment="1">
      <alignment horizontal="left" vertical="top"/>
    </xf>
    <xf numFmtId="0" fontId="5" fillId="0" borderId="10" xfId="34" applyFont="1" applyFill="1" applyBorder="1" applyAlignment="1">
      <alignment vertical="top"/>
    </xf>
    <xf numFmtId="0" fontId="5" fillId="0" borderId="11" xfId="35" applyFont="1" applyFill="1" applyBorder="1" applyAlignment="1">
      <alignment horizontal="left" vertical="top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vertical="center"/>
    </xf>
    <xf numFmtId="0" fontId="5" fillId="0" borderId="6" xfId="32" applyFont="1" applyFill="1" applyBorder="1" applyAlignment="1">
      <alignment horizontal="left" vertical="center"/>
    </xf>
    <xf numFmtId="0" fontId="5" fillId="0" borderId="4" xfId="33" applyFont="1" applyFill="1" applyBorder="1" applyAlignment="1">
      <alignment horizontal="left" vertical="center"/>
    </xf>
    <xf numFmtId="0" fontId="5" fillId="0" borderId="11" xfId="33" applyFont="1" applyFill="1" applyBorder="1" applyAlignment="1">
      <alignment horizontal="left" vertical="center"/>
    </xf>
    <xf numFmtId="0" fontId="5" fillId="0" borderId="6" xfId="33" applyFont="1" applyFill="1" applyBorder="1" applyAlignment="1">
      <alignment horizontal="left" vertical="center"/>
    </xf>
    <xf numFmtId="0" fontId="5" fillId="0" borderId="14" xfId="33" applyFont="1" applyFill="1" applyBorder="1" applyAlignment="1">
      <alignment horizontal="left" vertical="center"/>
    </xf>
    <xf numFmtId="0" fontId="5" fillId="0" borderId="22" xfId="33" applyFont="1" applyFill="1" applyBorder="1" applyAlignment="1">
      <alignment horizontal="left" vertical="center"/>
    </xf>
    <xf numFmtId="0" fontId="5" fillId="0" borderId="11" xfId="35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1" applyFont="1" applyFill="1" applyAlignment="1">
      <alignment vertical="center"/>
    </xf>
    <xf numFmtId="164" fontId="5" fillId="0" borderId="0" xfId="36" applyNumberFormat="1" applyFont="1" applyFill="1"/>
    <xf numFmtId="0" fontId="4" fillId="0" borderId="8" xfId="12" applyFont="1" applyFill="1" applyBorder="1" applyAlignment="1">
      <alignment horizontal="left" vertical="top" wrapText="1"/>
    </xf>
    <xf numFmtId="0" fontId="5" fillId="0" borderId="0" xfId="1" applyFont="1" applyFill="1"/>
    <xf numFmtId="0" fontId="4" fillId="0" borderId="10" xfId="13" applyFont="1" applyFill="1" applyBorder="1" applyAlignment="1">
      <alignment horizontal="left" vertical="top" wrapText="1"/>
    </xf>
    <xf numFmtId="0" fontId="4" fillId="0" borderId="0" xfId="0" applyFont="1" applyFill="1"/>
    <xf numFmtId="0" fontId="4" fillId="0" borderId="29" xfId="38" applyFont="1" applyBorder="1" applyAlignment="1">
      <alignment horizontal="left" vertical="top"/>
    </xf>
    <xf numFmtId="3" fontId="5" fillId="0" borderId="14" xfId="37" applyNumberFormat="1" applyFont="1" applyBorder="1" applyAlignment="1">
      <alignment horizontal="center" vertical="center"/>
    </xf>
    <xf numFmtId="3" fontId="5" fillId="0" borderId="14" xfId="0" applyNumberFormat="1" applyFont="1" applyBorder="1" applyAlignment="1">
      <alignment horizontal="center" vertical="center"/>
    </xf>
    <xf numFmtId="0" fontId="4" fillId="0" borderId="30" xfId="38" applyFont="1" applyBorder="1" applyAlignment="1">
      <alignment horizontal="left" vertical="top"/>
    </xf>
    <xf numFmtId="3" fontId="5" fillId="0" borderId="4" xfId="37" applyNumberFormat="1" applyFont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0" fontId="4" fillId="0" borderId="30" xfId="38" applyFont="1" applyFill="1" applyBorder="1" applyAlignment="1">
      <alignment horizontal="left" vertical="top"/>
    </xf>
    <xf numFmtId="3" fontId="5" fillId="0" borderId="4" xfId="37" applyNumberFormat="1" applyFont="1" applyFill="1" applyBorder="1" applyAlignment="1">
      <alignment horizontal="center" vertical="center"/>
    </xf>
    <xf numFmtId="165" fontId="4" fillId="0" borderId="30" xfId="37" applyNumberFormat="1" applyFont="1" applyBorder="1" applyAlignment="1">
      <alignment horizontal="left" vertical="top"/>
    </xf>
    <xf numFmtId="0" fontId="4" fillId="0" borderId="31" xfId="38" applyFont="1" applyBorder="1" applyAlignment="1">
      <alignment horizontal="left" vertical="top"/>
    </xf>
    <xf numFmtId="3" fontId="5" fillId="0" borderId="11" xfId="37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center" vertical="center"/>
    </xf>
    <xf numFmtId="0" fontId="11" fillId="0" borderId="0" xfId="0" applyFont="1" applyBorder="1"/>
    <xf numFmtId="0" fontId="12" fillId="0" borderId="3" xfId="0" applyFont="1" applyBorder="1"/>
    <xf numFmtId="0" fontId="12" fillId="0" borderId="0" xfId="0" applyFont="1" applyBorder="1"/>
    <xf numFmtId="0" fontId="10" fillId="0" borderId="3" xfId="38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166" fontId="10" fillId="0" borderId="18" xfId="39" applyNumberFormat="1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/>
    </xf>
    <xf numFmtId="166" fontId="10" fillId="0" borderId="36" xfId="39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29" xfId="38" applyFont="1" applyBorder="1" applyAlignment="1">
      <alignment horizontal="left" vertical="top"/>
    </xf>
    <xf numFmtId="167" fontId="13" fillId="0" borderId="13" xfId="39" applyNumberFormat="1" applyFont="1" applyBorder="1" applyAlignment="1">
      <alignment horizontal="right" vertical="top"/>
    </xf>
    <xf numFmtId="3" fontId="13" fillId="0" borderId="14" xfId="39" applyNumberFormat="1" applyFont="1" applyBorder="1" applyAlignment="1">
      <alignment horizontal="center" vertical="center"/>
    </xf>
    <xf numFmtId="166" fontId="13" fillId="0" borderId="15" xfId="39" applyNumberFormat="1" applyFont="1" applyBorder="1" applyAlignment="1">
      <alignment horizontal="center" vertical="center"/>
    </xf>
    <xf numFmtId="167" fontId="13" fillId="0" borderId="37" xfId="39" applyNumberFormat="1" applyFont="1" applyBorder="1" applyAlignment="1">
      <alignment horizontal="right" vertical="top"/>
    </xf>
    <xf numFmtId="3" fontId="13" fillId="0" borderId="14" xfId="0" applyNumberFormat="1" applyFont="1" applyBorder="1" applyAlignment="1">
      <alignment horizontal="center" vertical="center"/>
    </xf>
    <xf numFmtId="166" fontId="13" fillId="0" borderId="38" xfId="39" applyNumberFormat="1" applyFont="1" applyBorder="1" applyAlignment="1">
      <alignment horizontal="center" vertical="center"/>
    </xf>
    <xf numFmtId="2" fontId="13" fillId="0" borderId="37" xfId="0" applyNumberFormat="1" applyFont="1" applyBorder="1" applyAlignment="1">
      <alignment horizontal="center"/>
    </xf>
    <xf numFmtId="2" fontId="13" fillId="0" borderId="14" xfId="0" applyNumberFormat="1" applyFont="1" applyBorder="1" applyAlignment="1">
      <alignment horizontal="center" vertical="center"/>
    </xf>
    <xf numFmtId="0" fontId="10" fillId="0" borderId="30" xfId="38" applyFont="1" applyBorder="1" applyAlignment="1">
      <alignment horizontal="left" vertical="top"/>
    </xf>
    <xf numFmtId="167" fontId="13" fillId="0" borderId="8" xfId="39" applyNumberFormat="1" applyFont="1" applyBorder="1" applyAlignment="1">
      <alignment horizontal="right" vertical="top"/>
    </xf>
    <xf numFmtId="3" fontId="13" fillId="0" borderId="4" xfId="39" applyNumberFormat="1" applyFont="1" applyBorder="1" applyAlignment="1">
      <alignment horizontal="center" vertical="center"/>
    </xf>
    <xf numFmtId="166" fontId="13" fillId="0" borderId="9" xfId="39" applyNumberFormat="1" applyFont="1" applyBorder="1" applyAlignment="1">
      <alignment horizontal="center" vertical="center"/>
    </xf>
    <xf numFmtId="167" fontId="13" fillId="0" borderId="39" xfId="39" applyNumberFormat="1" applyFont="1" applyBorder="1" applyAlignment="1">
      <alignment horizontal="right" vertical="top"/>
    </xf>
    <xf numFmtId="3" fontId="13" fillId="0" borderId="4" xfId="0" applyNumberFormat="1" applyFont="1" applyFill="1" applyBorder="1" applyAlignment="1">
      <alignment horizontal="center" vertical="center"/>
    </xf>
    <xf numFmtId="166" fontId="13" fillId="0" borderId="40" xfId="39" applyNumberFormat="1" applyFont="1" applyFill="1" applyBorder="1" applyAlignment="1">
      <alignment horizontal="center" vertical="center"/>
    </xf>
    <xf numFmtId="3" fontId="13" fillId="0" borderId="4" xfId="0" applyNumberFormat="1" applyFont="1" applyBorder="1" applyAlignment="1">
      <alignment horizontal="center" vertical="center"/>
    </xf>
    <xf numFmtId="2" fontId="13" fillId="0" borderId="39" xfId="0" applyNumberFormat="1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0" fontId="10" fillId="0" borderId="30" xfId="38" applyFont="1" applyFill="1" applyBorder="1" applyAlignment="1">
      <alignment horizontal="left" vertical="top"/>
    </xf>
    <xf numFmtId="167" fontId="13" fillId="0" borderId="8" xfId="39" applyNumberFormat="1" applyFont="1" applyFill="1" applyBorder="1" applyAlignment="1">
      <alignment horizontal="right" vertical="top"/>
    </xf>
    <xf numFmtId="3" fontId="13" fillId="0" borderId="4" xfId="39" applyNumberFormat="1" applyFont="1" applyFill="1" applyBorder="1" applyAlignment="1">
      <alignment horizontal="center" vertical="center"/>
    </xf>
    <xf numFmtId="166" fontId="13" fillId="0" borderId="9" xfId="39" applyNumberFormat="1" applyFont="1" applyFill="1" applyBorder="1" applyAlignment="1">
      <alignment horizontal="center" vertical="center"/>
    </xf>
    <xf numFmtId="167" fontId="13" fillId="0" borderId="39" xfId="39" applyNumberFormat="1" applyFont="1" applyFill="1" applyBorder="1" applyAlignment="1">
      <alignment horizontal="right" vertical="top"/>
    </xf>
    <xf numFmtId="2" fontId="13" fillId="0" borderId="39" xfId="0" applyNumberFormat="1" applyFont="1" applyFill="1" applyBorder="1" applyAlignment="1">
      <alignment horizontal="center"/>
    </xf>
    <xf numFmtId="2" fontId="13" fillId="0" borderId="4" xfId="0" applyNumberFormat="1" applyFont="1" applyFill="1" applyBorder="1" applyAlignment="1">
      <alignment horizontal="center" vertical="center"/>
    </xf>
    <xf numFmtId="0" fontId="11" fillId="0" borderId="0" xfId="0" applyFont="1" applyFill="1" applyBorder="1"/>
    <xf numFmtId="165" fontId="10" fillId="0" borderId="30" xfId="39" applyNumberFormat="1" applyFont="1" applyBorder="1" applyAlignment="1">
      <alignment horizontal="left" vertical="top"/>
    </xf>
    <xf numFmtId="0" fontId="10" fillId="0" borderId="31" xfId="38" applyFont="1" applyBorder="1" applyAlignment="1">
      <alignment horizontal="left" vertical="top"/>
    </xf>
    <xf numFmtId="167" fontId="13" fillId="0" borderId="10" xfId="39" applyNumberFormat="1" applyFont="1" applyBorder="1" applyAlignment="1">
      <alignment horizontal="right" vertical="top"/>
    </xf>
    <xf numFmtId="3" fontId="13" fillId="0" borderId="11" xfId="39" applyNumberFormat="1" applyFont="1" applyBorder="1" applyAlignment="1">
      <alignment horizontal="center" vertical="center"/>
    </xf>
    <xf numFmtId="166" fontId="13" fillId="0" borderId="12" xfId="39" applyNumberFormat="1" applyFont="1" applyBorder="1" applyAlignment="1">
      <alignment horizontal="center" vertical="center"/>
    </xf>
    <xf numFmtId="167" fontId="13" fillId="0" borderId="41" xfId="39" applyNumberFormat="1" applyFont="1" applyBorder="1" applyAlignment="1">
      <alignment horizontal="right" vertical="top"/>
    </xf>
    <xf numFmtId="3" fontId="13" fillId="0" borderId="11" xfId="0" applyNumberFormat="1" applyFont="1" applyBorder="1" applyAlignment="1">
      <alignment horizontal="center" vertical="center"/>
    </xf>
    <xf numFmtId="166" fontId="13" fillId="0" borderId="42" xfId="39" applyNumberFormat="1" applyFont="1" applyBorder="1" applyAlignment="1">
      <alignment horizontal="center" vertical="center"/>
    </xf>
    <xf numFmtId="2" fontId="13" fillId="0" borderId="41" xfId="0" applyNumberFormat="1" applyFont="1" applyBorder="1" applyAlignment="1">
      <alignment horizontal="center"/>
    </xf>
    <xf numFmtId="2" fontId="13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3" fontId="11" fillId="0" borderId="0" xfId="39" applyNumberFormat="1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0" fontId="2" fillId="0" borderId="0" xfId="41"/>
    <xf numFmtId="43" fontId="2" fillId="0" borderId="4" xfId="41" applyNumberFormat="1" applyBorder="1"/>
    <xf numFmtId="43" fontId="0" fillId="0" borderId="4" xfId="42" applyFont="1" applyBorder="1"/>
    <xf numFmtId="0" fontId="2" fillId="0" borderId="4" xfId="41" applyBorder="1"/>
    <xf numFmtId="0" fontId="9" fillId="0" borderId="0" xfId="41" applyFont="1"/>
    <xf numFmtId="0" fontId="9" fillId="0" borderId="4" xfId="41" applyFont="1" applyBorder="1"/>
    <xf numFmtId="0" fontId="15" fillId="0" borderId="4" xfId="43" applyFont="1" applyBorder="1" applyAlignment="1">
      <alignment horizontal="center" vertical="center" wrapText="1"/>
    </xf>
    <xf numFmtId="165" fontId="15" fillId="0" borderId="4" xfId="39" applyNumberFormat="1" applyFont="1" applyBorder="1" applyAlignment="1">
      <alignment horizontal="center" vertical="center" wrapText="1"/>
    </xf>
    <xf numFmtId="0" fontId="16" fillId="0" borderId="4" xfId="43" applyFont="1" applyBorder="1" applyAlignment="1">
      <alignment horizontal="left" vertical="top" wrapText="1"/>
    </xf>
    <xf numFmtId="165" fontId="16" fillId="0" borderId="4" xfId="39" applyNumberFormat="1" applyFont="1" applyBorder="1" applyAlignment="1">
      <alignment horizontal="right" vertical="top"/>
    </xf>
    <xf numFmtId="168" fontId="16" fillId="0" borderId="4" xfId="43" applyNumberFormat="1" applyFont="1" applyBorder="1" applyAlignment="1">
      <alignment horizontal="right" vertical="top"/>
    </xf>
    <xf numFmtId="0" fontId="16" fillId="0" borderId="4" xfId="43" applyFont="1" applyBorder="1" applyAlignment="1">
      <alignment horizontal="right" vertical="top"/>
    </xf>
    <xf numFmtId="169" fontId="16" fillId="0" borderId="4" xfId="43" applyNumberFormat="1" applyFont="1" applyBorder="1" applyAlignment="1">
      <alignment horizontal="right" vertical="top"/>
    </xf>
    <xf numFmtId="0" fontId="16" fillId="0" borderId="4" xfId="43" applyFont="1" applyBorder="1" applyAlignment="1">
      <alignment horizontal="left" vertical="top" wrapText="1"/>
    </xf>
    <xf numFmtId="0" fontId="10" fillId="0" borderId="26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165" fontId="12" fillId="0" borderId="16" xfId="39" applyNumberFormat="1" applyFont="1" applyBorder="1" applyAlignment="1">
      <alignment horizontal="center" vertical="center" wrapText="1"/>
    </xf>
    <xf numFmtId="165" fontId="12" fillId="0" borderId="17" xfId="39" applyNumberFormat="1" applyFont="1" applyBorder="1" applyAlignment="1">
      <alignment horizontal="center" vertical="center" wrapText="1"/>
    </xf>
    <xf numFmtId="165" fontId="12" fillId="0" borderId="18" xfId="39" applyNumberFormat="1" applyFont="1" applyBorder="1" applyAlignment="1">
      <alignment horizontal="center" vertical="center" wrapText="1"/>
    </xf>
    <xf numFmtId="165" fontId="12" fillId="0" borderId="35" xfId="39" applyNumberFormat="1" applyFont="1" applyBorder="1" applyAlignment="1">
      <alignment horizontal="center" vertical="center" wrapText="1"/>
    </xf>
    <xf numFmtId="165" fontId="12" fillId="0" borderId="36" xfId="39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 vertical="center"/>
    </xf>
    <xf numFmtId="0" fontId="4" fillId="0" borderId="5" xfId="31" applyFont="1" applyFill="1" applyBorder="1" applyAlignment="1">
      <alignment horizontal="left" vertical="center"/>
    </xf>
    <xf numFmtId="0" fontId="4" fillId="0" borderId="8" xfId="31" applyFont="1" applyFill="1" applyBorder="1" applyAlignment="1">
      <alignment horizontal="left" vertical="center"/>
    </xf>
    <xf numFmtId="0" fontId="4" fillId="0" borderId="10" xfId="31" applyFont="1" applyFill="1" applyBorder="1" applyAlignment="1">
      <alignment horizontal="left" vertical="center"/>
    </xf>
    <xf numFmtId="0" fontId="4" fillId="0" borderId="5" xfId="30" applyFont="1" applyFill="1" applyBorder="1" applyAlignment="1">
      <alignment horizontal="left" vertical="center"/>
    </xf>
    <xf numFmtId="0" fontId="4" fillId="0" borderId="13" xfId="31" applyFont="1" applyFill="1" applyBorder="1" applyAlignment="1">
      <alignment horizontal="left" vertical="center"/>
    </xf>
    <xf numFmtId="0" fontId="4" fillId="0" borderId="23" xfId="31" applyFont="1" applyFill="1" applyBorder="1" applyAlignment="1">
      <alignment horizontal="left" vertical="center"/>
    </xf>
    <xf numFmtId="0" fontId="4" fillId="0" borderId="10" xfId="34" applyFont="1" applyFill="1" applyBorder="1" applyAlignment="1">
      <alignment horizontal="left" vertical="center"/>
    </xf>
    <xf numFmtId="0" fontId="4" fillId="0" borderId="26" xfId="31" applyFont="1" applyFill="1" applyBorder="1" applyAlignment="1">
      <alignment horizontal="center" vertical="top"/>
    </xf>
    <xf numFmtId="0" fontId="4" fillId="0" borderId="27" xfId="31" applyFont="1" applyFill="1" applyBorder="1" applyAlignment="1">
      <alignment horizontal="center" vertical="top"/>
    </xf>
    <xf numFmtId="0" fontId="4" fillId="0" borderId="28" xfId="31" applyFont="1" applyFill="1" applyBorder="1" applyAlignment="1">
      <alignment horizontal="center" vertical="top"/>
    </xf>
    <xf numFmtId="0" fontId="4" fillId="0" borderId="26" xfId="30" applyFont="1" applyFill="1" applyBorder="1" applyAlignment="1">
      <alignment horizontal="center" vertical="top" wrapText="1"/>
    </xf>
    <xf numFmtId="0" fontId="4" fillId="0" borderId="27" xfId="30" applyFont="1" applyFill="1" applyBorder="1" applyAlignment="1">
      <alignment horizontal="center" vertical="top" wrapText="1"/>
    </xf>
    <xf numFmtId="0" fontId="4" fillId="0" borderId="28" xfId="30" applyFont="1" applyFill="1" applyBorder="1" applyAlignment="1">
      <alignment horizontal="center" vertical="top" wrapText="1"/>
    </xf>
    <xf numFmtId="0" fontId="16" fillId="0" borderId="4" xfId="43" applyFont="1" applyBorder="1" applyAlignment="1">
      <alignment horizontal="left" vertical="top" wrapText="1"/>
    </xf>
    <xf numFmtId="43" fontId="9" fillId="0" borderId="4" xfId="41" applyNumberFormat="1" applyFont="1" applyBorder="1" applyAlignment="1">
      <alignment horizontal="center"/>
    </xf>
    <xf numFmtId="0" fontId="9" fillId="0" borderId="4" xfId="41" applyFont="1" applyBorder="1" applyAlignment="1">
      <alignment horizontal="center"/>
    </xf>
    <xf numFmtId="0" fontId="9" fillId="0" borderId="22" xfId="41" applyFont="1" applyBorder="1" applyAlignment="1">
      <alignment horizontal="center" vertical="center"/>
    </xf>
    <xf numFmtId="0" fontId="9" fillId="0" borderId="14" xfId="41" applyFont="1" applyBorder="1" applyAlignment="1">
      <alignment horizontal="center" vertical="center"/>
    </xf>
    <xf numFmtId="0" fontId="14" fillId="2" borderId="32" xfId="40" applyFont="1" applyFill="1" applyAlignment="1">
      <alignment horizontal="left"/>
    </xf>
    <xf numFmtId="0" fontId="1" fillId="0" borderId="0" xfId="44"/>
    <xf numFmtId="3" fontId="5" fillId="0" borderId="12" xfId="45" applyNumberFormat="1" applyFont="1" applyFill="1" applyBorder="1" applyAlignment="1">
      <alignment horizontal="center" vertical="center" wrapText="1"/>
    </xf>
    <xf numFmtId="3" fontId="5" fillId="0" borderId="11" xfId="46" applyNumberFormat="1" applyFont="1" applyFill="1" applyBorder="1" applyAlignment="1">
      <alignment horizontal="center" vertical="center" wrapText="1"/>
    </xf>
    <xf numFmtId="0" fontId="5" fillId="0" borderId="11" xfId="47" applyFont="1" applyFill="1" applyBorder="1" applyAlignment="1">
      <alignment horizontal="left" vertical="center"/>
    </xf>
    <xf numFmtId="0" fontId="4" fillId="0" borderId="10" xfId="48" applyFont="1" applyFill="1" applyBorder="1" applyAlignment="1">
      <alignment horizontal="left" vertical="center"/>
    </xf>
    <xf numFmtId="3" fontId="5" fillId="0" borderId="9" xfId="49" applyNumberFormat="1" applyFont="1" applyFill="1" applyBorder="1" applyAlignment="1">
      <alignment horizontal="center" vertical="center" wrapText="1"/>
    </xf>
    <xf numFmtId="3" fontId="5" fillId="0" borderId="4" xfId="50" applyNumberFormat="1" applyFont="1" applyFill="1" applyBorder="1" applyAlignment="1">
      <alignment horizontal="center" vertical="center" wrapText="1"/>
    </xf>
    <xf numFmtId="0" fontId="5" fillId="0" borderId="4" xfId="51" applyFont="1" applyFill="1" applyBorder="1" applyAlignment="1">
      <alignment horizontal="left" vertical="center"/>
    </xf>
    <xf numFmtId="0" fontId="4" fillId="0" borderId="8" xfId="52" applyFont="1" applyFill="1" applyBorder="1" applyAlignment="1">
      <alignment horizontal="left" vertical="center"/>
    </xf>
    <xf numFmtId="0" fontId="5" fillId="0" borderId="9" xfId="53" applyFont="1" applyFill="1" applyBorder="1" applyAlignment="1">
      <alignment horizontal="center" vertical="center" wrapText="1"/>
    </xf>
    <xf numFmtId="0" fontId="5" fillId="0" borderId="4" xfId="54" applyFont="1" applyFill="1" applyBorder="1" applyAlignment="1">
      <alignment horizontal="center" vertical="center" wrapText="1"/>
    </xf>
    <xf numFmtId="3" fontId="1" fillId="0" borderId="0" xfId="44" applyNumberFormat="1"/>
    <xf numFmtId="0" fontId="5" fillId="0" borderId="7" xfId="53" applyFont="1" applyFill="1" applyBorder="1" applyAlignment="1">
      <alignment horizontal="center" vertical="center" wrapText="1"/>
    </xf>
    <xf numFmtId="0" fontId="5" fillId="0" borderId="6" xfId="54" applyFont="1" applyFill="1" applyBorder="1" applyAlignment="1">
      <alignment horizontal="center" vertical="center" wrapText="1"/>
    </xf>
    <xf numFmtId="0" fontId="5" fillId="0" borderId="6" xfId="51" applyFont="1" applyFill="1" applyBorder="1" applyAlignment="1">
      <alignment horizontal="left" vertical="center"/>
    </xf>
    <xf numFmtId="0" fontId="4" fillId="0" borderId="5" xfId="52" applyFont="1" applyFill="1" applyBorder="1" applyAlignment="1">
      <alignment horizontal="left" vertical="center"/>
    </xf>
    <xf numFmtId="3" fontId="5" fillId="0" borderId="12" xfId="49" applyNumberFormat="1" applyFont="1" applyFill="1" applyBorder="1" applyAlignment="1">
      <alignment horizontal="center" vertical="center" wrapText="1"/>
    </xf>
    <xf numFmtId="3" fontId="5" fillId="0" borderId="11" xfId="50" applyNumberFormat="1" applyFont="1" applyFill="1" applyBorder="1" applyAlignment="1">
      <alignment horizontal="center" vertical="center" wrapText="1"/>
    </xf>
    <xf numFmtId="0" fontId="5" fillId="0" borderId="11" xfId="51" applyFont="1" applyFill="1" applyBorder="1" applyAlignment="1">
      <alignment horizontal="left" vertical="center"/>
    </xf>
    <xf numFmtId="0" fontId="4" fillId="0" borderId="10" xfId="52" applyFont="1" applyFill="1" applyBorder="1" applyAlignment="1">
      <alignment horizontal="left" vertical="center"/>
    </xf>
    <xf numFmtId="3" fontId="5" fillId="0" borderId="7" xfId="49" applyNumberFormat="1" applyFont="1" applyFill="1" applyBorder="1" applyAlignment="1">
      <alignment horizontal="center" vertical="center" wrapText="1"/>
    </xf>
    <xf numFmtId="3" fontId="5" fillId="0" borderId="6" xfId="50" applyNumberFormat="1" applyFont="1" applyFill="1" applyBorder="1" applyAlignment="1">
      <alignment horizontal="center" vertical="center" wrapText="1"/>
    </xf>
    <xf numFmtId="3" fontId="5" fillId="0" borderId="24" xfId="49" applyNumberFormat="1" applyFont="1" applyFill="1" applyBorder="1" applyAlignment="1">
      <alignment horizontal="center" vertical="center" wrapText="1"/>
    </xf>
    <xf numFmtId="3" fontId="5" fillId="0" borderId="22" xfId="50" applyNumberFormat="1" applyFont="1" applyFill="1" applyBorder="1" applyAlignment="1">
      <alignment horizontal="center" vertical="center" wrapText="1"/>
    </xf>
    <xf numFmtId="0" fontId="5" fillId="0" borderId="22" xfId="51" applyFont="1" applyFill="1" applyBorder="1" applyAlignment="1">
      <alignment horizontal="left" vertical="center"/>
    </xf>
    <xf numFmtId="0" fontId="4" fillId="0" borderId="23" xfId="52" applyFont="1" applyFill="1" applyBorder="1" applyAlignment="1">
      <alignment horizontal="left" vertical="center"/>
    </xf>
    <xf numFmtId="0" fontId="5" fillId="0" borderId="15" xfId="53" applyFont="1" applyFill="1" applyBorder="1" applyAlignment="1">
      <alignment horizontal="center" vertical="center" wrapText="1"/>
    </xf>
    <xf numFmtId="3" fontId="5" fillId="0" borderId="14" xfId="50" applyNumberFormat="1" applyFont="1" applyFill="1" applyBorder="1" applyAlignment="1">
      <alignment horizontal="center" vertical="center" wrapText="1"/>
    </xf>
    <xf numFmtId="0" fontId="5" fillId="0" borderId="14" xfId="51" applyFont="1" applyFill="1" applyBorder="1" applyAlignment="1">
      <alignment horizontal="left" vertical="center"/>
    </xf>
    <xf numFmtId="0" fontId="4" fillId="0" borderId="13" xfId="52" applyFont="1" applyFill="1" applyBorder="1" applyAlignment="1">
      <alignment horizontal="left" vertical="center"/>
    </xf>
    <xf numFmtId="165" fontId="16" fillId="0" borderId="4" xfId="55" applyNumberFormat="1" applyFont="1" applyBorder="1" applyAlignment="1">
      <alignment horizontal="right" vertical="top"/>
    </xf>
    <xf numFmtId="0" fontId="5" fillId="0" borderId="24" xfId="53" applyFont="1" applyFill="1" applyBorder="1" applyAlignment="1">
      <alignment horizontal="center" vertical="center" wrapText="1"/>
    </xf>
    <xf numFmtId="0" fontId="5" fillId="0" borderId="22" xfId="54" applyFont="1" applyFill="1" applyBorder="1" applyAlignment="1">
      <alignment horizontal="center" vertical="center" wrapText="1"/>
    </xf>
    <xf numFmtId="0" fontId="16" fillId="0" borderId="4" xfId="43" applyFont="1" applyBorder="1" applyAlignment="1">
      <alignment vertical="top" wrapText="1"/>
    </xf>
    <xf numFmtId="0" fontId="5" fillId="0" borderId="14" xfId="54" applyFont="1" applyFill="1" applyBorder="1" applyAlignment="1">
      <alignment horizontal="center" vertical="center" wrapText="1"/>
    </xf>
    <xf numFmtId="0" fontId="5" fillId="0" borderId="12" xfId="53" applyFont="1" applyFill="1" applyBorder="1" applyAlignment="1">
      <alignment horizontal="center" vertical="center" wrapText="1"/>
    </xf>
    <xf numFmtId="0" fontId="5" fillId="0" borderId="11" xfId="54" applyFont="1" applyFill="1" applyBorder="1" applyAlignment="1">
      <alignment horizontal="center" vertical="center" wrapText="1"/>
    </xf>
    <xf numFmtId="3" fontId="5" fillId="0" borderId="15" xfId="49" applyNumberFormat="1" applyFont="1" applyFill="1" applyBorder="1" applyAlignment="1">
      <alignment horizontal="center" vertical="center" wrapText="1"/>
    </xf>
    <xf numFmtId="165" fontId="1" fillId="0" borderId="0" xfId="44" applyNumberFormat="1"/>
    <xf numFmtId="165" fontId="1" fillId="0" borderId="43" xfId="44" applyNumberFormat="1" applyBorder="1"/>
    <xf numFmtId="165" fontId="1" fillId="0" borderId="25" xfId="44" applyNumberFormat="1" applyBorder="1"/>
    <xf numFmtId="0" fontId="1" fillId="0" borderId="25" xfId="44" applyBorder="1"/>
    <xf numFmtId="165" fontId="1" fillId="0" borderId="44" xfId="44" applyNumberFormat="1" applyBorder="1"/>
    <xf numFmtId="165" fontId="1" fillId="0" borderId="0" xfId="44" applyNumberFormat="1" applyBorder="1"/>
    <xf numFmtId="0" fontId="1" fillId="0" borderId="0" xfId="44" applyBorder="1"/>
    <xf numFmtId="165" fontId="1" fillId="0" borderId="20" xfId="44" applyNumberFormat="1" applyBorder="1"/>
    <xf numFmtId="165" fontId="1" fillId="0" borderId="45" xfId="44" applyNumberFormat="1" applyBorder="1"/>
    <xf numFmtId="0" fontId="1" fillId="0" borderId="45" xfId="44" applyBorder="1"/>
    <xf numFmtId="0" fontId="4" fillId="0" borderId="28" xfId="52" applyFont="1" applyFill="1" applyBorder="1" applyAlignment="1">
      <alignment horizontal="center" vertical="center"/>
    </xf>
    <xf numFmtId="0" fontId="4" fillId="0" borderId="27" xfId="52" applyFont="1" applyFill="1" applyBorder="1" applyAlignment="1">
      <alignment horizontal="center" vertical="center"/>
    </xf>
    <xf numFmtId="0" fontId="4" fillId="0" borderId="26" xfId="52" applyFont="1" applyFill="1" applyBorder="1" applyAlignment="1">
      <alignment horizontal="center" vertical="center"/>
    </xf>
    <xf numFmtId="0" fontId="16" fillId="0" borderId="14" xfId="43" applyFont="1" applyBorder="1" applyAlignment="1">
      <alignment horizontal="left" vertical="top" wrapText="1"/>
    </xf>
    <xf numFmtId="0" fontId="16" fillId="0" borderId="46" xfId="43" applyFont="1" applyBorder="1" applyAlignment="1">
      <alignment horizontal="left" vertical="top" wrapText="1"/>
    </xf>
    <xf numFmtId="3" fontId="5" fillId="0" borderId="7" xfId="56" applyNumberFormat="1" applyFont="1" applyFill="1" applyBorder="1" applyAlignment="1">
      <alignment horizontal="center" vertical="center" wrapText="1"/>
    </xf>
    <xf numFmtId="3" fontId="5" fillId="0" borderId="6" xfId="57" applyNumberFormat="1" applyFont="1" applyFill="1" applyBorder="1" applyAlignment="1">
      <alignment horizontal="center" vertical="center" wrapText="1"/>
    </xf>
    <xf numFmtId="0" fontId="5" fillId="0" borderId="6" xfId="58" applyFont="1" applyFill="1" applyBorder="1" applyAlignment="1">
      <alignment horizontal="left" vertical="center"/>
    </xf>
    <xf numFmtId="0" fontId="4" fillId="0" borderId="5" xfId="59" applyFont="1" applyFill="1" applyBorder="1" applyAlignment="1">
      <alignment horizontal="left" vertical="center"/>
    </xf>
    <xf numFmtId="0" fontId="16" fillId="0" borderId="22" xfId="43" applyFont="1" applyBorder="1" applyAlignment="1">
      <alignment horizontal="left" vertical="top" wrapText="1"/>
    </xf>
    <xf numFmtId="165" fontId="15" fillId="0" borderId="4" xfId="55" applyNumberFormat="1" applyFont="1" applyBorder="1" applyAlignment="1">
      <alignment horizontal="center" vertical="center" wrapText="1"/>
    </xf>
    <xf numFmtId="0" fontId="1" fillId="0" borderId="0" xfId="44" applyAlignment="1">
      <alignment horizontal="center"/>
    </xf>
  </cellXfs>
  <cellStyles count="60">
    <cellStyle name="Comma" xfId="39" builtinId="3"/>
    <cellStyle name="Comma 2" xfId="36"/>
    <cellStyle name="Comma 3" xfId="37"/>
    <cellStyle name="Comma 4" xfId="42"/>
    <cellStyle name="Comma 5" xfId="55"/>
    <cellStyle name="Heading 1" xfId="40" builtinId="16"/>
    <cellStyle name="Normal" xfId="0" builtinId="0"/>
    <cellStyle name="Normal 2" xfId="1"/>
    <cellStyle name="Normal 3" xfId="41"/>
    <cellStyle name="Normal 4" xfId="44"/>
    <cellStyle name="Normal_Sheet1_1" xfId="43"/>
    <cellStyle name="Normal_Sheet5_1" xfId="38"/>
    <cellStyle name="style1590392797118" xfId="2"/>
    <cellStyle name="style1590392797366" xfId="3"/>
    <cellStyle name="style1590392797460" xfId="4"/>
    <cellStyle name="style1590392797553" xfId="5"/>
    <cellStyle name="style1590392797694" xfId="6"/>
    <cellStyle name="style1590392797806" xfId="7"/>
    <cellStyle name="style1590392797899" xfId="8"/>
    <cellStyle name="style1590392797977" xfId="9"/>
    <cellStyle name="style1590392798071" xfId="10"/>
    <cellStyle name="style1590392798149" xfId="11"/>
    <cellStyle name="style1590392798269" xfId="12"/>
    <cellStyle name="style1590392798353" xfId="13"/>
    <cellStyle name="style1590392798447" xfId="14"/>
    <cellStyle name="style1590392798447 2" xfId="57"/>
    <cellStyle name="style1590392798530" xfId="15"/>
    <cellStyle name="style1590392798626" xfId="16"/>
    <cellStyle name="style1590392798626 2" xfId="56"/>
    <cellStyle name="style1590392798704" xfId="17"/>
    <cellStyle name="style1590392798704 2" xfId="50"/>
    <cellStyle name="style1590392798790" xfId="18"/>
    <cellStyle name="style1590392798883" xfId="19"/>
    <cellStyle name="style1590392798883 2" xfId="49"/>
    <cellStyle name="style1590392798993" xfId="20"/>
    <cellStyle name="style1590392799071" xfId="21"/>
    <cellStyle name="style1590392799071 2" xfId="54"/>
    <cellStyle name="style1590392799133" xfId="22"/>
    <cellStyle name="style1590392799133 2" xfId="53"/>
    <cellStyle name="style1590392799196" xfId="23"/>
    <cellStyle name="style1590392799196 2" xfId="46"/>
    <cellStyle name="style1590392799279" xfId="24"/>
    <cellStyle name="style1590392799353" xfId="25"/>
    <cellStyle name="style1590392799353 2" xfId="45"/>
    <cellStyle name="style1590392799462" xfId="26"/>
    <cellStyle name="style1590392799540" xfId="27"/>
    <cellStyle name="style1590392799619" xfId="28"/>
    <cellStyle name="style1590392799697" xfId="29"/>
    <cellStyle name="style1590392799791" xfId="30"/>
    <cellStyle name="style1590392799791 2" xfId="59"/>
    <cellStyle name="style1590392799900" xfId="31"/>
    <cellStyle name="style1590392799900 2" xfId="52"/>
    <cellStyle name="style1590392800009" xfId="32"/>
    <cellStyle name="style1590392800009 2" xfId="58"/>
    <cellStyle name="style1590392800103" xfId="33"/>
    <cellStyle name="style1590392800103 2" xfId="51"/>
    <cellStyle name="style1590392800407" xfId="34"/>
    <cellStyle name="style1590392800407 2" xfId="48"/>
    <cellStyle name="style1590392800548" xfId="35"/>
    <cellStyle name="style1590392800548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RE__Statistical_Bulleting/CFS%20Statistical%20Bullet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Crops"/>
      <sheetName val="Expected Production"/>
      <sheetName val="Area Planted"/>
      <sheetName val="Yield Rate"/>
      <sheetName val="Sales"/>
    </sheetNames>
    <sheetDataSet>
      <sheetData sheetId="0"/>
      <sheetData sheetId="1">
        <row r="2">
          <cell r="B2" t="str">
            <v>MAIZE</v>
          </cell>
          <cell r="C2" t="str">
            <v>SORGHUM</v>
          </cell>
          <cell r="D2" t="str">
            <v>RICE</v>
          </cell>
          <cell r="E2" t="str">
            <v>MILLET</v>
          </cell>
          <cell r="F2" t="str">
            <v>SUNFLOWER</v>
          </cell>
          <cell r="G2" t="str">
            <v>GROUNDNUTS</v>
          </cell>
          <cell r="H2" t="str">
            <v>SOYA BEANS</v>
          </cell>
          <cell r="I2" t="str">
            <v>WHEAT</v>
          </cell>
          <cell r="J2" t="str">
            <v>MIXED BEANS</v>
          </cell>
          <cell r="K2" t="str">
            <v>COTTON</v>
          </cell>
          <cell r="L2" t="str">
            <v>CASSAVA</v>
          </cell>
          <cell r="M2" t="str">
            <v>VIRGINIA TOBACCO</v>
          </cell>
          <cell r="N2" t="str">
            <v>BURLEY TOBACCO</v>
          </cell>
          <cell r="O2" t="str">
            <v>COFFEE</v>
          </cell>
          <cell r="P2" t="str">
            <v>SWEET POTATOES</v>
          </cell>
          <cell r="Q2" t="str">
            <v>IRISH POTATOES</v>
          </cell>
          <cell r="R2" t="str">
            <v>BAMBARA NUTS</v>
          </cell>
          <cell r="S2" t="str">
            <v>COWPEAS</v>
          </cell>
          <cell r="T2" t="str">
            <v>BARLEY</v>
          </cell>
          <cell r="U2" t="str">
            <v>PAPRIKA</v>
          </cell>
          <cell r="V2" t="str">
            <v>POPCORN</v>
          </cell>
        </row>
        <row r="3">
          <cell r="B3">
            <v>3387469.5673063593</v>
          </cell>
          <cell r="C3">
            <v>20011.044159236411</v>
          </cell>
          <cell r="D3">
            <v>34629.663156898881</v>
          </cell>
          <cell r="E3">
            <v>45004.62729602227</v>
          </cell>
          <cell r="F3">
            <v>50450.624942615126</v>
          </cell>
          <cell r="G3">
            <v>127172.06231141403</v>
          </cell>
          <cell r="H3">
            <v>296865.85635466955</v>
          </cell>
          <cell r="I3">
            <v>191619.79861100001</v>
          </cell>
          <cell r="J3">
            <v>49162.52238465863</v>
          </cell>
          <cell r="K3">
            <v>41440.804391913043</v>
          </cell>
          <cell r="L3">
            <v>1028656.3789378675</v>
          </cell>
          <cell r="M3">
            <v>11954.38367359489</v>
          </cell>
          <cell r="N3">
            <v>3860.0583825271206</v>
          </cell>
          <cell r="O3">
            <v>0</v>
          </cell>
          <cell r="P3">
            <v>144706.30664949745</v>
          </cell>
          <cell r="Q3">
            <v>79979.750605646332</v>
          </cell>
          <cell r="R3">
            <v>6388.8204361102298</v>
          </cell>
          <cell r="S3">
            <v>10341.815318020759</v>
          </cell>
          <cell r="T3">
            <v>10783.687228000001</v>
          </cell>
          <cell r="U3">
            <v>9.8068768713022507</v>
          </cell>
          <cell r="V3">
            <v>6984.5810938789646</v>
          </cell>
        </row>
        <row r="4">
          <cell r="B4">
            <v>2004389</v>
          </cell>
          <cell r="C4">
            <v>23456</v>
          </cell>
          <cell r="D4">
            <v>29584</v>
          </cell>
          <cell r="E4">
            <v>24843</v>
          </cell>
          <cell r="F4">
            <v>144815</v>
          </cell>
          <cell r="G4">
            <v>130857</v>
          </cell>
          <cell r="H4">
            <v>281873</v>
          </cell>
          <cell r="I4">
            <v>151244</v>
          </cell>
          <cell r="J4">
            <v>61736</v>
          </cell>
          <cell r="K4">
            <v>73553</v>
          </cell>
          <cell r="L4">
            <v>1009146.0023877977</v>
          </cell>
          <cell r="M4">
            <v>12623</v>
          </cell>
          <cell r="N4">
            <v>11694</v>
          </cell>
          <cell r="O4">
            <v>0</v>
          </cell>
          <cell r="P4">
            <v>113185</v>
          </cell>
          <cell r="Q4">
            <v>52553</v>
          </cell>
          <cell r="R4">
            <v>5457</v>
          </cell>
          <cell r="S4">
            <v>3566</v>
          </cell>
          <cell r="T4">
            <v>7373</v>
          </cell>
          <cell r="U4">
            <v>45</v>
          </cell>
          <cell r="V4">
            <v>5915</v>
          </cell>
        </row>
        <row r="5">
          <cell r="B5">
            <v>2394904</v>
          </cell>
          <cell r="C5">
            <v>13130</v>
          </cell>
          <cell r="D5">
            <v>43063</v>
          </cell>
          <cell r="E5">
            <v>32278</v>
          </cell>
          <cell r="F5">
            <v>47594</v>
          </cell>
          <cell r="G5">
            <v>181772</v>
          </cell>
          <cell r="H5">
            <v>302720</v>
          </cell>
          <cell r="I5">
            <v>114436</v>
          </cell>
          <cell r="J5">
            <v>52351</v>
          </cell>
          <cell r="K5">
            <v>88219</v>
          </cell>
          <cell r="L5">
            <v>1025575.3878880779</v>
          </cell>
          <cell r="M5">
            <v>13382</v>
          </cell>
          <cell r="N5">
            <v>11512</v>
          </cell>
          <cell r="O5">
            <v>0</v>
          </cell>
          <cell r="P5">
            <v>183280</v>
          </cell>
          <cell r="Q5">
            <v>13546</v>
          </cell>
          <cell r="R5">
            <v>7039</v>
          </cell>
          <cell r="S5">
            <v>6824</v>
          </cell>
          <cell r="T5">
            <v>5102</v>
          </cell>
          <cell r="U5">
            <v>6</v>
          </cell>
          <cell r="V5">
            <v>9459</v>
          </cell>
        </row>
        <row r="6">
          <cell r="B6">
            <v>3606549</v>
          </cell>
          <cell r="C6">
            <v>13130</v>
          </cell>
          <cell r="D6">
            <v>38423</v>
          </cell>
          <cell r="E6">
            <v>32566</v>
          </cell>
          <cell r="F6">
            <v>50220</v>
          </cell>
          <cell r="G6">
            <v>168699</v>
          </cell>
          <cell r="H6">
            <v>351416</v>
          </cell>
          <cell r="I6">
            <v>193713</v>
          </cell>
          <cell r="J6">
            <v>45938</v>
          </cell>
          <cell r="K6">
            <v>89293</v>
          </cell>
          <cell r="L6">
            <v>923795.40168128232</v>
          </cell>
          <cell r="M6">
            <v>12079</v>
          </cell>
          <cell r="N6">
            <v>11512</v>
          </cell>
          <cell r="O6">
            <v>0</v>
          </cell>
          <cell r="P6">
            <v>206676</v>
          </cell>
          <cell r="Q6">
            <v>31750.000642807194</v>
          </cell>
          <cell r="R6">
            <v>4376.8999999999996</v>
          </cell>
          <cell r="S6">
            <v>12427.902747145989</v>
          </cell>
          <cell r="T6">
            <v>8058.6936251459638</v>
          </cell>
          <cell r="U6">
            <v>1.7844349376696291</v>
          </cell>
          <cell r="V6">
            <v>7829.1577238012233</v>
          </cell>
        </row>
        <row r="7">
          <cell r="B7">
            <v>2873052</v>
          </cell>
          <cell r="C7">
            <v>14107</v>
          </cell>
          <cell r="D7">
            <v>26675</v>
          </cell>
          <cell r="E7">
            <v>29973</v>
          </cell>
          <cell r="F7">
            <v>61073</v>
          </cell>
          <cell r="G7">
            <v>131562</v>
          </cell>
          <cell r="H7">
            <v>267490</v>
          </cell>
          <cell r="I7">
            <v>159534</v>
          </cell>
          <cell r="J7">
            <v>45351</v>
          </cell>
          <cell r="K7">
            <v>111902</v>
          </cell>
          <cell r="L7">
            <v>854392.94778116944</v>
          </cell>
          <cell r="M7">
            <v>12540</v>
          </cell>
          <cell r="N7">
            <v>6476</v>
          </cell>
          <cell r="O7">
            <v>0</v>
          </cell>
          <cell r="P7">
            <v>231882</v>
          </cell>
          <cell r="Q7">
            <v>24428.076206779733</v>
          </cell>
          <cell r="R7">
            <v>5427.67502840834</v>
          </cell>
          <cell r="S7">
            <v>10602.837271764804</v>
          </cell>
          <cell r="T7">
            <v>7530.4342572062087</v>
          </cell>
          <cell r="U7">
            <v>1.5319994196644249</v>
          </cell>
          <cell r="V7">
            <v>11294.492453640107</v>
          </cell>
        </row>
        <row r="8">
          <cell r="B8">
            <v>2618221.1501069479</v>
          </cell>
          <cell r="C8">
            <v>8123.2436247174874</v>
          </cell>
          <cell r="D8">
            <v>25513.745620607471</v>
          </cell>
          <cell r="E8">
            <v>31966.625455798596</v>
          </cell>
          <cell r="F8">
            <v>34725.889535285889</v>
          </cell>
          <cell r="G8">
            <v>111428.53514935626</v>
          </cell>
          <cell r="H8">
            <v>226323.31371191793</v>
          </cell>
          <cell r="I8">
            <v>214229.48778778652</v>
          </cell>
          <cell r="J8">
            <v>50397.761110517546</v>
          </cell>
          <cell r="K8">
            <v>103889.08867551367</v>
          </cell>
          <cell r="L8">
            <v>952846.86326090212</v>
          </cell>
          <cell r="M8">
            <v>19810.824710335044</v>
          </cell>
          <cell r="N8">
            <v>6082.7367061037048</v>
          </cell>
          <cell r="O8" t="str">
            <v xml:space="preserve"> </v>
          </cell>
          <cell r="P8">
            <v>118330.22516233758</v>
          </cell>
          <cell r="Q8">
            <v>45901.834386467854</v>
          </cell>
          <cell r="R8">
            <v>5280.9349487225736</v>
          </cell>
          <cell r="S8">
            <v>5097.4203835629478</v>
          </cell>
          <cell r="T8">
            <v>2109.1230342275667</v>
          </cell>
          <cell r="U8">
            <v>316.8200460380657</v>
          </cell>
          <cell r="V8">
            <v>3706.4464086810203</v>
          </cell>
        </row>
        <row r="9">
          <cell r="B9">
            <v>3350671.3652355857</v>
          </cell>
          <cell r="C9">
            <v>11557.415553792029</v>
          </cell>
          <cell r="D9">
            <v>49639.633182101679</v>
          </cell>
          <cell r="E9">
            <v>30504.458888211884</v>
          </cell>
          <cell r="F9">
            <v>34263.661233910942</v>
          </cell>
          <cell r="G9">
            <v>143591.36496470144</v>
          </cell>
          <cell r="H9">
            <v>214178.72935774035</v>
          </cell>
          <cell r="I9">
            <v>201504.13209170444</v>
          </cell>
          <cell r="J9">
            <v>61748.924366100407</v>
          </cell>
          <cell r="K9">
            <v>120313.99452583652</v>
          </cell>
          <cell r="L9">
            <v>919496.703561189</v>
          </cell>
          <cell r="M9">
            <v>26104.535846354134</v>
          </cell>
          <cell r="N9">
            <v>8424.9318246818257</v>
          </cell>
          <cell r="O9" t="str">
            <v xml:space="preserve"> </v>
          </cell>
          <cell r="P9">
            <v>150157.97173681899</v>
          </cell>
          <cell r="Q9">
            <v>33832.595251020357</v>
          </cell>
          <cell r="R9">
            <v>7139.5940028236046</v>
          </cell>
          <cell r="S9">
            <v>5301.4336059345824</v>
          </cell>
          <cell r="T9">
            <v>8424.9318246818257</v>
          </cell>
          <cell r="U9">
            <v>51.922435349185136</v>
          </cell>
          <cell r="V9">
            <v>0</v>
          </cell>
        </row>
        <row r="10">
          <cell r="B10">
            <v>2532800.2440875857</v>
          </cell>
          <cell r="C10">
            <v>14971.213485817283</v>
          </cell>
          <cell r="D10">
            <v>44747.168936999406</v>
          </cell>
          <cell r="E10">
            <v>23942.469655146895</v>
          </cell>
          <cell r="F10">
            <v>33732.657781283866</v>
          </cell>
          <cell r="G10">
            <v>106791.7129349209</v>
          </cell>
          <cell r="H10">
            <v>261063.04102496902</v>
          </cell>
          <cell r="I10">
            <v>273583.6695945409</v>
          </cell>
          <cell r="J10">
            <v>56411.191945957282</v>
          </cell>
          <cell r="K10">
            <v>139583.08754347535</v>
          </cell>
          <cell r="L10">
            <v>1114583.2428119895</v>
          </cell>
          <cell r="M10">
            <v>21194.725032595241</v>
          </cell>
          <cell r="N10">
            <v>8704.0539379339771</v>
          </cell>
          <cell r="O10" t="str">
            <v xml:space="preserve"> </v>
          </cell>
          <cell r="P10">
            <v>188354.74976045583</v>
          </cell>
          <cell r="Q10">
            <v>22037.7035331923</v>
          </cell>
          <cell r="R10">
            <v>4841.7824203085993</v>
          </cell>
          <cell r="S10">
            <v>4142.5745585297773</v>
          </cell>
          <cell r="T10">
            <v>11524.176716750624</v>
          </cell>
          <cell r="U10">
            <v>605.48867796200125</v>
          </cell>
          <cell r="V10">
            <v>0</v>
          </cell>
        </row>
        <row r="11">
          <cell r="B11">
            <v>2852687.2227845192</v>
          </cell>
          <cell r="C11">
            <v>15379.28384603787</v>
          </cell>
          <cell r="D11">
            <v>45320.890132746557</v>
          </cell>
          <cell r="E11">
            <v>28445.553815902971</v>
          </cell>
          <cell r="F11">
            <v>20468.170979759721</v>
          </cell>
          <cell r="G11">
            <v>113025.65771130291</v>
          </cell>
          <cell r="H11">
            <v>203038.45247266573</v>
          </cell>
          <cell r="I11">
            <v>253522.14868542459</v>
          </cell>
          <cell r="J11">
            <v>55300.684781538061</v>
          </cell>
          <cell r="K11">
            <v>269501.82150709396</v>
          </cell>
          <cell r="L11">
            <v>1107954.2834206973</v>
          </cell>
          <cell r="M11">
            <v>24250.173526730629</v>
          </cell>
          <cell r="N11">
            <v>7067.2349820550971</v>
          </cell>
          <cell r="O11">
            <v>182.78552133582923</v>
          </cell>
          <cell r="P11">
            <v>163484.45242943551</v>
          </cell>
          <cell r="Q11">
            <v>32066.350011307499</v>
          </cell>
          <cell r="R11">
            <v>4711.7437892129537</v>
          </cell>
          <cell r="S11">
            <v>2138.9507344133117</v>
          </cell>
          <cell r="T11">
            <v>15295.440100357617</v>
          </cell>
          <cell r="U11">
            <v>964.63129925782096</v>
          </cell>
          <cell r="V11">
            <v>0</v>
          </cell>
        </row>
        <row r="12">
          <cell r="B12">
            <v>3020379.8937299177</v>
          </cell>
          <cell r="C12">
            <v>18457.501562198297</v>
          </cell>
          <cell r="D12">
            <v>49410.249419310239</v>
          </cell>
          <cell r="E12">
            <v>41601.757890733359</v>
          </cell>
          <cell r="F12">
            <v>43908.417738563156</v>
          </cell>
          <cell r="G12">
            <v>278775.12765965046</v>
          </cell>
          <cell r="H12">
            <v>116539.25513669087</v>
          </cell>
          <cell r="I12">
            <v>237332.39139186265</v>
          </cell>
          <cell r="J12">
            <v>51923.537497465171</v>
          </cell>
          <cell r="K12">
            <v>131298.50466711225</v>
          </cell>
          <cell r="L12">
            <v>1132156.0948405776</v>
          </cell>
          <cell r="M12">
            <v>27145.627773522978</v>
          </cell>
          <cell r="N12">
            <v>11140.971048587888</v>
          </cell>
          <cell r="O12" t="str">
            <v xml:space="preserve"> </v>
          </cell>
          <cell r="P12">
            <v>146614.24907649774</v>
          </cell>
          <cell r="Q12">
            <v>27562.72006188161</v>
          </cell>
          <cell r="R12">
            <v>7209.14977640707</v>
          </cell>
          <cell r="S12">
            <v>1376.4801738056287</v>
          </cell>
          <cell r="T12">
            <v>8878.0079417155721</v>
          </cell>
          <cell r="U12">
            <v>599.76815853839184</v>
          </cell>
          <cell r="V12">
            <v>0</v>
          </cell>
        </row>
        <row r="13">
          <cell r="B13">
            <v>2795483</v>
          </cell>
          <cell r="C13">
            <v>27732</v>
          </cell>
          <cell r="D13">
            <v>51655.884790961311</v>
          </cell>
          <cell r="E13">
            <v>47994</v>
          </cell>
          <cell r="F13">
            <v>26417</v>
          </cell>
          <cell r="G13">
            <v>163733</v>
          </cell>
          <cell r="H13">
            <v>111887</v>
          </cell>
          <cell r="I13">
            <v>171274</v>
          </cell>
          <cell r="J13">
            <v>65267</v>
          </cell>
          <cell r="K13">
            <v>72482.254008685835</v>
          </cell>
          <cell r="L13">
            <v>1179657.1904907888</v>
          </cell>
          <cell r="M13">
            <v>22073.900732945942</v>
          </cell>
          <cell r="N13">
            <v>9808.6190593767133</v>
          </cell>
          <cell r="O13" t="str">
            <v xml:space="preserve"> </v>
          </cell>
          <cell r="P13">
            <v>252869</v>
          </cell>
          <cell r="Q13">
            <v>22940.466818677534</v>
          </cell>
          <cell r="R13">
            <v>6297.646698159866</v>
          </cell>
          <cell r="S13">
            <v>2721.841023157629</v>
          </cell>
          <cell r="T13">
            <v>1089.4322495461299</v>
          </cell>
          <cell r="U13">
            <v>533.24990494255462</v>
          </cell>
          <cell r="V13">
            <v>0</v>
          </cell>
        </row>
        <row r="14">
          <cell r="B14">
            <v>1887010.0350299999</v>
          </cell>
          <cell r="C14">
            <v>21828.988420000005</v>
          </cell>
          <cell r="D14">
            <v>41928.968540000002</v>
          </cell>
          <cell r="E14">
            <v>48967.284350000002</v>
          </cell>
          <cell r="F14">
            <v>33652.531520000004</v>
          </cell>
          <cell r="G14">
            <v>120563.77047</v>
          </cell>
          <cell r="H14">
            <v>118793.66902999998</v>
          </cell>
          <cell r="I14">
            <v>195456.36</v>
          </cell>
          <cell r="J14">
            <v>46729.100770000012</v>
          </cell>
          <cell r="K14">
            <v>87018.241550000006</v>
          </cell>
          <cell r="L14">
            <v>1151650</v>
          </cell>
          <cell r="M14">
            <v>18487.263869999995</v>
          </cell>
          <cell r="N14">
            <v>8758.0242400000025</v>
          </cell>
          <cell r="O14" t="str">
            <v xml:space="preserve"> </v>
          </cell>
          <cell r="P14">
            <v>200450.06259999998</v>
          </cell>
          <cell r="Q14">
            <v>21284.574759999996</v>
          </cell>
          <cell r="R14">
            <v>0</v>
          </cell>
          <cell r="S14">
            <v>7461.8293800000001</v>
          </cell>
          <cell r="T14">
            <v>0</v>
          </cell>
          <cell r="U14">
            <v>1019.50276</v>
          </cell>
          <cell r="V14">
            <v>0</v>
          </cell>
        </row>
        <row r="15">
          <cell r="B15">
            <v>1211566</v>
          </cell>
          <cell r="C15">
            <v>9992</v>
          </cell>
          <cell r="D15">
            <v>24023</v>
          </cell>
          <cell r="E15">
            <v>33934</v>
          </cell>
          <cell r="F15">
            <v>12662</v>
          </cell>
          <cell r="G15">
            <v>70527</v>
          </cell>
          <cell r="H15">
            <v>56839</v>
          </cell>
          <cell r="I15">
            <v>113242</v>
          </cell>
          <cell r="J15">
            <v>44463</v>
          </cell>
          <cell r="K15">
            <v>71820</v>
          </cell>
          <cell r="L15">
            <v>1160853</v>
          </cell>
          <cell r="M15">
            <v>12500</v>
          </cell>
          <cell r="N15">
            <v>4659</v>
          </cell>
          <cell r="O15" t="str">
            <v xml:space="preserve"> </v>
          </cell>
          <cell r="P15">
            <v>106522</v>
          </cell>
          <cell r="Q15">
            <v>10195</v>
          </cell>
          <cell r="R15">
            <v>2514</v>
          </cell>
          <cell r="S15">
            <v>1429</v>
          </cell>
          <cell r="T15">
            <v>0</v>
          </cell>
          <cell r="U15">
            <v>994</v>
          </cell>
          <cell r="V15">
            <v>0</v>
          </cell>
        </row>
        <row r="16">
          <cell r="B16">
            <v>1366158</v>
          </cell>
          <cell r="C16">
            <v>12773.4</v>
          </cell>
          <cell r="D16">
            <v>18317</v>
          </cell>
          <cell r="E16">
            <v>21707</v>
          </cell>
          <cell r="F16">
            <v>8953</v>
          </cell>
          <cell r="G16">
            <v>55215</v>
          </cell>
          <cell r="H16">
            <v>55194</v>
          </cell>
          <cell r="I16">
            <v>115843</v>
          </cell>
          <cell r="J16">
            <v>24164</v>
          </cell>
          <cell r="K16">
            <v>54886</v>
          </cell>
          <cell r="L16">
            <v>1146142</v>
          </cell>
          <cell r="M16">
            <v>15562</v>
          </cell>
          <cell r="N16">
            <v>1901</v>
          </cell>
          <cell r="O16">
            <v>3431.84</v>
          </cell>
          <cell r="P16">
            <v>75664</v>
          </cell>
          <cell r="Q16">
            <v>22770.762689159921</v>
          </cell>
          <cell r="R16">
            <v>2370.6284478068774</v>
          </cell>
          <cell r="S16">
            <v>1087.0265584369649</v>
          </cell>
          <cell r="T16">
            <v>0</v>
          </cell>
          <cell r="U16">
            <v>1558.5318312864094</v>
          </cell>
          <cell r="V16">
            <v>0</v>
          </cell>
        </row>
        <row r="17">
          <cell r="B17">
            <v>1424439</v>
          </cell>
          <cell r="C17">
            <v>21047</v>
          </cell>
          <cell r="D17">
            <v>13964</v>
          </cell>
          <cell r="E17">
            <v>48159</v>
          </cell>
          <cell r="F17">
            <v>15003</v>
          </cell>
          <cell r="G17">
            <v>84010</v>
          </cell>
          <cell r="H17">
            <v>57815</v>
          </cell>
          <cell r="I17">
            <v>93482</v>
          </cell>
          <cell r="J17">
            <v>27697</v>
          </cell>
          <cell r="K17">
            <v>118425</v>
          </cell>
          <cell r="L17">
            <v>1059887</v>
          </cell>
          <cell r="M17">
            <v>14685</v>
          </cell>
          <cell r="N17">
            <v>12383</v>
          </cell>
          <cell r="O17">
            <v>6126.7</v>
          </cell>
          <cell r="P17" t="str">
            <v xml:space="preserve"> </v>
          </cell>
          <cell r="Q17">
            <v>2388</v>
          </cell>
          <cell r="R17">
            <v>1593</v>
          </cell>
          <cell r="S17">
            <v>3146</v>
          </cell>
          <cell r="T17">
            <v>0</v>
          </cell>
          <cell r="U17">
            <v>284</v>
          </cell>
          <cell r="V17">
            <v>0</v>
          </cell>
        </row>
        <row r="18">
          <cell r="B18">
            <v>866187</v>
          </cell>
          <cell r="C18">
            <v>18714</v>
          </cell>
          <cell r="D18">
            <v>13337</v>
          </cell>
          <cell r="E18">
            <v>29583</v>
          </cell>
          <cell r="F18">
            <v>8112</v>
          </cell>
          <cell r="G18">
            <v>74218</v>
          </cell>
          <cell r="H18">
            <v>89660</v>
          </cell>
          <cell r="I18">
            <v>136833</v>
          </cell>
          <cell r="J18">
            <v>23098.39</v>
          </cell>
          <cell r="K18">
            <v>155213</v>
          </cell>
          <cell r="L18">
            <v>1056000</v>
          </cell>
          <cell r="M18">
            <v>23211</v>
          </cell>
          <cell r="N18">
            <v>22409</v>
          </cell>
          <cell r="O18">
            <v>6684.64</v>
          </cell>
          <cell r="P18">
            <v>66926.009999999995</v>
          </cell>
          <cell r="Q18">
            <v>14035.12</v>
          </cell>
          <cell r="R18">
            <v>1236.55</v>
          </cell>
          <cell r="S18">
            <v>1248.72</v>
          </cell>
          <cell r="T18">
            <v>0</v>
          </cell>
          <cell r="U18">
            <v>728.24</v>
          </cell>
          <cell r="V18">
            <v>0</v>
          </cell>
        </row>
        <row r="19">
          <cell r="B19">
            <v>1213202</v>
          </cell>
          <cell r="C19">
            <v>24467</v>
          </cell>
          <cell r="D19">
            <v>11699</v>
          </cell>
          <cell r="E19">
            <v>39784</v>
          </cell>
          <cell r="F19">
            <v>13857</v>
          </cell>
          <cell r="G19">
            <v>69696</v>
          </cell>
          <cell r="H19">
            <v>54687</v>
          </cell>
          <cell r="I19">
            <v>82585</v>
          </cell>
          <cell r="J19">
            <v>18160.643880000003</v>
          </cell>
          <cell r="K19">
            <v>144307</v>
          </cell>
          <cell r="L19">
            <v>911673</v>
          </cell>
          <cell r="M19">
            <v>14608</v>
          </cell>
          <cell r="N19">
            <v>15363</v>
          </cell>
          <cell r="O19">
            <v>5881</v>
          </cell>
          <cell r="P19">
            <v>109488.97493000001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>
            <v>1157860</v>
          </cell>
          <cell r="C20">
            <v>20300</v>
          </cell>
          <cell r="D20">
            <v>10743</v>
          </cell>
          <cell r="E20">
            <v>35332</v>
          </cell>
          <cell r="F20">
            <v>1333</v>
          </cell>
          <cell r="G20">
            <v>82551</v>
          </cell>
          <cell r="H20">
            <v>42119</v>
          </cell>
          <cell r="I20">
            <v>135967.15000000002</v>
          </cell>
          <cell r="J20">
            <v>24097</v>
          </cell>
          <cell r="K20">
            <v>118000</v>
          </cell>
          <cell r="L20">
            <v>958115</v>
          </cell>
          <cell r="M20">
            <v>7522</v>
          </cell>
          <cell r="N20">
            <v>12513</v>
          </cell>
          <cell r="O20">
            <v>6500</v>
          </cell>
          <cell r="P20">
            <v>101582</v>
          </cell>
          <cell r="Q20">
            <v>30455.95</v>
          </cell>
          <cell r="R20">
            <v>0</v>
          </cell>
          <cell r="S20">
            <v>52</v>
          </cell>
          <cell r="T20">
            <v>0</v>
          </cell>
          <cell r="U20">
            <v>14925.24</v>
          </cell>
          <cell r="V20">
            <v>0</v>
          </cell>
        </row>
        <row r="21">
          <cell r="B21">
            <v>601605.85</v>
          </cell>
          <cell r="C21">
            <v>16802</v>
          </cell>
          <cell r="D21">
            <v>11645</v>
          </cell>
          <cell r="E21">
            <v>37615</v>
          </cell>
          <cell r="F21">
            <v>9364</v>
          </cell>
          <cell r="G21">
            <v>41421</v>
          </cell>
          <cell r="H21">
            <v>2350</v>
          </cell>
          <cell r="I21">
            <v>74527</v>
          </cell>
          <cell r="J21">
            <v>16619</v>
          </cell>
          <cell r="K21">
            <v>116000</v>
          </cell>
          <cell r="L21">
            <v>1017926.4127499999</v>
          </cell>
          <cell r="M21">
            <v>5080</v>
          </cell>
          <cell r="N21">
            <v>8901</v>
          </cell>
          <cell r="O21">
            <v>5000</v>
          </cell>
          <cell r="P21">
            <v>59349</v>
          </cell>
          <cell r="Q21">
            <v>421</v>
          </cell>
          <cell r="R21">
            <v>0</v>
          </cell>
          <cell r="S21">
            <v>1141</v>
          </cell>
          <cell r="T21">
            <v>0</v>
          </cell>
          <cell r="U21">
            <v>0</v>
          </cell>
          <cell r="V21">
            <v>0</v>
          </cell>
        </row>
        <row r="22">
          <cell r="B22">
            <v>801888.57</v>
          </cell>
          <cell r="C22">
            <v>30244.68</v>
          </cell>
          <cell r="D22">
            <v>8430.1842857142856</v>
          </cell>
          <cell r="E22">
            <v>46874.97</v>
          </cell>
          <cell r="F22">
            <v>19002.099999999999</v>
          </cell>
          <cell r="G22">
            <v>57752.960034024363</v>
          </cell>
          <cell r="H22">
            <v>28311.03</v>
          </cell>
          <cell r="I22">
            <v>0</v>
          </cell>
          <cell r="J22">
            <v>21349.439999999999</v>
          </cell>
          <cell r="K22">
            <v>0</v>
          </cell>
          <cell r="L22">
            <v>815248</v>
          </cell>
          <cell r="M22">
            <v>3707</v>
          </cell>
          <cell r="N22">
            <v>3608</v>
          </cell>
          <cell r="O22">
            <v>5868</v>
          </cell>
          <cell r="P22">
            <v>76098.181428571435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>
            <v>850466</v>
          </cell>
          <cell r="C23">
            <v>22961.95</v>
          </cell>
          <cell r="D23">
            <v>8167.73</v>
          </cell>
          <cell r="E23">
            <v>42743.02</v>
          </cell>
          <cell r="F23">
            <v>6393.2</v>
          </cell>
          <cell r="G23">
            <v>23446.91</v>
          </cell>
          <cell r="H23">
            <v>1839.08</v>
          </cell>
          <cell r="I23">
            <v>0</v>
          </cell>
          <cell r="J23">
            <v>9841.43</v>
          </cell>
          <cell r="K23">
            <v>25219.140000000003</v>
          </cell>
          <cell r="L23">
            <v>851033.72250000003</v>
          </cell>
          <cell r="M23">
            <v>3066</v>
          </cell>
          <cell r="N23">
            <v>7610</v>
          </cell>
          <cell r="O23">
            <v>2200</v>
          </cell>
          <cell r="P23">
            <v>324737.3</v>
          </cell>
          <cell r="Q23">
            <v>644.91999999999996</v>
          </cell>
          <cell r="R23">
            <v>0</v>
          </cell>
          <cell r="S23">
            <v>1231.56</v>
          </cell>
          <cell r="T23">
            <v>0</v>
          </cell>
          <cell r="U23">
            <v>0</v>
          </cell>
          <cell r="V23">
            <v>0</v>
          </cell>
        </row>
        <row r="24">
          <cell r="B24">
            <v>822056.59</v>
          </cell>
          <cell r="C24">
            <v>25493.67</v>
          </cell>
          <cell r="D24">
            <v>14700.24</v>
          </cell>
          <cell r="E24">
            <v>69616.53</v>
          </cell>
          <cell r="F24">
            <v>6748.4</v>
          </cell>
          <cell r="G24">
            <v>50965.2</v>
          </cell>
          <cell r="H24">
            <v>26703.09</v>
          </cell>
          <cell r="I24">
            <v>69226.47</v>
          </cell>
          <cell r="J24">
            <v>17391.87</v>
          </cell>
          <cell r="K24">
            <v>140072</v>
          </cell>
          <cell r="L24">
            <v>968520</v>
          </cell>
          <cell r="M24">
            <v>4543</v>
          </cell>
          <cell r="N24">
            <v>2438</v>
          </cell>
          <cell r="O24">
            <v>3450</v>
          </cell>
          <cell r="P24" t="str">
            <v xml:space="preserve"> 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>
            <v>638134.02</v>
          </cell>
          <cell r="C25">
            <v>25399.26</v>
          </cell>
          <cell r="D25">
            <v>6399.2</v>
          </cell>
          <cell r="E25">
            <v>62235.81</v>
          </cell>
          <cell r="F25">
            <v>5708.2</v>
          </cell>
          <cell r="G25">
            <v>56933.760000000002</v>
          </cell>
          <cell r="H25">
            <v>12375.81</v>
          </cell>
          <cell r="I25">
            <v>63925.02</v>
          </cell>
          <cell r="J25">
            <v>56326.207007376324</v>
          </cell>
          <cell r="K25">
            <v>0</v>
          </cell>
          <cell r="L25">
            <v>816963</v>
          </cell>
          <cell r="M25">
            <v>3974</v>
          </cell>
          <cell r="N25">
            <v>4274</v>
          </cell>
          <cell r="O25">
            <v>2628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>
            <v>960188.49</v>
          </cell>
          <cell r="C26">
            <v>30756.06</v>
          </cell>
          <cell r="D26">
            <v>12473.44</v>
          </cell>
          <cell r="E26">
            <v>61128.9</v>
          </cell>
          <cell r="F26">
            <v>7433.2</v>
          </cell>
          <cell r="G26">
            <v>45858.720000000001</v>
          </cell>
          <cell r="H26">
            <v>29291.58</v>
          </cell>
          <cell r="I26">
            <v>70809.929999999993</v>
          </cell>
          <cell r="J26">
            <v>0</v>
          </cell>
          <cell r="K26">
            <v>0</v>
          </cell>
          <cell r="L26">
            <v>100349</v>
          </cell>
          <cell r="M26">
            <v>4234</v>
          </cell>
          <cell r="N26">
            <v>3883</v>
          </cell>
          <cell r="O26">
            <v>2167</v>
          </cell>
          <cell r="P26" t="str">
            <v xml:space="preserve"> 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1409485.41</v>
          </cell>
          <cell r="C27">
            <v>35640.449999999997</v>
          </cell>
          <cell r="D27">
            <v>13295.68</v>
          </cell>
          <cell r="E27">
            <v>54858.15</v>
          </cell>
          <cell r="F27">
            <v>26177.8</v>
          </cell>
          <cell r="G27">
            <v>34754.639999999999</v>
          </cell>
          <cell r="H27">
            <v>40050.089999999997</v>
          </cell>
          <cell r="I27">
            <v>57595.05</v>
          </cell>
          <cell r="J27">
            <v>0</v>
          </cell>
          <cell r="K27">
            <v>0</v>
          </cell>
          <cell r="L27">
            <v>0</v>
          </cell>
          <cell r="M27">
            <v>2964</v>
          </cell>
          <cell r="N27">
            <v>1905</v>
          </cell>
          <cell r="O27">
            <v>1580</v>
          </cell>
          <cell r="P27" t="str">
            <v xml:space="preserve"> 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>
            <v>737835.39</v>
          </cell>
          <cell r="C28">
            <v>26523</v>
          </cell>
          <cell r="D28">
            <v>12109.76</v>
          </cell>
          <cell r="E28">
            <v>54500.76</v>
          </cell>
          <cell r="F28">
            <v>13649.25</v>
          </cell>
          <cell r="G28">
            <v>36118.720000000001</v>
          </cell>
          <cell r="H28">
            <v>21129.3</v>
          </cell>
          <cell r="I28">
            <v>38019.33</v>
          </cell>
          <cell r="J28">
            <v>0</v>
          </cell>
          <cell r="K28">
            <v>0</v>
          </cell>
          <cell r="L28">
            <v>0</v>
          </cell>
          <cell r="M28">
            <v>2571</v>
          </cell>
          <cell r="N28">
            <v>1282</v>
          </cell>
          <cell r="O28">
            <v>1231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>
            <v>1020749.4</v>
          </cell>
          <cell r="C29">
            <v>35067.51</v>
          </cell>
          <cell r="D29">
            <v>6358.24</v>
          </cell>
          <cell r="E29">
            <v>62643.51</v>
          </cell>
          <cell r="F29">
            <v>9820.9</v>
          </cell>
          <cell r="G29">
            <v>34732.080000000002</v>
          </cell>
          <cell r="H29">
            <v>24629.759999999998</v>
          </cell>
          <cell r="I29">
            <v>60944.4</v>
          </cell>
          <cell r="J29">
            <v>0</v>
          </cell>
          <cell r="K29">
            <v>0</v>
          </cell>
          <cell r="L29">
            <v>0</v>
          </cell>
          <cell r="M29">
            <v>2117</v>
          </cell>
          <cell r="N29">
            <v>1083</v>
          </cell>
          <cell r="O29">
            <v>1582</v>
          </cell>
          <cell r="P29" t="str">
            <v xml:space="preserve"> 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>
            <v>1597766.67</v>
          </cell>
          <cell r="C30">
            <v>35447.94</v>
          </cell>
          <cell r="D30">
            <v>13992.72</v>
          </cell>
          <cell r="E30">
            <v>37394.370000000003</v>
          </cell>
          <cell r="F30">
            <v>15478.9</v>
          </cell>
          <cell r="G30">
            <v>34301.040000000001</v>
          </cell>
          <cell r="H30">
            <v>26000.91</v>
          </cell>
          <cell r="I30">
            <v>69286.41</v>
          </cell>
          <cell r="J30">
            <v>0</v>
          </cell>
          <cell r="K30">
            <v>0</v>
          </cell>
          <cell r="L30">
            <v>0</v>
          </cell>
          <cell r="M30">
            <v>3615</v>
          </cell>
          <cell r="N30">
            <v>3111</v>
          </cell>
          <cell r="O30">
            <v>1530</v>
          </cell>
          <cell r="P30" t="str">
            <v xml:space="preserve"> 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>
            <v>483491.79</v>
          </cell>
          <cell r="C31">
            <v>13007.34</v>
          </cell>
          <cell r="D31">
            <v>8288.7199999999993</v>
          </cell>
          <cell r="E31">
            <v>48029.4</v>
          </cell>
          <cell r="F31">
            <v>1492.7</v>
          </cell>
          <cell r="G31">
            <v>20504.16</v>
          </cell>
          <cell r="H31">
            <v>8799.93</v>
          </cell>
          <cell r="I31">
            <v>54490.32</v>
          </cell>
          <cell r="J31">
            <v>0</v>
          </cell>
          <cell r="K31">
            <v>0</v>
          </cell>
          <cell r="L31">
            <v>0</v>
          </cell>
          <cell r="M31">
            <v>3434</v>
          </cell>
          <cell r="N31">
            <v>1977</v>
          </cell>
          <cell r="O31">
            <v>1792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B32">
            <v>1095907.5</v>
          </cell>
          <cell r="C32">
            <v>20938.5</v>
          </cell>
          <cell r="D32">
            <v>14185.6</v>
          </cell>
          <cell r="E32">
            <v>25572.6</v>
          </cell>
          <cell r="F32">
            <v>10645</v>
          </cell>
          <cell r="G32">
            <v>28188</v>
          </cell>
          <cell r="H32">
            <v>25676.46</v>
          </cell>
          <cell r="I32">
            <v>58732.2</v>
          </cell>
          <cell r="J32">
            <v>0</v>
          </cell>
          <cell r="K32">
            <v>0</v>
          </cell>
          <cell r="L32">
            <v>0</v>
          </cell>
          <cell r="M32">
            <v>3525</v>
          </cell>
          <cell r="N32">
            <v>1931</v>
          </cell>
          <cell r="O32">
            <v>1329</v>
          </cell>
          <cell r="P32" t="str">
            <v xml:space="preserve"> 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B33">
            <v>1119669.6599999999</v>
          </cell>
          <cell r="C33">
            <v>19591.2</v>
          </cell>
          <cell r="D33">
            <v>9293.0400000000009</v>
          </cell>
          <cell r="E33">
            <v>31531.23</v>
          </cell>
          <cell r="F33">
            <v>16361.35</v>
          </cell>
          <cell r="G33">
            <v>25085.919999999998</v>
          </cell>
          <cell r="H33">
            <v>26790.93</v>
          </cell>
          <cell r="I33">
            <v>53601.3</v>
          </cell>
          <cell r="J33">
            <v>0</v>
          </cell>
          <cell r="K33">
            <v>0</v>
          </cell>
          <cell r="L33">
            <v>0</v>
          </cell>
          <cell r="M33">
            <v>2924</v>
          </cell>
          <cell r="N33">
            <v>1533</v>
          </cell>
          <cell r="O33">
            <v>1313</v>
          </cell>
          <cell r="P33" t="str">
            <v xml:space="preserve"> 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B34">
            <v>1843180.02</v>
          </cell>
          <cell r="C34">
            <v>33757.019999999997</v>
          </cell>
          <cell r="D34">
            <v>11733.92</v>
          </cell>
          <cell r="E34">
            <v>27260.28</v>
          </cell>
          <cell r="F34">
            <v>15023.15</v>
          </cell>
          <cell r="G34">
            <v>30104.400000000001</v>
          </cell>
          <cell r="H34">
            <v>20578.05</v>
          </cell>
          <cell r="I34">
            <v>46614.33</v>
          </cell>
          <cell r="J34">
            <v>0</v>
          </cell>
          <cell r="K34">
            <v>0</v>
          </cell>
          <cell r="L34">
            <v>0</v>
          </cell>
          <cell r="M34">
            <v>3249</v>
          </cell>
          <cell r="N34">
            <v>1016</v>
          </cell>
          <cell r="O34">
            <v>261</v>
          </cell>
          <cell r="P34" t="str">
            <v xml:space="preserve"> 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B35">
            <v>1943218.89</v>
          </cell>
          <cell r="C35">
            <v>22773.69</v>
          </cell>
          <cell r="D35">
            <v>9653.76</v>
          </cell>
          <cell r="E35">
            <v>26999.64</v>
          </cell>
          <cell r="F35">
            <v>18404.25</v>
          </cell>
          <cell r="G35">
            <v>33400.32</v>
          </cell>
          <cell r="H35">
            <v>21470.400000000001</v>
          </cell>
          <cell r="I35">
            <v>32914.17</v>
          </cell>
          <cell r="J35">
            <v>0</v>
          </cell>
          <cell r="K35">
            <v>0</v>
          </cell>
          <cell r="L35">
            <v>0</v>
          </cell>
          <cell r="M35">
            <v>3738</v>
          </cell>
          <cell r="N35">
            <v>610</v>
          </cell>
          <cell r="O35">
            <v>450</v>
          </cell>
          <cell r="P35" t="str">
            <v xml:space="preserve"> 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36">
          <cell r="B36">
            <v>1063448.6399999999</v>
          </cell>
          <cell r="C36">
            <v>26190.99</v>
          </cell>
          <cell r="D36">
            <v>8241.92</v>
          </cell>
          <cell r="E36">
            <v>30262.32</v>
          </cell>
          <cell r="F36">
            <v>12430.95</v>
          </cell>
          <cell r="G36">
            <v>47426.400000000001</v>
          </cell>
          <cell r="H36">
            <v>13462.47</v>
          </cell>
          <cell r="I36">
            <v>27408.240000000002</v>
          </cell>
          <cell r="J36">
            <v>0</v>
          </cell>
          <cell r="K36">
            <v>0</v>
          </cell>
          <cell r="L36">
            <v>0</v>
          </cell>
          <cell r="M36">
            <v>2955</v>
          </cell>
          <cell r="N36">
            <v>650</v>
          </cell>
          <cell r="O36">
            <v>515</v>
          </cell>
          <cell r="P36" t="str">
            <v xml:space="preserve"> 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</sheetData>
      <sheetData sheetId="2">
        <row r="3">
          <cell r="B3">
            <v>1634872.7669128028</v>
          </cell>
          <cell r="C3">
            <v>51859.785256347132</v>
          </cell>
          <cell r="D3">
            <v>31978.534007323229</v>
          </cell>
          <cell r="E3">
            <v>77821.871473701525</v>
          </cell>
          <cell r="F3">
            <v>107672.89895319924</v>
          </cell>
          <cell r="G3">
            <v>215400.83590588672</v>
          </cell>
          <cell r="H3">
            <v>229370.7735296126</v>
          </cell>
          <cell r="I3">
            <v>26006.904304000003</v>
          </cell>
          <cell r="J3">
            <v>95599.667586547497</v>
          </cell>
          <cell r="K3">
            <v>101996.27743821531</v>
          </cell>
          <cell r="L3">
            <v>141471.8495647783</v>
          </cell>
          <cell r="M3">
            <v>5968.152843391289</v>
          </cell>
          <cell r="N3">
            <v>2641.628856281091</v>
          </cell>
          <cell r="O3">
            <v>0</v>
          </cell>
          <cell r="P3">
            <v>56326.207007376324</v>
          </cell>
          <cell r="Q3">
            <v>3196.7475275441557</v>
          </cell>
          <cell r="R3">
            <v>7222.2785644680171</v>
          </cell>
          <cell r="S3">
            <v>38000.04756703836</v>
          </cell>
          <cell r="T3">
            <v>1500.1792</v>
          </cell>
          <cell r="U3">
            <v>29.711043038880653</v>
          </cell>
          <cell r="V3">
            <v>7168.1183391842715</v>
          </cell>
        </row>
        <row r="4">
          <cell r="B4">
            <v>1557314</v>
          </cell>
          <cell r="C4">
            <v>37979</v>
          </cell>
          <cell r="D4">
            <v>48893</v>
          </cell>
          <cell r="E4">
            <v>45206</v>
          </cell>
          <cell r="F4">
            <v>106739</v>
          </cell>
          <cell r="G4">
            <v>276382</v>
          </cell>
          <cell r="H4">
            <v>235179</v>
          </cell>
          <cell r="I4">
            <v>21170</v>
          </cell>
          <cell r="J4">
            <v>100382</v>
          </cell>
          <cell r="K4">
            <v>140089</v>
          </cell>
          <cell r="L4">
            <v>126868.66365324185</v>
          </cell>
          <cell r="M4">
            <v>6481</v>
          </cell>
          <cell r="N4">
            <v>7196</v>
          </cell>
          <cell r="O4">
            <v>0</v>
          </cell>
          <cell r="P4">
            <v>34209</v>
          </cell>
          <cell r="Q4">
            <v>2048</v>
          </cell>
          <cell r="R4">
            <v>10657</v>
          </cell>
          <cell r="S4">
            <v>17992</v>
          </cell>
          <cell r="T4">
            <v>942</v>
          </cell>
          <cell r="U4">
            <v>112</v>
          </cell>
          <cell r="V4">
            <v>9053</v>
          </cell>
        </row>
        <row r="5">
          <cell r="B5">
            <v>1392546</v>
          </cell>
          <cell r="C5">
            <v>31588</v>
          </cell>
          <cell r="D5">
            <v>34217</v>
          </cell>
          <cell r="E5">
            <v>49105</v>
          </cell>
          <cell r="F5">
            <v>97852</v>
          </cell>
          <cell r="G5">
            <v>284708</v>
          </cell>
          <cell r="H5">
            <v>205508</v>
          </cell>
          <cell r="I5">
            <v>21709</v>
          </cell>
          <cell r="J5">
            <v>84566</v>
          </cell>
          <cell r="K5">
            <v>118763</v>
          </cell>
          <cell r="L5">
            <v>117716.48931637676</v>
          </cell>
          <cell r="M5">
            <v>6273</v>
          </cell>
          <cell r="N5">
            <v>7787</v>
          </cell>
          <cell r="O5">
            <v>0</v>
          </cell>
          <cell r="P5">
            <v>60325</v>
          </cell>
          <cell r="Q5">
            <v>1867</v>
          </cell>
          <cell r="R5">
            <v>7253</v>
          </cell>
          <cell r="S5">
            <v>14022</v>
          </cell>
          <cell r="T5">
            <v>936</v>
          </cell>
          <cell r="U5">
            <v>51</v>
          </cell>
          <cell r="V5">
            <v>11190</v>
          </cell>
        </row>
        <row r="6">
          <cell r="B6">
            <v>1644740.67543092</v>
          </cell>
          <cell r="C6">
            <v>33728.427959036489</v>
          </cell>
          <cell r="D6">
            <v>33303.393384653798</v>
          </cell>
          <cell r="E6">
            <v>52820.292334676473</v>
          </cell>
          <cell r="F6">
            <v>105183.59178072742</v>
          </cell>
          <cell r="G6">
            <v>269611.11295543617</v>
          </cell>
          <cell r="H6">
            <v>231630.32513247267</v>
          </cell>
          <cell r="I6">
            <v>26772.674473875635</v>
          </cell>
          <cell r="J6">
            <v>83634.515823572583</v>
          </cell>
          <cell r="K6">
            <v>113649.04693514745</v>
          </cell>
          <cell r="L6">
            <v>107585.66190932947</v>
          </cell>
          <cell r="M6">
            <v>5215.0919672472673</v>
          </cell>
          <cell r="N6">
            <v>5428.1894250945415</v>
          </cell>
          <cell r="O6">
            <v>0</v>
          </cell>
          <cell r="P6">
            <v>55312.432491194522</v>
          </cell>
          <cell r="Q6">
            <v>1004.8814965868229</v>
          </cell>
          <cell r="R6">
            <v>6235</v>
          </cell>
          <cell r="S6">
            <v>26438.1</v>
          </cell>
          <cell r="T6">
            <v>5277.1569958810405</v>
          </cell>
          <cell r="U6">
            <v>22.120506287508448</v>
          </cell>
          <cell r="V6">
            <v>9149.2107243682622</v>
          </cell>
        </row>
        <row r="7">
          <cell r="B7">
            <v>1364977.4007577659</v>
          </cell>
          <cell r="C7">
            <v>33237.461850912732</v>
          </cell>
          <cell r="D7">
            <v>25594.569830835047</v>
          </cell>
          <cell r="E7">
            <v>53699.058115034335</v>
          </cell>
          <cell r="F7">
            <v>127096.23840626221</v>
          </cell>
          <cell r="G7">
            <v>222952.30379568762</v>
          </cell>
          <cell r="H7">
            <v>145762.82127192491</v>
          </cell>
          <cell r="I7">
            <v>31017.414085809054</v>
          </cell>
          <cell r="J7">
            <v>90434.319501263482</v>
          </cell>
          <cell r="K7">
            <v>139194.71778663731</v>
          </cell>
          <cell r="L7">
            <v>292100.15308757947</v>
          </cell>
          <cell r="M7">
            <v>6237.055529680375</v>
          </cell>
          <cell r="N7">
            <v>4846.4193853163579</v>
          </cell>
          <cell r="O7">
            <v>0</v>
          </cell>
          <cell r="P7">
            <v>69298.665172694076</v>
          </cell>
          <cell r="Q7">
            <v>1333.2871395202808</v>
          </cell>
          <cell r="R7">
            <v>6038.6</v>
          </cell>
          <cell r="S7">
            <v>20865.89666469648</v>
          </cell>
          <cell r="T7">
            <v>433.65798226164077</v>
          </cell>
          <cell r="U7">
            <v>14.878071287125664</v>
          </cell>
          <cell r="V7">
            <v>10177.888292774094</v>
          </cell>
        </row>
        <row r="8">
          <cell r="B8">
            <v>1494451.2328355191</v>
          </cell>
          <cell r="C8">
            <v>24330.887201083769</v>
          </cell>
          <cell r="D8">
            <v>42983.974067765965</v>
          </cell>
          <cell r="E8">
            <v>47006.618724306383</v>
          </cell>
          <cell r="F8">
            <v>89663.85775683976</v>
          </cell>
          <cell r="G8">
            <v>243396.73239254861</v>
          </cell>
          <cell r="H8">
            <v>129507.19237781964</v>
          </cell>
          <cell r="I8">
            <v>33459.21296207088</v>
          </cell>
          <cell r="J8">
            <v>93432.371420850191</v>
          </cell>
          <cell r="K8">
            <v>158618.91893538315</v>
          </cell>
          <cell r="L8">
            <v>325759.61137124873</v>
          </cell>
          <cell r="M8">
            <v>10662.36052642122</v>
          </cell>
          <cell r="N8">
            <v>5304.4158587389948</v>
          </cell>
          <cell r="O8">
            <v>0</v>
          </cell>
          <cell r="P8">
            <v>39920.789047837854</v>
          </cell>
          <cell r="Q8">
            <v>3139.5960086433715</v>
          </cell>
          <cell r="R8">
            <v>6976.1922438768161</v>
          </cell>
          <cell r="S8">
            <v>12364.964739127317</v>
          </cell>
          <cell r="T8">
            <v>270.58279370952818</v>
          </cell>
          <cell r="U8">
            <v>392.26363638832242</v>
          </cell>
          <cell r="V8">
            <v>4909.4804934826752</v>
          </cell>
        </row>
        <row r="9">
          <cell r="B9">
            <v>1419326.1906350632</v>
          </cell>
          <cell r="C9">
            <v>17334.953870396788</v>
          </cell>
          <cell r="D9">
            <v>40974.45463315853</v>
          </cell>
          <cell r="E9">
            <v>39535.439414434695</v>
          </cell>
          <cell r="F9">
            <v>66615.64822825008</v>
          </cell>
          <cell r="G9">
            <v>249432.13535553779</v>
          </cell>
          <cell r="H9">
            <v>116515.3174121614</v>
          </cell>
          <cell r="I9">
            <v>28160.842825820797</v>
          </cell>
          <cell r="J9">
            <v>110738.93339805759</v>
          </cell>
          <cell r="K9">
            <v>133974.91621665598</v>
          </cell>
          <cell r="L9">
            <v>314357.84737134678</v>
          </cell>
          <cell r="M9">
            <v>15291.888728996732</v>
          </cell>
          <cell r="N9">
            <v>7296.5518621759547</v>
          </cell>
          <cell r="O9">
            <v>0</v>
          </cell>
          <cell r="P9">
            <v>47689.424015153127</v>
          </cell>
          <cell r="Q9">
            <v>1759.4130566514561</v>
          </cell>
          <cell r="R9">
            <v>6764.9338873545703</v>
          </cell>
          <cell r="S9">
            <v>7952.2432417376513</v>
          </cell>
          <cell r="T9">
            <v>1129.6513242565873</v>
          </cell>
          <cell r="U9">
            <v>67.226822176527932</v>
          </cell>
          <cell r="V9">
            <v>0</v>
          </cell>
        </row>
        <row r="10">
          <cell r="B10">
            <v>1312402.2002733722</v>
          </cell>
          <cell r="C10">
            <v>23111.758737363456</v>
          </cell>
          <cell r="D10">
            <v>38520.134681305724</v>
          </cell>
          <cell r="E10">
            <v>33833.512723168293</v>
          </cell>
          <cell r="F10">
            <v>66515.288270996098</v>
          </cell>
          <cell r="G10">
            <v>207249.12390796345</v>
          </cell>
          <cell r="H10">
            <v>124857.60308938775</v>
          </cell>
          <cell r="I10">
            <v>41809.615116130895</v>
          </cell>
          <cell r="J10">
            <v>104177.00586796581</v>
          </cell>
          <cell r="K10">
            <v>172160.10757266899</v>
          </cell>
          <cell r="L10">
            <v>381054.10010666301</v>
          </cell>
          <cell r="M10">
            <v>11347.586810565381</v>
          </cell>
          <cell r="N10">
            <v>7090.5227041238177</v>
          </cell>
          <cell r="O10">
            <v>0</v>
          </cell>
          <cell r="P10">
            <v>48454.302834680966</v>
          </cell>
          <cell r="Q10">
            <v>1757.2335131439427</v>
          </cell>
          <cell r="R10">
            <v>5154.7197433889669</v>
          </cell>
          <cell r="S10">
            <v>7872.7306449284388</v>
          </cell>
          <cell r="T10">
            <v>1528.0552660529211</v>
          </cell>
          <cell r="U10">
            <v>417.84209738381713</v>
          </cell>
          <cell r="V10">
            <v>0</v>
          </cell>
        </row>
        <row r="11">
          <cell r="B11">
            <v>1274984</v>
          </cell>
          <cell r="C11">
            <v>18686</v>
          </cell>
          <cell r="D11">
            <v>31388</v>
          </cell>
          <cell r="E11">
            <v>35828</v>
          </cell>
          <cell r="F11">
            <v>40870.110245191354</v>
          </cell>
          <cell r="G11">
            <v>184397</v>
          </cell>
          <cell r="H11">
            <v>86109</v>
          </cell>
          <cell r="I11">
            <v>37230</v>
          </cell>
          <cell r="J11">
            <v>88672.80748392723</v>
          </cell>
          <cell r="K11">
            <v>314497.28725191747</v>
          </cell>
          <cell r="L11">
            <v>378219.49594793952</v>
          </cell>
          <cell r="M11">
            <v>10724.963696565652</v>
          </cell>
          <cell r="N11">
            <v>3160.7275559513669</v>
          </cell>
          <cell r="O11">
            <v>0</v>
          </cell>
          <cell r="P11">
            <v>42847</v>
          </cell>
          <cell r="Q11">
            <v>1902.8725912727928</v>
          </cell>
          <cell r="R11">
            <v>5181.4005203715096</v>
          </cell>
          <cell r="S11">
            <v>4868.9369653700169</v>
          </cell>
          <cell r="T11">
            <v>2141.7762879465822</v>
          </cell>
          <cell r="U11">
            <v>680.40605811732723</v>
          </cell>
          <cell r="V11">
            <v>0</v>
          </cell>
        </row>
        <row r="12">
          <cell r="B12">
            <v>1355764.110720543</v>
          </cell>
          <cell r="C12">
            <v>26853.518915297653</v>
          </cell>
          <cell r="D12">
            <v>33995.162233625611</v>
          </cell>
          <cell r="E12">
            <v>52501.661152848465</v>
          </cell>
          <cell r="F12">
            <v>81788.0962953259</v>
          </cell>
          <cell r="G12">
            <v>448242.63406682684</v>
          </cell>
          <cell r="H12">
            <v>61421.896115334283</v>
          </cell>
          <cell r="I12">
            <v>37635.118444399624</v>
          </cell>
          <cell r="J12">
            <v>79259.896406702945</v>
          </cell>
          <cell r="K12">
            <v>131856.68082857449</v>
          </cell>
          <cell r="L12">
            <v>387061.91276600945</v>
          </cell>
          <cell r="M12">
            <v>15079.941919821902</v>
          </cell>
          <cell r="N12">
            <v>10122.170065855866</v>
          </cell>
          <cell r="O12">
            <v>0</v>
          </cell>
          <cell r="P12">
            <v>45335.34097529421</v>
          </cell>
          <cell r="Q12">
            <v>1805.5436965310987</v>
          </cell>
          <cell r="R12">
            <v>5750.3968438596476</v>
          </cell>
          <cell r="S12">
            <v>2088.7187252791146</v>
          </cell>
          <cell r="T12">
            <v>1206.1887990388614</v>
          </cell>
          <cell r="U12">
            <v>302.40902200960335</v>
          </cell>
          <cell r="V12">
            <v>0</v>
          </cell>
        </row>
        <row r="13">
          <cell r="B13">
            <v>1242271</v>
          </cell>
          <cell r="C13">
            <v>34250</v>
          </cell>
          <cell r="D13">
            <v>0</v>
          </cell>
          <cell r="E13">
            <v>56787</v>
          </cell>
          <cell r="F13">
            <v>54449</v>
          </cell>
          <cell r="G13">
            <v>267567</v>
          </cell>
          <cell r="H13">
            <v>62331</v>
          </cell>
          <cell r="I13">
            <v>27037</v>
          </cell>
          <cell r="J13">
            <v>85174</v>
          </cell>
          <cell r="K13">
            <v>85073.327314900118</v>
          </cell>
          <cell r="L13">
            <v>403301.60358659428</v>
          </cell>
          <cell r="M13">
            <v>11984.186056371514</v>
          </cell>
          <cell r="N13">
            <v>8618.0064539691703</v>
          </cell>
          <cell r="O13">
            <v>0</v>
          </cell>
          <cell r="P13">
            <v>70756</v>
          </cell>
          <cell r="Q13">
            <v>1424.5155151417021</v>
          </cell>
          <cell r="R13">
            <v>6375.2272439744265</v>
          </cell>
          <cell r="S13">
            <v>6416.2706163495222</v>
          </cell>
          <cell r="T13">
            <v>180.68163063211753</v>
          </cell>
          <cell r="U13">
            <v>362.62653147014078</v>
          </cell>
          <cell r="V13">
            <v>0</v>
          </cell>
        </row>
        <row r="14">
          <cell r="B14">
            <v>1125465.9800000002</v>
          </cell>
          <cell r="C14">
            <v>40485.49</v>
          </cell>
          <cell r="D14">
            <v>31031.51</v>
          </cell>
          <cell r="E14">
            <v>61625.789999999994</v>
          </cell>
          <cell r="F14">
            <v>71289.600000000006</v>
          </cell>
          <cell r="G14">
            <v>216126.11</v>
          </cell>
          <cell r="H14">
            <v>64679.98000000001</v>
          </cell>
          <cell r="I14">
            <v>34296.050000000003</v>
          </cell>
          <cell r="J14">
            <v>83626.64</v>
          </cell>
          <cell r="K14">
            <v>103154.38</v>
          </cell>
          <cell r="L14">
            <v>393726</v>
          </cell>
          <cell r="M14">
            <v>11638.45</v>
          </cell>
          <cell r="N14">
            <v>7784.6999999999989</v>
          </cell>
          <cell r="O14">
            <v>0</v>
          </cell>
          <cell r="P14">
            <v>64341.390000000007</v>
          </cell>
          <cell r="Q14">
            <v>1305.3599999999999</v>
          </cell>
          <cell r="R14">
            <v>0</v>
          </cell>
          <cell r="S14">
            <v>12967.319999999998</v>
          </cell>
          <cell r="T14">
            <v>0</v>
          </cell>
          <cell r="U14">
            <v>312.01</v>
          </cell>
          <cell r="V14">
            <v>0</v>
          </cell>
        </row>
        <row r="15">
          <cell r="B15">
            <v>928224</v>
          </cell>
          <cell r="C15">
            <v>24349</v>
          </cell>
          <cell r="D15">
            <v>25177</v>
          </cell>
          <cell r="E15">
            <v>45508</v>
          </cell>
          <cell r="F15">
            <v>32491</v>
          </cell>
          <cell r="G15">
            <v>144201</v>
          </cell>
          <cell r="H15">
            <v>32404</v>
          </cell>
          <cell r="I15">
            <v>19480</v>
          </cell>
          <cell r="J15">
            <v>59588</v>
          </cell>
          <cell r="K15">
            <v>111307</v>
          </cell>
          <cell r="L15">
            <v>396874</v>
          </cell>
          <cell r="M15">
            <v>9299</v>
          </cell>
          <cell r="N15">
            <v>1815</v>
          </cell>
          <cell r="O15">
            <v>0</v>
          </cell>
          <cell r="P15">
            <v>32436</v>
          </cell>
          <cell r="Q15">
            <v>1057</v>
          </cell>
          <cell r="R15">
            <v>2204</v>
          </cell>
          <cell r="S15">
            <v>75397.081597488548</v>
          </cell>
          <cell r="T15">
            <v>0</v>
          </cell>
          <cell r="U15">
            <v>434</v>
          </cell>
          <cell r="V15">
            <v>0</v>
          </cell>
        </row>
        <row r="16">
          <cell r="B16">
            <v>872812</v>
          </cell>
          <cell r="C16">
            <v>37979</v>
          </cell>
          <cell r="D16">
            <v>20067</v>
          </cell>
          <cell r="E16">
            <v>56817</v>
          </cell>
          <cell r="F16">
            <v>28829</v>
          </cell>
          <cell r="G16">
            <v>147320</v>
          </cell>
          <cell r="H16">
            <v>38947</v>
          </cell>
          <cell r="I16">
            <v>19188</v>
          </cell>
          <cell r="J16">
            <v>55662</v>
          </cell>
          <cell r="K16">
            <v>89312.309521616698</v>
          </cell>
          <cell r="L16">
            <v>391844</v>
          </cell>
          <cell r="M16">
            <v>8264.6138543487759</v>
          </cell>
          <cell r="N16">
            <v>1771.0348207633522</v>
          </cell>
          <cell r="O16">
            <v>0</v>
          </cell>
          <cell r="P16">
            <v>29476</v>
          </cell>
          <cell r="Q16">
            <v>3305.1185885227765</v>
          </cell>
          <cell r="R16">
            <v>4407.6368191071006</v>
          </cell>
          <cell r="S16">
            <v>3917.9443376983836</v>
          </cell>
          <cell r="T16">
            <v>0</v>
          </cell>
          <cell r="U16">
            <v>1238.7354852154724</v>
          </cell>
          <cell r="V16">
            <v>0</v>
          </cell>
        </row>
        <row r="17">
          <cell r="B17">
            <v>784525</v>
          </cell>
          <cell r="C17">
            <v>43626</v>
          </cell>
          <cell r="D17">
            <v>14359</v>
          </cell>
          <cell r="E17">
            <v>69529</v>
          </cell>
          <cell r="F17">
            <v>39416</v>
          </cell>
          <cell r="G17">
            <v>144251</v>
          </cell>
          <cell r="H17">
            <v>44034</v>
          </cell>
          <cell r="I17">
            <v>9422</v>
          </cell>
          <cell r="J17">
            <v>54533</v>
          </cell>
          <cell r="K17">
            <v>152262</v>
          </cell>
          <cell r="L17">
            <v>362354</v>
          </cell>
          <cell r="M17">
            <v>8521</v>
          </cell>
          <cell r="N17">
            <v>6439</v>
          </cell>
          <cell r="O17">
            <v>0</v>
          </cell>
          <cell r="P17">
            <v>0</v>
          </cell>
          <cell r="Q17">
            <v>932</v>
          </cell>
          <cell r="R17">
            <v>2387</v>
          </cell>
          <cell r="S17">
            <v>7120</v>
          </cell>
          <cell r="T17">
            <v>0</v>
          </cell>
          <cell r="U17">
            <v>577</v>
          </cell>
          <cell r="V17">
            <v>0</v>
          </cell>
        </row>
        <row r="18">
          <cell r="B18">
            <v>834980</v>
          </cell>
          <cell r="C18">
            <v>57433</v>
          </cell>
          <cell r="D18">
            <v>2007</v>
          </cell>
          <cell r="E18">
            <v>63411</v>
          </cell>
          <cell r="F18">
            <v>31191</v>
          </cell>
          <cell r="G18">
            <v>161962</v>
          </cell>
          <cell r="H18">
            <v>65171</v>
          </cell>
          <cell r="I18">
            <v>22323</v>
          </cell>
          <cell r="J18">
            <v>50496</v>
          </cell>
          <cell r="K18">
            <v>176217</v>
          </cell>
          <cell r="L18">
            <v>361028</v>
          </cell>
          <cell r="M18">
            <v>15630</v>
          </cell>
          <cell r="N18">
            <v>9804</v>
          </cell>
          <cell r="O18">
            <v>0</v>
          </cell>
          <cell r="P18">
            <v>27232</v>
          </cell>
          <cell r="Q18">
            <v>1120</v>
          </cell>
          <cell r="R18">
            <v>3407</v>
          </cell>
          <cell r="S18">
            <v>6687</v>
          </cell>
          <cell r="T18">
            <v>0</v>
          </cell>
          <cell r="U18">
            <v>320</v>
          </cell>
          <cell r="V18">
            <v>0</v>
          </cell>
        </row>
        <row r="19">
          <cell r="B19">
            <v>630769.08877226664</v>
          </cell>
          <cell r="C19">
            <v>47389.509999999995</v>
          </cell>
          <cell r="D19">
            <v>1994</v>
          </cell>
          <cell r="E19">
            <v>59080.875</v>
          </cell>
          <cell r="F19">
            <v>30689.150000000005</v>
          </cell>
          <cell r="G19">
            <v>116493.89000000001</v>
          </cell>
          <cell r="H19">
            <v>33186.36</v>
          </cell>
          <cell r="I19">
            <v>13543</v>
          </cell>
          <cell r="J19">
            <v>45269.499999999993</v>
          </cell>
          <cell r="K19">
            <v>121593.34</v>
          </cell>
          <cell r="L19">
            <v>311684</v>
          </cell>
          <cell r="M19">
            <v>5464.13</v>
          </cell>
          <cell r="N19">
            <v>8327.65</v>
          </cell>
          <cell r="O19">
            <v>0</v>
          </cell>
          <cell r="P19">
            <v>29782.709999999995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>
            <v>699275.69000000006</v>
          </cell>
          <cell r="C20">
            <v>30337</v>
          </cell>
          <cell r="D20">
            <v>10305</v>
          </cell>
          <cell r="E20">
            <v>56750</v>
          </cell>
          <cell r="F20">
            <v>1688</v>
          </cell>
          <cell r="G20">
            <v>150460</v>
          </cell>
          <cell r="H20">
            <v>17402</v>
          </cell>
          <cell r="I20" t="str">
            <v>-</v>
          </cell>
          <cell r="J20">
            <v>44001</v>
          </cell>
          <cell r="K20">
            <v>86430.6</v>
          </cell>
          <cell r="L20">
            <v>327561</v>
          </cell>
          <cell r="M20">
            <v>11203.95</v>
          </cell>
          <cell r="N20">
            <v>3943.87</v>
          </cell>
          <cell r="O20">
            <v>0</v>
          </cell>
          <cell r="P20">
            <v>33846</v>
          </cell>
          <cell r="Q20">
            <v>474.18</v>
          </cell>
          <cell r="R20">
            <v>0</v>
          </cell>
          <cell r="S20">
            <v>71</v>
          </cell>
          <cell r="T20">
            <v>0</v>
          </cell>
          <cell r="U20">
            <v>373.11</v>
          </cell>
          <cell r="V20">
            <v>0</v>
          </cell>
        </row>
        <row r="21">
          <cell r="B21">
            <v>575686</v>
          </cell>
          <cell r="C21">
            <v>30033</v>
          </cell>
          <cell r="D21">
            <v>12927</v>
          </cell>
          <cell r="E21">
            <v>66045</v>
          </cell>
          <cell r="F21">
            <v>20833</v>
          </cell>
          <cell r="G21">
            <v>129473</v>
          </cell>
          <cell r="H21">
            <v>3999</v>
          </cell>
          <cell r="I21" t="str">
            <v>-</v>
          </cell>
          <cell r="J21">
            <v>36577</v>
          </cell>
          <cell r="K21">
            <v>0</v>
          </cell>
          <cell r="L21">
            <v>348009</v>
          </cell>
          <cell r="M21">
            <v>0</v>
          </cell>
          <cell r="N21">
            <v>0</v>
          </cell>
          <cell r="O21">
            <v>0</v>
          </cell>
          <cell r="P21">
            <v>33570</v>
          </cell>
          <cell r="Q21">
            <v>548.83000000000004</v>
          </cell>
          <cell r="R21">
            <v>0</v>
          </cell>
          <cell r="S21">
            <v>4045.46</v>
          </cell>
          <cell r="T21">
            <v>0</v>
          </cell>
          <cell r="U21">
            <v>0</v>
          </cell>
          <cell r="V21">
            <v>0</v>
          </cell>
        </row>
        <row r="22">
          <cell r="B22">
            <v>583855</v>
          </cell>
          <cell r="C22">
            <v>43353.374855275448</v>
          </cell>
          <cell r="D22">
            <v>14321</v>
          </cell>
          <cell r="E22">
            <v>70129</v>
          </cell>
          <cell r="F22">
            <v>0</v>
          </cell>
          <cell r="G22">
            <v>137108</v>
          </cell>
          <cell r="H22">
            <v>16753.89</v>
          </cell>
          <cell r="I22" t="str">
            <v>-</v>
          </cell>
          <cell r="J22">
            <v>51025</v>
          </cell>
          <cell r="K22">
            <v>56939</v>
          </cell>
          <cell r="L22">
            <v>309004</v>
          </cell>
          <cell r="M22">
            <v>0</v>
          </cell>
          <cell r="N22">
            <v>0</v>
          </cell>
          <cell r="O22">
            <v>0</v>
          </cell>
          <cell r="P22">
            <v>74063.071428571435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>
            <v>561491</v>
          </cell>
          <cell r="C23">
            <v>32504.11</v>
          </cell>
          <cell r="D23">
            <v>9804.4500000000007</v>
          </cell>
          <cell r="E23">
            <v>61072.99</v>
          </cell>
          <cell r="F23">
            <v>11621.589999999997</v>
          </cell>
          <cell r="G23">
            <v>70018.289999999994</v>
          </cell>
          <cell r="H23">
            <v>2554.4499999999998</v>
          </cell>
          <cell r="I23" t="str">
            <v>-</v>
          </cell>
          <cell r="J23">
            <v>21043.34</v>
          </cell>
          <cell r="K23">
            <v>0</v>
          </cell>
          <cell r="L23">
            <v>290951.7</v>
          </cell>
          <cell r="M23">
            <v>0</v>
          </cell>
          <cell r="N23">
            <v>5003.18</v>
          </cell>
          <cell r="O23">
            <v>0</v>
          </cell>
          <cell r="P23">
            <v>39356.230000000003</v>
          </cell>
          <cell r="Q23">
            <v>678.46</v>
          </cell>
          <cell r="R23">
            <v>0</v>
          </cell>
          <cell r="S23">
            <v>2323.04</v>
          </cell>
          <cell r="T23">
            <v>0</v>
          </cell>
          <cell r="U23">
            <v>0</v>
          </cell>
          <cell r="V23">
            <v>0</v>
          </cell>
        </row>
        <row r="24">
          <cell r="B24">
            <v>597454</v>
          </cell>
          <cell r="C24">
            <v>36657</v>
          </cell>
          <cell r="D24">
            <v>16121</v>
          </cell>
          <cell r="E24">
            <v>95530</v>
          </cell>
          <cell r="F24">
            <v>13356</v>
          </cell>
          <cell r="G24">
            <v>141319</v>
          </cell>
          <cell r="H24">
            <v>11720</v>
          </cell>
          <cell r="I24">
            <v>9921</v>
          </cell>
          <cell r="J24">
            <v>39852.730000000003</v>
          </cell>
          <cell r="K24">
            <v>105611.93</v>
          </cell>
          <cell r="L24">
            <v>138360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>
            <v>510372</v>
          </cell>
          <cell r="C25">
            <v>35864</v>
          </cell>
          <cell r="D25">
            <v>9065</v>
          </cell>
          <cell r="E25">
            <v>90047</v>
          </cell>
          <cell r="F25">
            <v>15694</v>
          </cell>
          <cell r="G25">
            <v>154682</v>
          </cell>
          <cell r="H25">
            <v>11681</v>
          </cell>
          <cell r="I25">
            <v>11278</v>
          </cell>
          <cell r="J25">
            <v>35444</v>
          </cell>
          <cell r="K25">
            <v>0</v>
          </cell>
          <cell r="L25">
            <v>116709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>
            <v>649039</v>
          </cell>
          <cell r="C26">
            <v>44684</v>
          </cell>
          <cell r="D26">
            <v>12412</v>
          </cell>
          <cell r="E26">
            <v>85731</v>
          </cell>
          <cell r="F26">
            <v>20745</v>
          </cell>
          <cell r="G26">
            <v>126573</v>
          </cell>
          <cell r="H26">
            <v>17273</v>
          </cell>
          <cell r="I26">
            <v>10693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675565</v>
          </cell>
          <cell r="C27">
            <v>47839</v>
          </cell>
          <cell r="D27">
            <v>9888</v>
          </cell>
          <cell r="E27">
            <v>76930</v>
          </cell>
          <cell r="F27">
            <v>47621</v>
          </cell>
          <cell r="G27">
            <v>89488</v>
          </cell>
          <cell r="H27">
            <v>25466</v>
          </cell>
          <cell r="I27">
            <v>10327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>
            <v>520165</v>
          </cell>
          <cell r="C28">
            <v>40365</v>
          </cell>
          <cell r="D28">
            <v>9746</v>
          </cell>
          <cell r="E28">
            <v>75809</v>
          </cell>
          <cell r="F28">
            <v>32433</v>
          </cell>
          <cell r="G28">
            <v>100431</v>
          </cell>
          <cell r="H28">
            <v>21651</v>
          </cell>
          <cell r="I28">
            <v>7806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>
            <v>679356</v>
          </cell>
          <cell r="C29">
            <v>55245</v>
          </cell>
          <cell r="D29">
            <v>7177</v>
          </cell>
          <cell r="E29">
            <v>82302</v>
          </cell>
          <cell r="F29">
            <v>31079</v>
          </cell>
          <cell r="G29">
            <v>105737</v>
          </cell>
          <cell r="H29">
            <v>25447</v>
          </cell>
          <cell r="I29">
            <v>11566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>
            <v>633326</v>
          </cell>
          <cell r="C30">
            <v>46563</v>
          </cell>
          <cell r="D30">
            <v>13802</v>
          </cell>
          <cell r="E30">
            <v>52654</v>
          </cell>
          <cell r="F30">
            <v>39250</v>
          </cell>
          <cell r="G30">
            <v>71415</v>
          </cell>
          <cell r="H30">
            <v>19864</v>
          </cell>
          <cell r="I30">
            <v>13656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>
            <v>661305</v>
          </cell>
          <cell r="C31">
            <v>40323</v>
          </cell>
          <cell r="D31">
            <v>14369</v>
          </cell>
          <cell r="E31">
            <v>66598</v>
          </cell>
          <cell r="F31">
            <v>32302</v>
          </cell>
          <cell r="G31">
            <v>68724</v>
          </cell>
          <cell r="H31">
            <v>22786</v>
          </cell>
          <cell r="I31">
            <v>10964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B32">
            <v>639390</v>
          </cell>
          <cell r="C32">
            <v>31790</v>
          </cell>
          <cell r="D32">
            <v>13450</v>
          </cell>
          <cell r="E32">
            <v>45270</v>
          </cell>
          <cell r="F32">
            <v>36490</v>
          </cell>
          <cell r="G32">
            <v>80470</v>
          </cell>
          <cell r="H32">
            <v>29200</v>
          </cell>
          <cell r="I32">
            <v>11849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B33">
            <v>763258</v>
          </cell>
          <cell r="C33">
            <v>48466</v>
          </cell>
          <cell r="D33">
            <v>9627</v>
          </cell>
          <cell r="E33">
            <v>58869</v>
          </cell>
          <cell r="F33">
            <v>44289</v>
          </cell>
          <cell r="G33">
            <v>80443</v>
          </cell>
          <cell r="H33">
            <v>29815</v>
          </cell>
          <cell r="I33">
            <v>11595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B34">
            <v>1020574</v>
          </cell>
          <cell r="C34">
            <v>52008</v>
          </cell>
          <cell r="D34">
            <v>12809</v>
          </cell>
          <cell r="E34">
            <v>47416</v>
          </cell>
          <cell r="F34">
            <v>44958</v>
          </cell>
          <cell r="G34">
            <v>62913</v>
          </cell>
          <cell r="H34">
            <v>21328</v>
          </cell>
          <cell r="I34">
            <v>9878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B35">
            <v>723087</v>
          </cell>
          <cell r="C35">
            <v>47448</v>
          </cell>
          <cell r="D35">
            <v>10593</v>
          </cell>
          <cell r="E35">
            <v>44073</v>
          </cell>
          <cell r="F35">
            <v>45911</v>
          </cell>
          <cell r="G35">
            <v>81776</v>
          </cell>
          <cell r="H35">
            <v>20900</v>
          </cell>
          <cell r="I35">
            <v>6925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36">
          <cell r="B36">
            <v>609529</v>
          </cell>
          <cell r="C36">
            <v>47484</v>
          </cell>
          <cell r="D36">
            <v>8689</v>
          </cell>
          <cell r="E36">
            <v>43569</v>
          </cell>
          <cell r="F36">
            <v>21600</v>
          </cell>
          <cell r="G36">
            <v>149016</v>
          </cell>
          <cell r="H36">
            <v>16857</v>
          </cell>
          <cell r="I36">
            <v>7387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</sheetData>
      <sheetData sheetId="3">
        <row r="3">
          <cell r="B3">
            <v>2.072008070513681</v>
          </cell>
          <cell r="C3">
            <v>0.38586824184327401</v>
          </cell>
          <cell r="D3">
            <v>1.0829033985413006</v>
          </cell>
          <cell r="E3">
            <v>0.57830307140879744</v>
          </cell>
          <cell r="F3">
            <v>0.46855453352791993</v>
          </cell>
          <cell r="G3">
            <v>0.59039725531510123</v>
          </cell>
          <cell r="H3">
            <v>1.2942619139588989</v>
          </cell>
          <cell r="I3">
            <v>7.3680356712631818</v>
          </cell>
          <cell r="J3">
            <v>0.51425411432682255</v>
          </cell>
          <cell r="K3">
            <v>0.40629722410228147</v>
          </cell>
          <cell r="L3">
            <v>7.2711029233194395</v>
          </cell>
          <cell r="M3">
            <v>2.0030290757101388</v>
          </cell>
          <cell r="N3">
            <v>1.461241753681229</v>
          </cell>
          <cell r="O3" t="str">
            <v/>
          </cell>
          <cell r="P3">
            <v>2.5690760009909259</v>
          </cell>
          <cell r="Q3">
            <v>25.019101419963981</v>
          </cell>
          <cell r="R3">
            <v>0.88459900557447158</v>
          </cell>
          <cell r="S3">
            <v>0.27215269401376641</v>
          </cell>
          <cell r="T3">
            <v>7.1882660604813085</v>
          </cell>
          <cell r="U3">
            <v>0.33007514608183608</v>
          </cell>
          <cell r="V3">
            <v>0.97439533827141123</v>
          </cell>
        </row>
        <row r="4">
          <cell r="B4">
            <v>1.2870808327671877</v>
          </cell>
          <cell r="C4">
            <v>0.61760446562574056</v>
          </cell>
          <cell r="D4">
            <v>0.60507639130345858</v>
          </cell>
          <cell r="E4">
            <v>0.54955094456488074</v>
          </cell>
          <cell r="F4">
            <v>1.3567205988439091</v>
          </cell>
          <cell r="G4">
            <v>0.4734642632298775</v>
          </cell>
          <cell r="H4">
            <v>1.198546638943103</v>
          </cell>
          <cell r="I4">
            <v>7.1442607463391594</v>
          </cell>
          <cell r="J4">
            <v>0.61501065928154453</v>
          </cell>
          <cell r="K4">
            <v>0.52504479295305129</v>
          </cell>
          <cell r="L4">
            <v>7.9542573660742679</v>
          </cell>
          <cell r="M4">
            <v>1.9476932572133929</v>
          </cell>
          <cell r="N4">
            <v>1.6250694830461367</v>
          </cell>
          <cell r="O4" t="str">
            <v/>
          </cell>
          <cell r="P4">
            <v>3.3086322312841649</v>
          </cell>
          <cell r="Q4">
            <v>25.66064453125</v>
          </cell>
          <cell r="R4">
            <v>0.51205780238340992</v>
          </cell>
          <cell r="S4">
            <v>0.19819919964428634</v>
          </cell>
          <cell r="T4">
            <v>7.8269639065817413</v>
          </cell>
          <cell r="U4">
            <v>0.4017857142857143</v>
          </cell>
          <cell r="V4">
            <v>0.65337457196509441</v>
          </cell>
        </row>
        <row r="5">
          <cell r="B5">
            <v>1.7198024338154718</v>
          </cell>
          <cell r="C5">
            <v>0.41566417626946944</v>
          </cell>
          <cell r="D5">
            <v>1.2585264634538387</v>
          </cell>
          <cell r="E5">
            <v>0.65732613786783423</v>
          </cell>
          <cell r="F5">
            <v>0.4863876057719822</v>
          </cell>
          <cell r="G5">
            <v>0.63845062309453893</v>
          </cell>
          <cell r="H5">
            <v>1.4730326799929929</v>
          </cell>
          <cell r="I5">
            <v>5.271362107881524</v>
          </cell>
          <cell r="J5">
            <v>0.61905493933732236</v>
          </cell>
          <cell r="K5">
            <v>0.74281552335323286</v>
          </cell>
          <cell r="L5">
            <v>8.7122491831346132</v>
          </cell>
          <cell r="M5">
            <v>2.1332695679897977</v>
          </cell>
          <cell r="N5">
            <v>1.4783613715166304</v>
          </cell>
          <cell r="O5" t="str">
            <v/>
          </cell>
          <cell r="P5">
            <v>3.0382096974720265</v>
          </cell>
          <cell r="Q5">
            <v>7.2554900910551687</v>
          </cell>
          <cell r="R5">
            <v>0.97049496759961396</v>
          </cell>
          <cell r="S5">
            <v>0.48666381400656111</v>
          </cell>
          <cell r="T5">
            <v>5.450854700854701</v>
          </cell>
          <cell r="U5">
            <v>0.11764705882352941</v>
          </cell>
          <cell r="V5">
            <v>0.84530831099195713</v>
          </cell>
        </row>
        <row r="6">
          <cell r="B6">
            <v>2.1927766813787155</v>
          </cell>
          <cell r="C6">
            <v>0.38928585749524158</v>
          </cell>
          <cell r="D6">
            <v>1.1537262751640593</v>
          </cell>
          <cell r="E6">
            <v>0.61654335030289964</v>
          </cell>
          <cell r="F6">
            <v>0.47745089466703028</v>
          </cell>
          <cell r="G6">
            <v>0.62571233860039044</v>
          </cell>
          <cell r="H6">
            <v>1.5171415910201749</v>
          </cell>
          <cell r="I6">
            <v>7.23547437104284</v>
          </cell>
          <cell r="J6">
            <v>0.54927083091993301</v>
          </cell>
          <cell r="K6">
            <v>0.78569070668013652</v>
          </cell>
          <cell r="L6">
            <v>8.5866033195002718</v>
          </cell>
          <cell r="M6">
            <v>2.3161624139824664</v>
          </cell>
          <cell r="N6">
            <v>2.1207808163031263</v>
          </cell>
          <cell r="O6" t="str">
            <v/>
          </cell>
          <cell r="P6">
            <v>3.7365198146529144</v>
          </cell>
          <cell r="Q6">
            <v>31.595766018828229</v>
          </cell>
          <cell r="R6">
            <v>0.70198877305533269</v>
          </cell>
          <cell r="S6">
            <v>0.47007548754055661</v>
          </cell>
          <cell r="T6">
            <v>1.5270899902041923</v>
          </cell>
          <cell r="U6">
            <v>8.0668810852548511E-2</v>
          </cell>
          <cell r="V6">
            <v>0.85571946692066314</v>
          </cell>
        </row>
        <row r="7">
          <cell r="B7">
            <v>2.1048348481117913</v>
          </cell>
          <cell r="C7">
            <v>0.42443072408107507</v>
          </cell>
          <cell r="D7">
            <v>1.0422132575896355</v>
          </cell>
          <cell r="E7">
            <v>0.55816621468093019</v>
          </cell>
          <cell r="F7">
            <v>0.4805256297576691</v>
          </cell>
          <cell r="G7">
            <v>0.59009033663344768</v>
          </cell>
          <cell r="H7">
            <v>1.8351044365489426</v>
          </cell>
          <cell r="I7">
            <v>5.1433688043320567</v>
          </cell>
          <cell r="J7">
            <v>0.50147997187468618</v>
          </cell>
          <cell r="K7">
            <v>0.80392418461976001</v>
          </cell>
          <cell r="L7">
            <v>2.924999999999998</v>
          </cell>
          <cell r="M7">
            <v>2.0105641099915985</v>
          </cell>
          <cell r="N7">
            <v>1.3362442424237846</v>
          </cell>
          <cell r="O7" t="str">
            <v/>
          </cell>
          <cell r="P7">
            <v>3.3461250577070141</v>
          </cell>
          <cell r="Q7">
            <v>18.321691916693204</v>
          </cell>
          <cell r="R7">
            <v>0.89883003153186825</v>
          </cell>
          <cell r="S7">
            <v>0.50814194291031844</v>
          </cell>
          <cell r="T7">
            <v>17.364915590698935</v>
          </cell>
          <cell r="U7">
            <v>0.10297029702970298</v>
          </cell>
          <cell r="V7">
            <v>1.1097088245366928</v>
          </cell>
        </row>
        <row r="8">
          <cell r="B8">
            <v>1.7519615846809717</v>
          </cell>
          <cell r="C8">
            <v>0.33386549193963028</v>
          </cell>
          <cell r="D8">
            <v>0.59356414044881067</v>
          </cell>
          <cell r="E8">
            <v>0.68004520051277706</v>
          </cell>
          <cell r="F8">
            <v>0.38728971074899932</v>
          </cell>
          <cell r="G8">
            <v>0.45780620821829715</v>
          </cell>
          <cell r="H8">
            <v>1.7475733166359626</v>
          </cell>
          <cell r="I8">
            <v>6.402705527790971</v>
          </cell>
          <cell r="J8">
            <v>0.539403638633011</v>
          </cell>
          <cell r="K8">
            <v>0.6549602618199355</v>
          </cell>
          <cell r="L8">
            <v>2.9249999999999989</v>
          </cell>
          <cell r="M8">
            <v>1.8580148984124127</v>
          </cell>
          <cell r="N8">
            <v>1.1467307368223083</v>
          </cell>
          <cell r="O8" t="str">
            <v/>
          </cell>
          <cell r="P8">
            <v>2.9641254089577282</v>
          </cell>
          <cell r="Q8">
            <v>14.62029963730976</v>
          </cell>
          <cell r="R8">
            <v>0.75699389639925507</v>
          </cell>
          <cell r="S8">
            <v>0.4122470618482903</v>
          </cell>
          <cell r="T8">
            <v>7.7947418803418804</v>
          </cell>
          <cell r="U8">
            <v>0.80767121050300172</v>
          </cell>
          <cell r="V8">
            <v>0.75495694780767941</v>
          </cell>
        </row>
        <row r="9">
          <cell r="B9">
            <v>2.3607479290834208</v>
          </cell>
          <cell r="C9">
            <v>0.66671164170380837</v>
          </cell>
          <cell r="D9">
            <v>1.2114775810080183</v>
          </cell>
          <cell r="E9">
            <v>0.7715725268270186</v>
          </cell>
          <cell r="F9">
            <v>0.51434853739636144</v>
          </cell>
          <cell r="G9">
            <v>0.57567307740852203</v>
          </cell>
          <cell r="H9">
            <v>1.8382023421015479</v>
          </cell>
          <cell r="I9">
            <v>7.1554723464080574</v>
          </cell>
          <cell r="J9">
            <v>0.55760808300492004</v>
          </cell>
          <cell r="K9">
            <v>0.89803373589181523</v>
          </cell>
          <cell r="L9">
            <v>2.9249999999999989</v>
          </cell>
          <cell r="M9">
            <v>1.7070838212976454</v>
          </cell>
          <cell r="N9">
            <v>1.154645644109678</v>
          </cell>
          <cell r="O9" t="str">
            <v/>
          </cell>
          <cell r="P9">
            <v>3.1486639823770335</v>
          </cell>
          <cell r="Q9">
            <v>19.229478332627078</v>
          </cell>
          <cell r="R9">
            <v>1.0553826721306725</v>
          </cell>
          <cell r="S9">
            <v>0.66665888413847885</v>
          </cell>
          <cell r="T9">
            <v>7.4579931380385824</v>
          </cell>
          <cell r="U9">
            <v>0.77234701370896741</v>
          </cell>
          <cell r="V9" t="str">
            <v/>
          </cell>
        </row>
        <row r="10">
          <cell r="B10">
            <v>1.9298963713715245</v>
          </cell>
          <cell r="C10">
            <v>0.64777473908180683</v>
          </cell>
          <cell r="D10">
            <v>1.1616566065309146</v>
          </cell>
          <cell r="E10">
            <v>0.70765544952569248</v>
          </cell>
          <cell r="F10">
            <v>0.50714142053854627</v>
          </cell>
          <cell r="G10">
            <v>0.51528185461640674</v>
          </cell>
          <cell r="H10">
            <v>2.0908862140983868</v>
          </cell>
          <cell r="I10">
            <v>6.5435586726792767</v>
          </cell>
          <cell r="J10">
            <v>0.54149369600286812</v>
          </cell>
          <cell r="K10">
            <v>0.81077486248988995</v>
          </cell>
          <cell r="L10">
            <v>2.9250000000000007</v>
          </cell>
          <cell r="M10">
            <v>1.8677737730864064</v>
          </cell>
          <cell r="N10">
            <v>1.2275616764997785</v>
          </cell>
          <cell r="O10" t="str">
            <v/>
          </cell>
          <cell r="P10">
            <v>3.8872657068887122</v>
          </cell>
          <cell r="Q10">
            <v>12.541135465692143</v>
          </cell>
          <cell r="R10">
            <v>0.93929110821558903</v>
          </cell>
          <cell r="S10">
            <v>0.52619284786510467</v>
          </cell>
          <cell r="T10">
            <v>7.5417276932125752</v>
          </cell>
          <cell r="U10">
            <v>1.4490849097136751</v>
          </cell>
          <cell r="V10" t="str">
            <v/>
          </cell>
        </row>
        <row r="11">
          <cell r="B11">
            <v>2.237429820911101</v>
          </cell>
          <cell r="C11">
            <v>0.82303777405746925</v>
          </cell>
          <cell r="D11">
            <v>1.4438922560451943</v>
          </cell>
          <cell r="E11">
            <v>0.79394757775770264</v>
          </cell>
          <cell r="F11">
            <v>0.50081027080586216</v>
          </cell>
          <cell r="G11">
            <v>0.61294737827243884</v>
          </cell>
          <cell r="H11">
            <v>2.357923706844415</v>
          </cell>
          <cell r="I11">
            <v>6.809619894854273</v>
          </cell>
          <cell r="J11">
            <v>0.6236487413749906</v>
          </cell>
          <cell r="K11">
            <v>0.85692892254176611</v>
          </cell>
          <cell r="L11">
            <v>2.9293949552859724</v>
          </cell>
          <cell r="M11">
            <v>2.2610960943854774</v>
          </cell>
          <cell r="N11">
            <v>2.2359519626258604</v>
          </cell>
          <cell r="O11" t="str">
            <v/>
          </cell>
          <cell r="P11">
            <v>3.815540234542337</v>
          </cell>
          <cell r="Q11">
            <v>16.851548631460908</v>
          </cell>
          <cell r="R11">
            <v>0.90935718454652847</v>
          </cell>
          <cell r="S11">
            <v>0.43930548898588201</v>
          </cell>
          <cell r="T11">
            <v>7.1414741989799726</v>
          </cell>
          <cell r="U11">
            <v>1.4177288513963859</v>
          </cell>
          <cell r="V11" t="str">
            <v/>
          </cell>
        </row>
        <row r="12">
          <cell r="B12">
            <v>2.2278063490887714</v>
          </cell>
          <cell r="C12">
            <v>0.6873401441508511</v>
          </cell>
          <cell r="D12">
            <v>1.4534494372977904</v>
          </cell>
          <cell r="E12">
            <v>0.79238936401684246</v>
          </cell>
          <cell r="F12">
            <v>0.53685584733523717</v>
          </cell>
          <cell r="G12">
            <v>0.62192907696078037</v>
          </cell>
          <cell r="H12">
            <v>1.8973568467808384</v>
          </cell>
          <cell r="I12">
            <v>6.3061417421201025</v>
          </cell>
          <cell r="J12">
            <v>0.65510478629737445</v>
          </cell>
          <cell r="K12">
            <v>0.99576679651000832</v>
          </cell>
          <cell r="L12">
            <v>2.9249999999999998</v>
          </cell>
          <cell r="M12">
            <v>1.8001148756310048</v>
          </cell>
          <cell r="N12">
            <v>1.1006504510498836</v>
          </cell>
          <cell r="O12" t="str">
            <v/>
          </cell>
          <cell r="P12">
            <v>3.2339946258790935</v>
          </cell>
          <cell r="Q12">
            <v>15.265606761462761</v>
          </cell>
          <cell r="R12">
            <v>1.2536786542141172</v>
          </cell>
          <cell r="S12">
            <v>0.65900695825939426</v>
          </cell>
          <cell r="T12">
            <v>7.3603800240807393</v>
          </cell>
          <cell r="U12">
            <v>1.9833011414565056</v>
          </cell>
          <cell r="V12" t="str">
            <v/>
          </cell>
        </row>
        <row r="13">
          <cell r="B13">
            <v>2.2503004577906109</v>
          </cell>
          <cell r="C13">
            <v>0.80969343065693433</v>
          </cell>
          <cell r="D13" t="str">
            <v/>
          </cell>
          <cell r="E13">
            <v>0.8451582228326906</v>
          </cell>
          <cell r="F13">
            <v>0.48516960825726829</v>
          </cell>
          <cell r="G13">
            <v>0.6119327121805006</v>
          </cell>
          <cell r="H13">
            <v>1.7950458038536201</v>
          </cell>
          <cell r="I13">
            <v>6.3348004586307649</v>
          </cell>
          <cell r="J13">
            <v>0.76627844177800741</v>
          </cell>
          <cell r="K13">
            <v>0.85199740384423606</v>
          </cell>
          <cell r="L13">
            <v>2.9250000000000012</v>
          </cell>
          <cell r="M13">
            <v>1.8419190614293015</v>
          </cell>
          <cell r="N13">
            <v>1.1381540628644093</v>
          </cell>
          <cell r="O13" t="str">
            <v/>
          </cell>
          <cell r="P13">
            <v>3.5738170614506188</v>
          </cell>
          <cell r="Q13">
            <v>16.104048411431698</v>
          </cell>
          <cell r="R13">
            <v>0.98783093639714781</v>
          </cell>
          <cell r="S13">
            <v>0.42420919969023924</v>
          </cell>
          <cell r="T13">
            <v>6.0295683946106422</v>
          </cell>
          <cell r="U13">
            <v>1.4705209317715442</v>
          </cell>
          <cell r="V13" t="str">
            <v/>
          </cell>
        </row>
        <row r="14">
          <cell r="B14">
            <v>1.6766477783984191</v>
          </cell>
          <cell r="C14">
            <v>0.53918054147300687</v>
          </cell>
          <cell r="D14">
            <v>1.3511739692976592</v>
          </cell>
          <cell r="E14">
            <v>0.79459077684845913</v>
          </cell>
          <cell r="F14">
            <v>0.4720538692880869</v>
          </cell>
          <cell r="G14">
            <v>0.5578399133265296</v>
          </cell>
          <cell r="H14">
            <v>1.8366373803764311</v>
          </cell>
          <cell r="I14">
            <v>5.6990924610851676</v>
          </cell>
          <cell r="J14">
            <v>0.55878247374281698</v>
          </cell>
          <cell r="K14">
            <v>0.84357292002530582</v>
          </cell>
          <cell r="L14">
            <v>2.9250036827641557</v>
          </cell>
          <cell r="M14">
            <v>1.5884644321193968</v>
          </cell>
          <cell r="N14">
            <v>1.125030410934269</v>
          </cell>
          <cell r="O14" t="str">
            <v/>
          </cell>
          <cell r="P14">
            <v>3.1154139287323441</v>
          </cell>
          <cell r="Q14">
            <v>16.305520898449469</v>
          </cell>
          <cell r="R14" t="str">
            <v/>
          </cell>
          <cell r="S14">
            <v>0.57543342649059337</v>
          </cell>
          <cell r="T14" t="str">
            <v/>
          </cell>
          <cell r="U14">
            <v>3.2675323226819653</v>
          </cell>
          <cell r="V14" t="str">
            <v/>
          </cell>
        </row>
        <row r="15">
          <cell r="B15">
            <v>1.3052517495776881</v>
          </cell>
          <cell r="C15">
            <v>0.41036592878557643</v>
          </cell>
          <cell r="D15">
            <v>0.95416451523215629</v>
          </cell>
          <cell r="E15">
            <v>0.74567109079722249</v>
          </cell>
          <cell r="F15">
            <v>0.3897079191160629</v>
          </cell>
          <cell r="G15">
            <v>0.48908814779370463</v>
          </cell>
          <cell r="H15">
            <v>1.7540735711640538</v>
          </cell>
          <cell r="I15">
            <v>5.8132443531827516</v>
          </cell>
          <cell r="J15">
            <v>0.74617372625360812</v>
          </cell>
          <cell r="K15">
            <v>0.64524243758254196</v>
          </cell>
          <cell r="L15">
            <v>2.9249913070647109</v>
          </cell>
          <cell r="M15">
            <v>1.3442305624260673</v>
          </cell>
          <cell r="N15">
            <v>2.5669421487603308</v>
          </cell>
          <cell r="O15" t="str">
            <v/>
          </cell>
          <cell r="P15">
            <v>3.2840670859538785</v>
          </cell>
          <cell r="Q15">
            <v>9.6452223273415321</v>
          </cell>
          <cell r="R15">
            <v>1.1406533575317603</v>
          </cell>
          <cell r="S15">
            <v>1.8952988228759234E-2</v>
          </cell>
          <cell r="T15" t="str">
            <v/>
          </cell>
          <cell r="U15">
            <v>2.2903225806451615</v>
          </cell>
          <cell r="V15" t="str">
            <v/>
          </cell>
        </row>
        <row r="16">
          <cell r="B16">
            <v>1.5652374165341447</v>
          </cell>
          <cell r="C16">
            <v>0.3363279707206614</v>
          </cell>
          <cell r="D16">
            <v>0.91279214630986194</v>
          </cell>
          <cell r="E16">
            <v>0.38205114666385059</v>
          </cell>
          <cell r="F16">
            <v>0.31055534357764752</v>
          </cell>
          <cell r="G16">
            <v>0.37479636166168884</v>
          </cell>
          <cell r="H16">
            <v>1.4171566487791101</v>
          </cell>
          <cell r="I16">
            <v>6.0372628726287259</v>
          </cell>
          <cell r="J16">
            <v>0.43412022564765906</v>
          </cell>
          <cell r="K16">
            <v>0.61454014898938059</v>
          </cell>
          <cell r="L16">
            <v>2.9249956615387758</v>
          </cell>
          <cell r="M16">
            <v>1.8829675861760191</v>
          </cell>
          <cell r="N16">
            <v>1.0733837515293065</v>
          </cell>
          <cell r="O16" t="str">
            <v/>
          </cell>
          <cell r="P16">
            <v>2.5669697380920069</v>
          </cell>
          <cell r="Q16">
            <v>6.8895448315327528</v>
          </cell>
          <cell r="R16">
            <v>0.5378456858174443</v>
          </cell>
          <cell r="S16">
            <v>0.27744818832100721</v>
          </cell>
          <cell r="T16" t="str">
            <v/>
          </cell>
          <cell r="U16">
            <v>1.258163546526085</v>
          </cell>
          <cell r="V16" t="str">
            <v/>
          </cell>
        </row>
        <row r="17">
          <cell r="B17">
            <v>1.8156706287243873</v>
          </cell>
          <cell r="C17">
            <v>0.48244166322835008</v>
          </cell>
          <cell r="D17">
            <v>0.9724911205515705</v>
          </cell>
          <cell r="E17">
            <v>0.69264623394554792</v>
          </cell>
          <cell r="F17">
            <v>0.38063223056626749</v>
          </cell>
          <cell r="G17">
            <v>0.58238764375983532</v>
          </cell>
          <cell r="H17">
            <v>1.3129627106326929</v>
          </cell>
          <cell r="I17">
            <v>9.9216726809594569</v>
          </cell>
          <cell r="J17">
            <v>0.50789430253241152</v>
          </cell>
          <cell r="K17">
            <v>0.7777712101509241</v>
          </cell>
          <cell r="L17">
            <v>2.925004277584903</v>
          </cell>
          <cell r="M17">
            <v>1.7233892735594414</v>
          </cell>
          <cell r="N17">
            <v>1.9231247088057151</v>
          </cell>
          <cell r="O17" t="str">
            <v/>
          </cell>
          <cell r="P17" t="str">
            <v/>
          </cell>
          <cell r="Q17">
            <v>2.5622317596566524</v>
          </cell>
          <cell r="R17">
            <v>0.66736489317134473</v>
          </cell>
          <cell r="S17">
            <v>0.44185393258426964</v>
          </cell>
          <cell r="T17" t="str">
            <v/>
          </cell>
          <cell r="U17">
            <v>0.49220103986135183</v>
          </cell>
          <cell r="V17" t="str">
            <v/>
          </cell>
        </row>
        <row r="18">
          <cell r="B18">
            <v>1.0373745478933627</v>
          </cell>
          <cell r="C18">
            <v>0.3258405446346177</v>
          </cell>
          <cell r="D18">
            <v>6.6452416542102641</v>
          </cell>
          <cell r="E18">
            <v>0.46652788948289731</v>
          </cell>
          <cell r="F18">
            <v>0.26007502164085794</v>
          </cell>
          <cell r="G18">
            <v>0.45824329163630972</v>
          </cell>
          <cell r="H18">
            <v>1.3757652943794019</v>
          </cell>
          <cell r="I18">
            <v>6.129686870044349</v>
          </cell>
          <cell r="J18">
            <v>0.45743009347275032</v>
          </cell>
          <cell r="K18">
            <v>0.88080605162952497</v>
          </cell>
          <cell r="L18">
            <v>2.9249808879089709</v>
          </cell>
          <cell r="M18">
            <v>1.4850287907869482</v>
          </cell>
          <cell r="N18">
            <v>2.2856997144022846</v>
          </cell>
          <cell r="O18" t="str">
            <v/>
          </cell>
          <cell r="P18">
            <v>2.4576237514688599</v>
          </cell>
          <cell r="Q18">
            <v>12.531357142857143</v>
          </cell>
          <cell r="R18">
            <v>0.36294393894922217</v>
          </cell>
          <cell r="S18">
            <v>0.18673844773441006</v>
          </cell>
          <cell r="T18" t="str">
            <v/>
          </cell>
          <cell r="U18">
            <v>2.2757499999999999</v>
          </cell>
          <cell r="V18" t="str">
            <v/>
          </cell>
        </row>
        <row r="19">
          <cell r="B19">
            <v>1.9233694573736719</v>
          </cell>
          <cell r="C19">
            <v>0.51629569497553363</v>
          </cell>
          <cell r="D19">
            <v>5.8671013039117348</v>
          </cell>
          <cell r="E19">
            <v>0.67338203775756533</v>
          </cell>
          <cell r="F19">
            <v>0.45152765716873872</v>
          </cell>
          <cell r="G19">
            <v>0.59828030465803816</v>
          </cell>
          <cell r="H19">
            <v>1.647875814039262</v>
          </cell>
          <cell r="I19">
            <v>6.0979841984789189</v>
          </cell>
          <cell r="J19">
            <v>0.40116731750958162</v>
          </cell>
          <cell r="K19">
            <v>1.1868001981029555</v>
          </cell>
          <cell r="L19">
            <v>2.9249913373801673</v>
          </cell>
          <cell r="M19">
            <v>2.6734356613038122</v>
          </cell>
          <cell r="N19">
            <v>1.8448181659892047</v>
          </cell>
          <cell r="O19" t="str">
            <v/>
          </cell>
          <cell r="P19">
            <v>3.6762596462847079</v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</row>
        <row r="20">
          <cell r="B20">
            <v>1.6557990168369787</v>
          </cell>
          <cell r="C20">
            <v>0.66914988298117806</v>
          </cell>
          <cell r="D20">
            <v>1.0425036390101892</v>
          </cell>
          <cell r="E20">
            <v>0.62259030837004403</v>
          </cell>
          <cell r="F20">
            <v>0.78969194312796209</v>
          </cell>
          <cell r="G20">
            <v>0.54865745048517878</v>
          </cell>
          <cell r="H20">
            <v>2.4203539823008851</v>
          </cell>
          <cell r="I20" t="str">
            <v/>
          </cell>
          <cell r="J20">
            <v>0.54764664439444555</v>
          </cell>
          <cell r="K20">
            <v>1.3652572121447728</v>
          </cell>
          <cell r="L20">
            <v>2.9249971760984979</v>
          </cell>
          <cell r="M20">
            <v>0.67137036491594482</v>
          </cell>
          <cell r="N20">
            <v>3.1727719219954005</v>
          </cell>
          <cell r="O20" t="str">
            <v/>
          </cell>
          <cell r="P20">
            <v>3.0013000059091177</v>
          </cell>
          <cell r="Q20">
            <v>64.228668438145846</v>
          </cell>
          <cell r="R20" t="str">
            <v/>
          </cell>
          <cell r="S20">
            <v>0.73239436619718312</v>
          </cell>
          <cell r="T20" t="str">
            <v/>
          </cell>
          <cell r="U20">
            <v>40.002251346787808</v>
          </cell>
          <cell r="V20" t="str">
            <v/>
          </cell>
        </row>
        <row r="21">
          <cell r="B21">
            <v>1.0450242840715251</v>
          </cell>
          <cell r="C21">
            <v>0.55945127026937036</v>
          </cell>
          <cell r="D21">
            <v>0.90082772491684071</v>
          </cell>
          <cell r="E21">
            <v>0.56953592247709894</v>
          </cell>
          <cell r="F21">
            <v>0.44947919166706668</v>
          </cell>
          <cell r="G21">
            <v>0.31991998331698501</v>
          </cell>
          <cell r="H21">
            <v>0.58764691172793193</v>
          </cell>
          <cell r="I21" t="str">
            <v/>
          </cell>
          <cell r="J21">
            <v>0.45435656286737569</v>
          </cell>
          <cell r="K21" t="str">
            <v/>
          </cell>
          <cell r="L21">
            <v>2.9250002521486511</v>
          </cell>
          <cell r="M21" t="str">
            <v/>
          </cell>
          <cell r="N21" t="str">
            <v/>
          </cell>
          <cell r="O21" t="str">
            <v/>
          </cell>
          <cell r="P21">
            <v>1.767917783735478</v>
          </cell>
          <cell r="Q21">
            <v>0.76708634732066394</v>
          </cell>
          <cell r="R21" t="str">
            <v/>
          </cell>
          <cell r="S21">
            <v>0.28204456353541996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B22">
            <v>1.3734378741297069</v>
          </cell>
          <cell r="C22">
            <v>0.69763150160660869</v>
          </cell>
          <cell r="D22">
            <v>0.5886589124861592</v>
          </cell>
          <cell r="E22">
            <v>0.66841064324316624</v>
          </cell>
          <cell r="F22" t="str">
            <v/>
          </cell>
          <cell r="G22">
            <v>0.42122239427330543</v>
          </cell>
          <cell r="H22">
            <v>1.689818304883224</v>
          </cell>
          <cell r="I22" t="str">
            <v/>
          </cell>
          <cell r="J22">
            <v>0.41841136697697207</v>
          </cell>
          <cell r="K22">
            <v>0</v>
          </cell>
          <cell r="L22">
            <v>2.6383088892053177</v>
          </cell>
          <cell r="M22" t="str">
            <v/>
          </cell>
          <cell r="N22" t="str">
            <v/>
          </cell>
          <cell r="O22" t="str">
            <v/>
          </cell>
          <cell r="P22">
            <v>1.0274780664742309</v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</row>
        <row r="23">
          <cell r="B23">
            <v>1.5146565127490912</v>
          </cell>
          <cell r="C23">
            <v>0.70643220195846002</v>
          </cell>
          <cell r="D23">
            <v>0.83306355787423048</v>
          </cell>
          <cell r="E23">
            <v>0.69986781390595088</v>
          </cell>
          <cell r="F23">
            <v>0.55011405496149857</v>
          </cell>
          <cell r="G23">
            <v>0.33486836082400756</v>
          </cell>
          <cell r="H23">
            <v>0.71995145726085852</v>
          </cell>
          <cell r="I23" t="str">
            <v/>
          </cell>
          <cell r="J23">
            <v>0.4676743330668991</v>
          </cell>
          <cell r="K23" t="str">
            <v/>
          </cell>
          <cell r="L23">
            <v>2.9249999999999998</v>
          </cell>
          <cell r="M23" t="str">
            <v/>
          </cell>
          <cell r="N23">
            <v>1.5210326232516118</v>
          </cell>
          <cell r="O23" t="str">
            <v/>
          </cell>
          <cell r="P23">
            <v>8.2512298561117259</v>
          </cell>
          <cell r="Q23">
            <v>0.95056451375173179</v>
          </cell>
          <cell r="R23" t="str">
            <v/>
          </cell>
          <cell r="S23">
            <v>0.53015014808182381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B24">
            <v>1.375932858429268</v>
          </cell>
          <cell r="C24">
            <v>0.69546525902283329</v>
          </cell>
          <cell r="D24">
            <v>0.91186899075739714</v>
          </cell>
          <cell r="E24">
            <v>0.72873997697058512</v>
          </cell>
          <cell r="F24">
            <v>0.50527103923330341</v>
          </cell>
          <cell r="G24">
            <v>0.36063940446790593</v>
          </cell>
          <cell r="H24">
            <v>2.2784206484641638</v>
          </cell>
          <cell r="I24">
            <v>6.9777713940127004</v>
          </cell>
          <cell r="J24">
            <v>0.43640347850699307</v>
          </cell>
          <cell r="K24">
            <v>1.326289558386065</v>
          </cell>
          <cell r="L24">
            <v>7</v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</row>
        <row r="25">
          <cell r="B25">
            <v>1.2503311702052622</v>
          </cell>
          <cell r="C25">
            <v>0.70821046174436753</v>
          </cell>
          <cell r="D25">
            <v>0.70592388306674014</v>
          </cell>
          <cell r="E25">
            <v>0.6911480671205037</v>
          </cell>
          <cell r="F25">
            <v>0.36371861858034915</v>
          </cell>
          <cell r="G25">
            <v>0.36806971722630949</v>
          </cell>
          <cell r="H25">
            <v>1.0594820648917045</v>
          </cell>
          <cell r="I25">
            <v>5.6681166873559139</v>
          </cell>
          <cell r="J25">
            <v>1.5891605633499697</v>
          </cell>
          <cell r="K25" t="str">
            <v/>
          </cell>
          <cell r="L25">
            <v>7</v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>
            <v>1.479400297979012</v>
          </cell>
          <cell r="C26">
            <v>0.68830140542476059</v>
          </cell>
          <cell r="D26">
            <v>1.0049500483403158</v>
          </cell>
          <cell r="E26">
            <v>0.71303145886552122</v>
          </cell>
          <cell r="F26">
            <v>0.35831284646902867</v>
          </cell>
          <cell r="G26">
            <v>0.36231044535564455</v>
          </cell>
          <cell r="H26">
            <v>1.6958015399756847</v>
          </cell>
          <cell r="I26">
            <v>6.6220826709061997</v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2.0863801558695312</v>
          </cell>
          <cell r="C27">
            <v>0.74500825686155636</v>
          </cell>
          <cell r="D27">
            <v>1.3446278317152103</v>
          </cell>
          <cell r="E27">
            <v>0.71309177174054339</v>
          </cell>
          <cell r="F27">
            <v>0.54971126183826458</v>
          </cell>
          <cell r="G27">
            <v>0.38837207223314857</v>
          </cell>
          <cell r="H27">
            <v>1.5726886829498152</v>
          </cell>
          <cell r="I27">
            <v>5.577132758787644</v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</row>
        <row r="28">
          <cell r="B28">
            <v>1.4184641219613008</v>
          </cell>
          <cell r="C28">
            <v>0.65707915273132667</v>
          </cell>
          <cell r="D28">
            <v>1.2425364252000821</v>
          </cell>
          <cell r="E28">
            <v>0.71892202772757852</v>
          </cell>
          <cell r="F28">
            <v>0.42084451022107111</v>
          </cell>
          <cell r="G28">
            <v>0.35963716382391892</v>
          </cell>
          <cell r="H28">
            <v>0.97590411528335874</v>
          </cell>
          <cell r="I28">
            <v>4.8705265180630288</v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</row>
        <row r="29">
          <cell r="B29">
            <v>1.5025250384187379</v>
          </cell>
          <cell r="C29">
            <v>0.63476350800977466</v>
          </cell>
          <cell r="D29">
            <v>0.88591890762156889</v>
          </cell>
          <cell r="E29">
            <v>0.76114201355981637</v>
          </cell>
          <cell r="F29">
            <v>0.31599794073168375</v>
          </cell>
          <cell r="G29">
            <v>0.32847612472455245</v>
          </cell>
          <cell r="H29">
            <v>0.96788462294180055</v>
          </cell>
          <cell r="I29">
            <v>5.2692720041500953</v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</row>
        <row r="30">
          <cell r="B30">
            <v>2.5228186905322061</v>
          </cell>
          <cell r="C30">
            <v>0.76128986534372789</v>
          </cell>
          <cell r="D30">
            <v>1.013818287204753</v>
          </cell>
          <cell r="E30">
            <v>0.71019048885174918</v>
          </cell>
          <cell r="F30">
            <v>0.39436687898089173</v>
          </cell>
          <cell r="G30">
            <v>0.48030581810544004</v>
          </cell>
          <cell r="H30">
            <v>1.308946335078534</v>
          </cell>
          <cell r="I30">
            <v>5.0736972759226715</v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</row>
        <row r="31">
          <cell r="B31">
            <v>0.73111769909497126</v>
          </cell>
          <cell r="C31">
            <v>0.32257867718175731</v>
          </cell>
          <cell r="D31">
            <v>0.57684737977590639</v>
          </cell>
          <cell r="E31">
            <v>0.72118381933391396</v>
          </cell>
          <cell r="F31">
            <v>4.6210760943594824E-2</v>
          </cell>
          <cell r="G31">
            <v>0.29835515976951282</v>
          </cell>
          <cell r="H31">
            <v>0.38619898183094886</v>
          </cell>
          <cell r="I31">
            <v>4.9699306822327616</v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</row>
        <row r="32">
          <cell r="B32">
            <v>1.7139891146248769</v>
          </cell>
          <cell r="C32">
            <v>0.65865051903114191</v>
          </cell>
          <cell r="D32">
            <v>1.0546914498141264</v>
          </cell>
          <cell r="E32">
            <v>0.56489065606361821</v>
          </cell>
          <cell r="F32">
            <v>0.29172375993422855</v>
          </cell>
          <cell r="G32">
            <v>0.35029203429849631</v>
          </cell>
          <cell r="H32">
            <v>0.8793308219178082</v>
          </cell>
          <cell r="I32">
            <v>4.9567220862520038</v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</row>
        <row r="33">
          <cell r="B33">
            <v>1.4669609227810254</v>
          </cell>
          <cell r="C33">
            <v>0.40422564271860689</v>
          </cell>
          <cell r="D33">
            <v>0.96531006544094744</v>
          </cell>
          <cell r="E33">
            <v>0.53561687815318759</v>
          </cell>
          <cell r="F33">
            <v>0.36942242994874575</v>
          </cell>
          <cell r="G33">
            <v>0.31184714642666234</v>
          </cell>
          <cell r="H33">
            <v>0.89857219520375653</v>
          </cell>
          <cell r="I33">
            <v>4.6227943078913327</v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</row>
        <row r="34">
          <cell r="B34">
            <v>1.8060229047575189</v>
          </cell>
          <cell r="C34">
            <v>0.64907360406091363</v>
          </cell>
          <cell r="D34">
            <v>0.91606838941369351</v>
          </cell>
          <cell r="E34">
            <v>0.57491732748439339</v>
          </cell>
          <cell r="F34">
            <v>0.33415966012722986</v>
          </cell>
          <cell r="G34">
            <v>0.47850841638453107</v>
          </cell>
          <cell r="H34">
            <v>0.96483730307576887</v>
          </cell>
          <cell r="I34">
            <v>4.7190048592832561</v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</row>
        <row r="35">
          <cell r="B35">
            <v>2.6873929278219633</v>
          </cell>
          <cell r="C35">
            <v>0.47997154779969647</v>
          </cell>
          <cell r="D35">
            <v>0.9113338997451147</v>
          </cell>
          <cell r="E35">
            <v>0.61261180314478247</v>
          </cell>
          <cell r="F35">
            <v>0.40086798370760818</v>
          </cell>
          <cell r="G35">
            <v>0.40843670514576402</v>
          </cell>
          <cell r="H35">
            <v>1.0272918660287083</v>
          </cell>
          <cell r="I35">
            <v>4.7529487364620939</v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</row>
        <row r="36">
          <cell r="B36">
            <v>1.7447055677416494</v>
          </cell>
          <cell r="C36">
            <v>0.55157505686125852</v>
          </cell>
          <cell r="D36">
            <v>0.9485464380250892</v>
          </cell>
          <cell r="E36">
            <v>0.69458376368518904</v>
          </cell>
          <cell r="F36">
            <v>0.5755069444444445</v>
          </cell>
          <cell r="G36">
            <v>0.31826381059751974</v>
          </cell>
          <cell r="H36">
            <v>0.79862786972770949</v>
          </cell>
          <cell r="I36">
            <v>3.7103343711926358</v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</row>
      </sheetData>
      <sheetData sheetId="4">
        <row r="3">
          <cell r="B3">
            <v>1527619.4099392656</v>
          </cell>
          <cell r="C3">
            <v>3461.5131159868097</v>
          </cell>
          <cell r="D3">
            <v>20101.470576788539</v>
          </cell>
          <cell r="E3">
            <v>11933.277840623708</v>
          </cell>
          <cell r="F3">
            <v>0</v>
          </cell>
          <cell r="G3">
            <v>59711.21535548113</v>
          </cell>
          <cell r="H3">
            <v>129667.42634690106</v>
          </cell>
          <cell r="I3">
            <v>0</v>
          </cell>
          <cell r="J3">
            <v>27774.959483493116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85442.725295461729</v>
          </cell>
          <cell r="Q3">
            <v>2871.7339724392646</v>
          </cell>
          <cell r="R3">
            <v>2408.1226651076354</v>
          </cell>
          <cell r="S3">
            <v>3075.2344767114751</v>
          </cell>
          <cell r="T3">
            <v>0</v>
          </cell>
          <cell r="U3">
            <v>0</v>
          </cell>
          <cell r="V3">
            <v>5093.4815767569471</v>
          </cell>
        </row>
        <row r="4">
          <cell r="B4">
            <v>956369</v>
          </cell>
          <cell r="C4">
            <v>17726</v>
          </cell>
          <cell r="D4">
            <v>15949</v>
          </cell>
          <cell r="E4">
            <v>9021</v>
          </cell>
          <cell r="F4">
            <v>112650</v>
          </cell>
          <cell r="G4">
            <v>53851</v>
          </cell>
          <cell r="H4">
            <v>194615</v>
          </cell>
          <cell r="I4">
            <v>92120</v>
          </cell>
          <cell r="J4">
            <v>35456</v>
          </cell>
          <cell r="K4">
            <v>140089</v>
          </cell>
          <cell r="L4">
            <v>0</v>
          </cell>
          <cell r="M4">
            <v>5512</v>
          </cell>
          <cell r="N4">
            <v>3237</v>
          </cell>
          <cell r="O4">
            <v>0</v>
          </cell>
          <cell r="P4">
            <v>61099</v>
          </cell>
          <cell r="Q4">
            <v>37374</v>
          </cell>
          <cell r="R4">
            <v>1827</v>
          </cell>
          <cell r="S4">
            <v>1592</v>
          </cell>
          <cell r="T4">
            <v>6072</v>
          </cell>
          <cell r="U4">
            <v>36</v>
          </cell>
          <cell r="V4">
            <v>4472</v>
          </cell>
        </row>
        <row r="5">
          <cell r="B5">
            <v>1106029</v>
          </cell>
          <cell r="C5">
            <v>2187</v>
          </cell>
          <cell r="D5">
            <v>22007</v>
          </cell>
          <cell r="E5">
            <v>9447</v>
          </cell>
          <cell r="F5">
            <v>6179</v>
          </cell>
          <cell r="G5">
            <v>72775</v>
          </cell>
          <cell r="H5">
            <v>255279</v>
          </cell>
          <cell r="I5">
            <v>7115</v>
          </cell>
          <cell r="J5">
            <v>25283</v>
          </cell>
          <cell r="K5">
            <v>118763</v>
          </cell>
          <cell r="L5">
            <v>0</v>
          </cell>
          <cell r="M5">
            <v>6854</v>
          </cell>
          <cell r="N5">
            <v>22</v>
          </cell>
          <cell r="O5">
            <v>0</v>
          </cell>
          <cell r="P5">
            <v>97238</v>
          </cell>
          <cell r="Q5">
            <v>19526</v>
          </cell>
          <cell r="R5">
            <v>2471</v>
          </cell>
          <cell r="S5">
            <v>2869</v>
          </cell>
          <cell r="T5">
            <v>3493</v>
          </cell>
          <cell r="U5">
            <v>0</v>
          </cell>
          <cell r="V5">
            <v>6572</v>
          </cell>
        </row>
        <row r="6">
          <cell r="B6">
            <v>1969992.7791301101</v>
          </cell>
          <cell r="C6">
            <v>3408.3964435894231</v>
          </cell>
          <cell r="D6">
            <v>18535.529188730001</v>
          </cell>
          <cell r="E6">
            <v>9557.7074251379818</v>
          </cell>
          <cell r="F6">
            <v>2308.8349827176685</v>
          </cell>
          <cell r="G6">
            <v>80626.326175538197</v>
          </cell>
          <cell r="H6">
            <v>288336.02661080466</v>
          </cell>
          <cell r="I6">
            <v>144316.8544786851</v>
          </cell>
          <cell r="J6">
            <v>25062.302980124568</v>
          </cell>
          <cell r="K6">
            <v>113649.04693514745</v>
          </cell>
          <cell r="L6">
            <v>0</v>
          </cell>
          <cell r="M6">
            <v>8285.3629820409296</v>
          </cell>
          <cell r="N6">
            <v>357.76981747066498</v>
          </cell>
          <cell r="O6">
            <v>0</v>
          </cell>
          <cell r="P6">
            <v>123937.68117628855</v>
          </cell>
          <cell r="Q6">
            <v>31318.514149545801</v>
          </cell>
          <cell r="R6">
            <v>1525.7</v>
          </cell>
          <cell r="S6">
            <v>6254.3634727472463</v>
          </cell>
          <cell r="T6">
            <v>0</v>
          </cell>
          <cell r="U6">
            <v>0</v>
          </cell>
          <cell r="V6">
            <v>6240.078066290841</v>
          </cell>
        </row>
        <row r="7">
          <cell r="B7">
            <v>1859512.573994844</v>
          </cell>
          <cell r="C7">
            <v>2421.1944112910328</v>
          </cell>
          <cell r="D7">
            <v>13867.885895553911</v>
          </cell>
          <cell r="E7">
            <v>9429.6971085517271</v>
          </cell>
          <cell r="F7">
            <v>755.5874818858606</v>
          </cell>
          <cell r="G7">
            <v>50129.214306432194</v>
          </cell>
          <cell r="H7">
            <v>4120343.9546700967</v>
          </cell>
          <cell r="I7">
            <v>137649.58588276312</v>
          </cell>
          <cell r="J7">
            <v>24066.561139604899</v>
          </cell>
          <cell r="K7">
            <v>139194.71778663731</v>
          </cell>
          <cell r="L7">
            <v>0</v>
          </cell>
          <cell r="M7">
            <v>2274.2149278216625</v>
          </cell>
          <cell r="N7">
            <v>13.6</v>
          </cell>
          <cell r="O7">
            <v>0</v>
          </cell>
          <cell r="P7">
            <v>136323.91059676738</v>
          </cell>
          <cell r="Q7">
            <v>2662.8844555819578</v>
          </cell>
          <cell r="R7">
            <v>1611.5165483055785</v>
          </cell>
          <cell r="S7">
            <v>3988.08083518269</v>
          </cell>
          <cell r="T7">
            <v>0</v>
          </cell>
          <cell r="U7">
            <v>0</v>
          </cell>
          <cell r="V7">
            <v>9203.0516612051561</v>
          </cell>
        </row>
        <row r="8">
          <cell r="B8">
            <v>1457481.6269822267</v>
          </cell>
          <cell r="C8">
            <v>1332.1870265109819</v>
          </cell>
          <cell r="D8">
            <v>12728.243989874663</v>
          </cell>
          <cell r="E8">
            <v>10745.915631790758</v>
          </cell>
          <cell r="F8">
            <v>393.28170262757317</v>
          </cell>
          <cell r="G8">
            <v>44781.532834289217</v>
          </cell>
          <cell r="H8">
            <v>193543.79513962503</v>
          </cell>
          <cell r="I8">
            <v>193665.93343303408</v>
          </cell>
          <cell r="J8">
            <v>25163.668578400648</v>
          </cell>
          <cell r="K8">
            <v>158618.91893538315</v>
          </cell>
          <cell r="L8">
            <v>0</v>
          </cell>
          <cell r="M8">
            <v>13283.265877286858</v>
          </cell>
          <cell r="N8">
            <v>315.75824853530685</v>
          </cell>
          <cell r="O8">
            <v>0</v>
          </cell>
          <cell r="P8">
            <v>58255.545566850131</v>
          </cell>
          <cell r="Q8">
            <v>44503.152670175412</v>
          </cell>
          <cell r="R8">
            <v>1578.9657721702672</v>
          </cell>
          <cell r="S8">
            <v>1546.0106007468648</v>
          </cell>
          <cell r="T8">
            <v>1922.9528214616093</v>
          </cell>
          <cell r="U8">
            <v>170.45454545454547</v>
          </cell>
          <cell r="V8">
            <v>2708.1569757791135</v>
          </cell>
        </row>
        <row r="9">
          <cell r="B9">
            <v>1912533.442600304</v>
          </cell>
          <cell r="C9">
            <v>2383.549409006424</v>
          </cell>
          <cell r="D9">
            <v>29750.872019227627</v>
          </cell>
          <cell r="E9">
            <v>11020.201083300924</v>
          </cell>
          <cell r="F9">
            <v>2026.1569796378096</v>
          </cell>
          <cell r="G9">
            <v>64773.324645309585</v>
          </cell>
          <cell r="H9">
            <v>194832.72495360684</v>
          </cell>
          <cell r="I9">
            <v>195004.43762763028</v>
          </cell>
          <cell r="J9">
            <v>34870.994112631175</v>
          </cell>
          <cell r="K9">
            <v>133974.91621665598</v>
          </cell>
          <cell r="L9">
            <v>0</v>
          </cell>
          <cell r="M9">
            <v>15254.155519042888</v>
          </cell>
          <cell r="N9">
            <v>232.06666666666669</v>
          </cell>
          <cell r="O9">
            <v>0</v>
          </cell>
          <cell r="P9">
            <v>83381.033887226527</v>
          </cell>
          <cell r="Q9">
            <v>32749.180405050698</v>
          </cell>
          <cell r="R9">
            <v>2339.8078541251507</v>
          </cell>
          <cell r="S9">
            <v>1687.0826754015195</v>
          </cell>
          <cell r="T9">
            <v>8424.9318246818257</v>
          </cell>
          <cell r="U9">
            <v>40.268173258003763</v>
          </cell>
          <cell r="V9">
            <v>0</v>
          </cell>
        </row>
        <row r="10">
          <cell r="B10">
            <v>1336141.4502920483</v>
          </cell>
          <cell r="C10">
            <v>3999.8617819204792</v>
          </cell>
          <cell r="D10">
            <v>21432.409269579937</v>
          </cell>
          <cell r="E10">
            <v>6958.7615489181208</v>
          </cell>
          <cell r="F10">
            <v>658.55609819147026</v>
          </cell>
          <cell r="G10">
            <v>44661.088379739864</v>
          </cell>
          <cell r="H10">
            <v>244882.24201008095</v>
          </cell>
          <cell r="I10">
            <v>267316.9023339714</v>
          </cell>
          <cell r="J10">
            <v>29732.717629239898</v>
          </cell>
          <cell r="K10">
            <v>172160.10757266899</v>
          </cell>
          <cell r="L10">
            <v>0</v>
          </cell>
          <cell r="M10">
            <v>14315.35256033045</v>
          </cell>
          <cell r="N10">
            <v>521.29999999999995</v>
          </cell>
          <cell r="O10">
            <v>0</v>
          </cell>
          <cell r="P10">
            <v>85473.135467798245</v>
          </cell>
          <cell r="Q10">
            <v>20982.619195420273</v>
          </cell>
          <cell r="R10">
            <v>1245.2789751937635</v>
          </cell>
          <cell r="S10">
            <v>1175.5004650344536</v>
          </cell>
          <cell r="T10">
            <v>11524.176716750624</v>
          </cell>
          <cell r="U10">
            <v>167.7511111111111</v>
          </cell>
          <cell r="V10">
            <v>0</v>
          </cell>
        </row>
        <row r="11">
          <cell r="B11">
            <v>1596771</v>
          </cell>
          <cell r="C11">
            <v>4145</v>
          </cell>
          <cell r="D11">
            <v>22999</v>
          </cell>
          <cell r="E11">
            <v>7057</v>
          </cell>
          <cell r="F11">
            <v>303</v>
          </cell>
          <cell r="G11">
            <v>45701</v>
          </cell>
          <cell r="H11">
            <v>182790</v>
          </cell>
          <cell r="I11">
            <v>250629</v>
          </cell>
          <cell r="J11">
            <v>28934</v>
          </cell>
          <cell r="K11">
            <v>314497.28725191747</v>
          </cell>
          <cell r="L11">
            <v>0</v>
          </cell>
          <cell r="M11">
            <v>17314.84794989647</v>
          </cell>
          <cell r="N11">
            <v>508.71423423423414</v>
          </cell>
          <cell r="O11">
            <v>0</v>
          </cell>
          <cell r="P11">
            <v>89059</v>
          </cell>
          <cell r="Q11">
            <v>31427.547758420282</v>
          </cell>
          <cell r="R11">
            <v>1545.017220431969</v>
          </cell>
          <cell r="S11">
            <v>520.04302972689698</v>
          </cell>
          <cell r="T11">
            <v>15295.440100357617</v>
          </cell>
          <cell r="U11">
            <v>844.42516604750642</v>
          </cell>
          <cell r="V11">
            <v>0</v>
          </cell>
        </row>
        <row r="12">
          <cell r="B12">
            <v>1619622.2840756313</v>
          </cell>
          <cell r="C12">
            <v>2784.2719887157828</v>
          </cell>
          <cell r="D12">
            <v>26796.604521691512</v>
          </cell>
          <cell r="E12">
            <v>10332.495877199064</v>
          </cell>
          <cell r="F12">
            <v>3094.339347182342</v>
          </cell>
          <cell r="G12">
            <v>93972.415566598909</v>
          </cell>
          <cell r="H12">
            <v>100698.026914496</v>
          </cell>
          <cell r="I12">
            <v>200300.38480125522</v>
          </cell>
          <cell r="J12">
            <v>26383.687187761829</v>
          </cell>
          <cell r="K12">
            <v>131856.68082857449</v>
          </cell>
          <cell r="L12">
            <v>0</v>
          </cell>
          <cell r="M12">
            <v>16892.347354836245</v>
          </cell>
          <cell r="N12">
            <v>84.916041822255409</v>
          </cell>
          <cell r="O12">
            <v>0</v>
          </cell>
          <cell r="P12">
            <v>70714.223385681704</v>
          </cell>
          <cell r="Q12">
            <v>26952.571513441817</v>
          </cell>
          <cell r="R12">
            <v>1866.5561911753525</v>
          </cell>
          <cell r="S12">
            <v>13.817269219281656</v>
          </cell>
          <cell r="T12">
            <v>8875.419706421455</v>
          </cell>
          <cell r="U12">
            <v>549.89903497449131</v>
          </cell>
          <cell r="V12">
            <v>0</v>
          </cell>
        </row>
        <row r="13">
          <cell r="B13">
            <v>1352015</v>
          </cell>
          <cell r="C13">
            <v>7257</v>
          </cell>
          <cell r="D13">
            <v>0</v>
          </cell>
          <cell r="E13">
            <v>13928</v>
          </cell>
          <cell r="F13">
            <v>1148</v>
          </cell>
          <cell r="G13">
            <v>57982</v>
          </cell>
          <cell r="H13">
            <v>85388</v>
          </cell>
          <cell r="I13">
            <v>169768</v>
          </cell>
          <cell r="J13">
            <v>27766</v>
          </cell>
          <cell r="K13">
            <v>85073.327314900118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123788</v>
          </cell>
          <cell r="Q13">
            <v>21017.482195058932</v>
          </cell>
          <cell r="R13">
            <v>2659.1271617383841</v>
          </cell>
          <cell r="S13">
            <v>0</v>
          </cell>
          <cell r="T13">
            <v>1089.4322495461299</v>
          </cell>
          <cell r="U13">
            <v>450.20894900356143</v>
          </cell>
          <cell r="V13">
            <v>0</v>
          </cell>
        </row>
        <row r="14">
          <cell r="B14">
            <v>820318.15769000002</v>
          </cell>
          <cell r="C14">
            <v>2594.3161399999999</v>
          </cell>
          <cell r="D14">
            <v>21343.311580000001</v>
          </cell>
          <cell r="E14">
            <v>10509.51244</v>
          </cell>
          <cell r="F14">
            <v>1032.28</v>
          </cell>
          <cell r="G14">
            <v>46742.121560000007</v>
          </cell>
          <cell r="H14">
            <v>99130.977249999996</v>
          </cell>
          <cell r="I14">
            <v>153400.29999999999</v>
          </cell>
          <cell r="J14">
            <v>23145.546050000001</v>
          </cell>
          <cell r="K14">
            <v>103154.38</v>
          </cell>
          <cell r="L14">
            <v>0</v>
          </cell>
          <cell r="M14">
            <v>11705.43</v>
          </cell>
          <cell r="N14">
            <v>194.45</v>
          </cell>
          <cell r="O14">
            <v>0</v>
          </cell>
          <cell r="P14">
            <v>86151.851280000003</v>
          </cell>
          <cell r="Q14">
            <v>20450.637480000001</v>
          </cell>
          <cell r="R14">
            <v>0</v>
          </cell>
          <cell r="S14">
            <v>1470.5451099999998</v>
          </cell>
          <cell r="T14">
            <v>0</v>
          </cell>
          <cell r="U14">
            <v>600.09999999999991</v>
          </cell>
          <cell r="V14">
            <v>0</v>
          </cell>
        </row>
        <row r="15">
          <cell r="B15">
            <v>534294</v>
          </cell>
          <cell r="C15">
            <v>764</v>
          </cell>
          <cell r="D15">
            <v>13151</v>
          </cell>
          <cell r="E15">
            <v>7709</v>
          </cell>
          <cell r="F15">
            <v>763</v>
          </cell>
          <cell r="G15">
            <v>27660</v>
          </cell>
          <cell r="H15">
            <v>48193</v>
          </cell>
          <cell r="I15">
            <v>110657</v>
          </cell>
          <cell r="J15">
            <v>20751</v>
          </cell>
          <cell r="K15">
            <v>111307</v>
          </cell>
          <cell r="L15">
            <v>0</v>
          </cell>
          <cell r="M15">
            <v>11159</v>
          </cell>
          <cell r="N15">
            <v>777</v>
          </cell>
          <cell r="O15">
            <v>0</v>
          </cell>
          <cell r="P15">
            <v>52308</v>
          </cell>
          <cell r="Q15">
            <v>9515</v>
          </cell>
          <cell r="R15">
            <v>1116</v>
          </cell>
          <cell r="S15">
            <v>408</v>
          </cell>
          <cell r="T15">
            <v>0</v>
          </cell>
          <cell r="U15">
            <v>639</v>
          </cell>
          <cell r="V15">
            <v>0</v>
          </cell>
        </row>
        <row r="16">
          <cell r="B16">
            <v>662470</v>
          </cell>
          <cell r="C16">
            <v>2356.6999999999998</v>
          </cell>
          <cell r="D16">
            <v>11318</v>
          </cell>
          <cell r="E16">
            <v>8610</v>
          </cell>
          <cell r="F16">
            <v>3981</v>
          </cell>
          <cell r="G16">
            <v>22751</v>
          </cell>
          <cell r="H16">
            <v>51662</v>
          </cell>
          <cell r="I16">
            <v>115843</v>
          </cell>
          <cell r="J16">
            <v>12103</v>
          </cell>
          <cell r="K16">
            <v>89312.309521616698</v>
          </cell>
          <cell r="L16">
            <v>0</v>
          </cell>
          <cell r="M16">
            <v>14193.820960493947</v>
          </cell>
          <cell r="N16">
            <v>232.6042679127726</v>
          </cell>
          <cell r="O16">
            <v>0</v>
          </cell>
          <cell r="P16">
            <v>39162</v>
          </cell>
          <cell r="Q16">
            <v>22712.710597251389</v>
          </cell>
          <cell r="R16">
            <v>830.43062487766474</v>
          </cell>
          <cell r="S16">
            <v>343.88865679038253</v>
          </cell>
          <cell r="T16">
            <v>0</v>
          </cell>
          <cell r="U16">
            <v>1301.7328143493789</v>
          </cell>
          <cell r="V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 t="str">
            <v xml:space="preserve"> -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152262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>
            <v>349734</v>
          </cell>
          <cell r="C18">
            <v>2303.79</v>
          </cell>
          <cell r="D18">
            <v>84127</v>
          </cell>
          <cell r="E18">
            <v>85715.1</v>
          </cell>
          <cell r="F18">
            <v>3390.86</v>
          </cell>
          <cell r="G18">
            <v>26678.01</v>
          </cell>
          <cell r="H18">
            <v>81672.639999999999</v>
          </cell>
          <cell r="I18">
            <v>133302.38</v>
          </cell>
          <cell r="J18">
            <v>12258.27</v>
          </cell>
          <cell r="K18">
            <v>176217</v>
          </cell>
          <cell r="L18">
            <v>0</v>
          </cell>
          <cell r="M18">
            <v>17245.66</v>
          </cell>
          <cell r="N18">
            <v>137.21</v>
          </cell>
          <cell r="O18">
            <v>0</v>
          </cell>
          <cell r="P18">
            <v>34084.959999999999</v>
          </cell>
          <cell r="Q18">
            <v>13743.02</v>
          </cell>
          <cell r="R18">
            <v>426</v>
          </cell>
          <cell r="S18">
            <v>207.16</v>
          </cell>
          <cell r="T18">
            <v>0</v>
          </cell>
          <cell r="U18">
            <v>680.27</v>
          </cell>
          <cell r="V18">
            <v>0</v>
          </cell>
        </row>
        <row r="19">
          <cell r="B19">
            <v>481183.46489285713</v>
          </cell>
          <cell r="C19">
            <v>2518.8264599999998</v>
          </cell>
          <cell r="D19">
            <v>0</v>
          </cell>
          <cell r="E19">
            <v>0</v>
          </cell>
          <cell r="F19">
            <v>9367.1442200000001</v>
          </cell>
          <cell r="G19">
            <v>21248.572730000004</v>
          </cell>
          <cell r="H19">
            <v>48909.598040000004</v>
          </cell>
          <cell r="I19">
            <v>77740.25</v>
          </cell>
          <cell r="J19">
            <v>8454.6170199999997</v>
          </cell>
          <cell r="K19">
            <v>121593.34</v>
          </cell>
          <cell r="L19">
            <v>0</v>
          </cell>
          <cell r="M19">
            <v>221424.98162999997</v>
          </cell>
          <cell r="N19">
            <v>9584.9559799999988</v>
          </cell>
          <cell r="O19">
            <v>0</v>
          </cell>
          <cell r="P19">
            <v>30607.961960000001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>
            <v>591300</v>
          </cell>
          <cell r="C20">
            <v>2626</v>
          </cell>
          <cell r="D20">
            <v>5716</v>
          </cell>
          <cell r="E20">
            <v>7324</v>
          </cell>
          <cell r="F20">
            <v>1229</v>
          </cell>
          <cell r="G20">
            <v>10923</v>
          </cell>
          <cell r="H20">
            <v>41409</v>
          </cell>
          <cell r="I20">
            <v>0</v>
          </cell>
          <cell r="J20">
            <v>10923</v>
          </cell>
          <cell r="K20">
            <v>86430.6</v>
          </cell>
          <cell r="L20">
            <v>0</v>
          </cell>
          <cell r="M20">
            <v>562031.25</v>
          </cell>
          <cell r="N20">
            <v>27277.96</v>
          </cell>
          <cell r="O20">
            <v>0</v>
          </cell>
          <cell r="P20">
            <v>54367</v>
          </cell>
          <cell r="Q20">
            <v>22403.02</v>
          </cell>
          <cell r="R20">
            <v>0</v>
          </cell>
          <cell r="S20">
            <v>26.1</v>
          </cell>
          <cell r="T20">
            <v>0</v>
          </cell>
          <cell r="U20">
            <v>14922.84</v>
          </cell>
          <cell r="V20">
            <v>0</v>
          </cell>
        </row>
        <row r="21">
          <cell r="B21">
            <v>228181</v>
          </cell>
          <cell r="C21">
            <v>2312</v>
          </cell>
          <cell r="D21">
            <v>5366</v>
          </cell>
          <cell r="E21">
            <v>8391</v>
          </cell>
          <cell r="F21">
            <v>6713</v>
          </cell>
          <cell r="G21">
            <v>14390</v>
          </cell>
          <cell r="H21">
            <v>1743</v>
          </cell>
          <cell r="I21">
            <v>0</v>
          </cell>
          <cell r="J21">
            <v>9475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26667</v>
          </cell>
          <cell r="Q21">
            <v>0.76708634732066394</v>
          </cell>
          <cell r="R21">
            <v>0</v>
          </cell>
          <cell r="S21">
            <v>136</v>
          </cell>
          <cell r="T21">
            <v>0</v>
          </cell>
          <cell r="U21">
            <v>0</v>
          </cell>
          <cell r="V21">
            <v>0</v>
          </cell>
        </row>
        <row r="22">
          <cell r="B22">
            <v>292400.90999999997</v>
          </cell>
          <cell r="C22">
            <v>3360.5508403361346</v>
          </cell>
          <cell r="D22">
            <v>12387</v>
          </cell>
          <cell r="E22">
            <v>12190.86</v>
          </cell>
          <cell r="F22">
            <v>14347</v>
          </cell>
          <cell r="G22">
            <v>18778</v>
          </cell>
          <cell r="H22">
            <v>26904.051000000003</v>
          </cell>
          <cell r="I22">
            <v>0</v>
          </cell>
          <cell r="J22">
            <v>10979.1</v>
          </cell>
          <cell r="K22">
            <v>56939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>
            <v>187783</v>
          </cell>
          <cell r="C23">
            <v>1291.47</v>
          </cell>
          <cell r="D23">
            <v>2565.73</v>
          </cell>
          <cell r="E23">
            <v>6323.12</v>
          </cell>
          <cell r="F23">
            <v>5030.7700000000004</v>
          </cell>
          <cell r="G23">
            <v>6091.18</v>
          </cell>
          <cell r="H23">
            <v>1397.25</v>
          </cell>
          <cell r="I23">
            <v>0</v>
          </cell>
          <cell r="J23">
            <v>4066.47</v>
          </cell>
          <cell r="K23">
            <v>0</v>
          </cell>
          <cell r="L23">
            <v>0</v>
          </cell>
          <cell r="M23">
            <v>0</v>
          </cell>
          <cell r="N23">
            <v>3034.13</v>
          </cell>
          <cell r="O23">
            <v>0</v>
          </cell>
          <cell r="P23">
            <v>98925.69</v>
          </cell>
          <cell r="Q23">
            <v>379.94</v>
          </cell>
          <cell r="R23">
            <v>0</v>
          </cell>
          <cell r="S23">
            <v>370.61</v>
          </cell>
          <cell r="T23">
            <v>0</v>
          </cell>
          <cell r="U23">
            <v>0</v>
          </cell>
          <cell r="V23">
            <v>0</v>
          </cell>
        </row>
        <row r="24">
          <cell r="B24">
            <v>250001.19</v>
          </cell>
          <cell r="C24">
            <v>4050.99</v>
          </cell>
          <cell r="D24">
            <v>7357.84</v>
          </cell>
          <cell r="E24">
            <v>12758.85</v>
          </cell>
          <cell r="F24">
            <v>4963.25</v>
          </cell>
          <cell r="G24">
            <v>18536.400000000001</v>
          </cell>
          <cell r="H24">
            <v>25855.02</v>
          </cell>
          <cell r="I24">
            <v>0</v>
          </cell>
          <cell r="J24">
            <v>0</v>
          </cell>
          <cell r="K24">
            <v>105611.93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>
            <v>175135.59</v>
          </cell>
          <cell r="C25">
            <v>4196.79</v>
          </cell>
          <cell r="D25">
            <v>2724.24</v>
          </cell>
          <cell r="E25">
            <v>12363.84</v>
          </cell>
          <cell r="F25">
            <v>4872.75</v>
          </cell>
          <cell r="G25">
            <v>24127.200000000001</v>
          </cell>
          <cell r="H25">
            <v>13097.7</v>
          </cell>
          <cell r="I25">
            <v>690948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>
            <v>311661.81</v>
          </cell>
          <cell r="C26">
            <v>5128.6499999999996</v>
          </cell>
          <cell r="D26">
            <v>7303.12</v>
          </cell>
          <cell r="E26">
            <v>12163.68</v>
          </cell>
          <cell r="F26">
            <v>6039.6</v>
          </cell>
          <cell r="G26">
            <v>17558.8</v>
          </cell>
          <cell r="H26">
            <v>23073.48</v>
          </cell>
          <cell r="I26">
            <v>771686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>
            <v>668123.18999999994</v>
          </cell>
          <cell r="C27">
            <v>7017.39</v>
          </cell>
          <cell r="D27">
            <v>7474.96</v>
          </cell>
          <cell r="E27">
            <v>13684.14</v>
          </cell>
          <cell r="F27">
            <v>23576.1</v>
          </cell>
          <cell r="G27">
            <v>14669.04</v>
          </cell>
          <cell r="H27">
            <v>37581.480000000003</v>
          </cell>
          <cell r="I27">
            <v>617523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>
            <v>344675.7</v>
          </cell>
          <cell r="C28">
            <v>7750.53</v>
          </cell>
          <cell r="D28">
            <v>6387.68</v>
          </cell>
          <cell r="E28">
            <v>13241.61</v>
          </cell>
          <cell r="F28">
            <v>11952.9</v>
          </cell>
          <cell r="G28">
            <v>13198</v>
          </cell>
          <cell r="H28">
            <v>17382.060000000001</v>
          </cell>
          <cell r="I28">
            <v>397476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>
            <v>476288.1</v>
          </cell>
          <cell r="C29">
            <v>3722.4</v>
          </cell>
          <cell r="D29">
            <v>3551.76</v>
          </cell>
          <cell r="E29">
            <v>12836.25</v>
          </cell>
          <cell r="F29">
            <v>9198.4500000000007</v>
          </cell>
          <cell r="G29">
            <v>13710.88</v>
          </cell>
          <cell r="H29">
            <v>20611.169999999998</v>
          </cell>
          <cell r="I29">
            <v>670082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>
            <v>929836.62</v>
          </cell>
          <cell r="C30">
            <v>5309.91</v>
          </cell>
          <cell r="D30">
            <v>10218.959999999999</v>
          </cell>
          <cell r="E30">
            <v>5574.78</v>
          </cell>
          <cell r="F30">
            <v>7648.55</v>
          </cell>
          <cell r="G30">
            <v>15108.88</v>
          </cell>
          <cell r="H30">
            <v>24627.15</v>
          </cell>
          <cell r="I30">
            <v>752551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>
            <v>258965.37</v>
          </cell>
          <cell r="C31">
            <v>664.11</v>
          </cell>
          <cell r="D31">
            <v>5686.16</v>
          </cell>
          <cell r="E31">
            <v>11021.85</v>
          </cell>
          <cell r="F31">
            <v>5671.75</v>
          </cell>
          <cell r="G31">
            <v>8042.32</v>
          </cell>
          <cell r="H31">
            <v>2426.85</v>
          </cell>
          <cell r="I31">
            <v>585570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B32">
            <v>602883.9</v>
          </cell>
          <cell r="C32">
            <v>1007.1</v>
          </cell>
          <cell r="D32">
            <v>8904.7999999999993</v>
          </cell>
          <cell r="E32">
            <v>4417.2</v>
          </cell>
          <cell r="F32">
            <v>10010</v>
          </cell>
          <cell r="G32">
            <v>8849.6</v>
          </cell>
          <cell r="H32">
            <v>22591.8</v>
          </cell>
          <cell r="I32">
            <v>640389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B33">
            <v>601164.99</v>
          </cell>
          <cell r="C33">
            <v>205.47</v>
          </cell>
          <cell r="D33">
            <v>5593.52</v>
          </cell>
          <cell r="E33">
            <v>134.55000000000001</v>
          </cell>
          <cell r="F33">
            <v>8773.75</v>
          </cell>
          <cell r="G33">
            <v>4268.16</v>
          </cell>
          <cell r="H33">
            <v>7951.41</v>
          </cell>
          <cell r="I33">
            <v>571747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</row>
        <row r="34">
          <cell r="B34">
            <v>1219618.26</v>
          </cell>
          <cell r="C34">
            <v>346.41</v>
          </cell>
          <cell r="D34">
            <v>4689.28</v>
          </cell>
          <cell r="E34">
            <v>382.77</v>
          </cell>
          <cell r="F34">
            <v>7431.15</v>
          </cell>
          <cell r="G34">
            <v>1655.2</v>
          </cell>
          <cell r="H34">
            <v>157.05000000000001</v>
          </cell>
          <cell r="I34">
            <v>497228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B35">
            <v>1349098.2</v>
          </cell>
          <cell r="C35">
            <v>2769.21</v>
          </cell>
          <cell r="D35">
            <v>5548.56</v>
          </cell>
          <cell r="E35">
            <v>540.54</v>
          </cell>
          <cell r="F35">
            <v>17279.349999999999</v>
          </cell>
          <cell r="G35">
            <v>572.24</v>
          </cell>
          <cell r="H35">
            <v>19450.080000000002</v>
          </cell>
          <cell r="I35">
            <v>328827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</row>
        <row r="36">
          <cell r="B36">
            <v>656463.96</v>
          </cell>
          <cell r="C36">
            <v>336.87</v>
          </cell>
          <cell r="D36">
            <v>3655.68</v>
          </cell>
          <cell r="E36">
            <v>196.83</v>
          </cell>
          <cell r="F36">
            <v>6468.1</v>
          </cell>
          <cell r="G36">
            <v>1771.84</v>
          </cell>
          <cell r="H36">
            <v>2339.91</v>
          </cell>
          <cell r="I36">
            <v>230262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3" workbookViewId="0">
      <selection sqref="A1:M1"/>
    </sheetView>
  </sheetViews>
  <sheetFormatPr defaultRowHeight="15.75" x14ac:dyDescent="0.25"/>
  <cols>
    <col min="1" max="1" width="14" style="133" bestFit="1" customWidth="1"/>
    <col min="2" max="2" width="10" style="180" bestFit="1" customWidth="1"/>
    <col min="3" max="3" width="10.85546875" style="181" bestFit="1" customWidth="1"/>
    <col min="4" max="4" width="8.7109375" style="182" bestFit="1" customWidth="1"/>
    <col min="5" max="5" width="9.140625" style="180" bestFit="1" customWidth="1"/>
    <col min="6" max="6" width="10.85546875" style="183" bestFit="1" customWidth="1"/>
    <col min="7" max="7" width="12.28515625" style="182" customWidth="1"/>
    <col min="8" max="8" width="10" style="180" bestFit="1" customWidth="1"/>
    <col min="9" max="9" width="10.85546875" style="183" bestFit="1" customWidth="1"/>
    <col min="10" max="10" width="8.7109375" style="182" bestFit="1" customWidth="1"/>
    <col min="11" max="11" width="10.42578125" style="180" customWidth="1"/>
    <col min="12" max="12" width="11.42578125" style="180" customWidth="1"/>
    <col min="13" max="13" width="8.7109375" style="182" bestFit="1" customWidth="1"/>
    <col min="14" max="256" width="9.140625" style="133"/>
    <col min="257" max="257" width="14" style="133" bestFit="1" customWidth="1"/>
    <col min="258" max="258" width="9.28515625" style="133" customWidth="1"/>
    <col min="259" max="259" width="10.85546875" style="133" bestFit="1" customWidth="1"/>
    <col min="260" max="260" width="8.7109375" style="133" bestFit="1" customWidth="1"/>
    <col min="261" max="261" width="9.140625" style="133" bestFit="1" customWidth="1"/>
    <col min="262" max="262" width="10.85546875" style="133" bestFit="1" customWidth="1"/>
    <col min="263" max="263" width="12.28515625" style="133" customWidth="1"/>
    <col min="264" max="264" width="9.140625" style="133" bestFit="1" customWidth="1"/>
    <col min="265" max="265" width="10.85546875" style="133" bestFit="1" customWidth="1"/>
    <col min="266" max="266" width="8.7109375" style="133" bestFit="1" customWidth="1"/>
    <col min="267" max="267" width="10.42578125" style="133" customWidth="1"/>
    <col min="268" max="268" width="11.42578125" style="133" customWidth="1"/>
    <col min="269" max="269" width="8.7109375" style="133" bestFit="1" customWidth="1"/>
    <col min="270" max="512" width="9.140625" style="133"/>
    <col min="513" max="513" width="14" style="133" bestFit="1" customWidth="1"/>
    <col min="514" max="514" width="9.28515625" style="133" customWidth="1"/>
    <col min="515" max="515" width="10.85546875" style="133" bestFit="1" customWidth="1"/>
    <col min="516" max="516" width="8.7109375" style="133" bestFit="1" customWidth="1"/>
    <col min="517" max="517" width="9.140625" style="133" bestFit="1" customWidth="1"/>
    <col min="518" max="518" width="10.85546875" style="133" bestFit="1" customWidth="1"/>
    <col min="519" max="519" width="12.28515625" style="133" customWidth="1"/>
    <col min="520" max="520" width="9.140625" style="133" bestFit="1" customWidth="1"/>
    <col min="521" max="521" width="10.85546875" style="133" bestFit="1" customWidth="1"/>
    <col min="522" max="522" width="8.7109375" style="133" bestFit="1" customWidth="1"/>
    <col min="523" max="523" width="10.42578125" style="133" customWidth="1"/>
    <col min="524" max="524" width="11.42578125" style="133" customWidth="1"/>
    <col min="525" max="525" width="8.7109375" style="133" bestFit="1" customWidth="1"/>
    <col min="526" max="768" width="9.140625" style="133"/>
    <col min="769" max="769" width="14" style="133" bestFit="1" customWidth="1"/>
    <col min="770" max="770" width="9.28515625" style="133" customWidth="1"/>
    <col min="771" max="771" width="10.85546875" style="133" bestFit="1" customWidth="1"/>
    <col min="772" max="772" width="8.7109375" style="133" bestFit="1" customWidth="1"/>
    <col min="773" max="773" width="9.140625" style="133" bestFit="1" customWidth="1"/>
    <col min="774" max="774" width="10.85546875" style="133" bestFit="1" customWidth="1"/>
    <col min="775" max="775" width="12.28515625" style="133" customWidth="1"/>
    <col min="776" max="776" width="9.140625" style="133" bestFit="1" customWidth="1"/>
    <col min="777" max="777" width="10.85546875" style="133" bestFit="1" customWidth="1"/>
    <col min="778" max="778" width="8.7109375" style="133" bestFit="1" customWidth="1"/>
    <col min="779" max="779" width="10.42578125" style="133" customWidth="1"/>
    <col min="780" max="780" width="11.42578125" style="133" customWidth="1"/>
    <col min="781" max="781" width="8.7109375" style="133" bestFit="1" customWidth="1"/>
    <col min="782" max="1024" width="9.140625" style="133"/>
    <col min="1025" max="1025" width="14" style="133" bestFit="1" customWidth="1"/>
    <col min="1026" max="1026" width="9.28515625" style="133" customWidth="1"/>
    <col min="1027" max="1027" width="10.85546875" style="133" bestFit="1" customWidth="1"/>
    <col min="1028" max="1028" width="8.7109375" style="133" bestFit="1" customWidth="1"/>
    <col min="1029" max="1029" width="9.140625" style="133" bestFit="1" customWidth="1"/>
    <col min="1030" max="1030" width="10.85546875" style="133" bestFit="1" customWidth="1"/>
    <col min="1031" max="1031" width="12.28515625" style="133" customWidth="1"/>
    <col min="1032" max="1032" width="9.140625" style="133" bestFit="1" customWidth="1"/>
    <col min="1033" max="1033" width="10.85546875" style="133" bestFit="1" customWidth="1"/>
    <col min="1034" max="1034" width="8.7109375" style="133" bestFit="1" customWidth="1"/>
    <col min="1035" max="1035" width="10.42578125" style="133" customWidth="1"/>
    <col min="1036" max="1036" width="11.42578125" style="133" customWidth="1"/>
    <col min="1037" max="1037" width="8.7109375" style="133" bestFit="1" customWidth="1"/>
    <col min="1038" max="1280" width="9.140625" style="133"/>
    <col min="1281" max="1281" width="14" style="133" bestFit="1" customWidth="1"/>
    <col min="1282" max="1282" width="9.28515625" style="133" customWidth="1"/>
    <col min="1283" max="1283" width="10.85546875" style="133" bestFit="1" customWidth="1"/>
    <col min="1284" max="1284" width="8.7109375" style="133" bestFit="1" customWidth="1"/>
    <col min="1285" max="1285" width="9.140625" style="133" bestFit="1" customWidth="1"/>
    <col min="1286" max="1286" width="10.85546875" style="133" bestFit="1" customWidth="1"/>
    <col min="1287" max="1287" width="12.28515625" style="133" customWidth="1"/>
    <col min="1288" max="1288" width="9.140625" style="133" bestFit="1" customWidth="1"/>
    <col min="1289" max="1289" width="10.85546875" style="133" bestFit="1" customWidth="1"/>
    <col min="1290" max="1290" width="8.7109375" style="133" bestFit="1" customWidth="1"/>
    <col min="1291" max="1291" width="10.42578125" style="133" customWidth="1"/>
    <col min="1292" max="1292" width="11.42578125" style="133" customWidth="1"/>
    <col min="1293" max="1293" width="8.7109375" style="133" bestFit="1" customWidth="1"/>
    <col min="1294" max="1536" width="9.140625" style="133"/>
    <col min="1537" max="1537" width="14" style="133" bestFit="1" customWidth="1"/>
    <col min="1538" max="1538" width="9.28515625" style="133" customWidth="1"/>
    <col min="1539" max="1539" width="10.85546875" style="133" bestFit="1" customWidth="1"/>
    <col min="1540" max="1540" width="8.7109375" style="133" bestFit="1" customWidth="1"/>
    <col min="1541" max="1541" width="9.140625" style="133" bestFit="1" customWidth="1"/>
    <col min="1542" max="1542" width="10.85546875" style="133" bestFit="1" customWidth="1"/>
    <col min="1543" max="1543" width="12.28515625" style="133" customWidth="1"/>
    <col min="1544" max="1544" width="9.140625" style="133" bestFit="1" customWidth="1"/>
    <col min="1545" max="1545" width="10.85546875" style="133" bestFit="1" customWidth="1"/>
    <col min="1546" max="1546" width="8.7109375" style="133" bestFit="1" customWidth="1"/>
    <col min="1547" max="1547" width="10.42578125" style="133" customWidth="1"/>
    <col min="1548" max="1548" width="11.42578125" style="133" customWidth="1"/>
    <col min="1549" max="1549" width="8.7109375" style="133" bestFit="1" customWidth="1"/>
    <col min="1550" max="1792" width="9.140625" style="133"/>
    <col min="1793" max="1793" width="14" style="133" bestFit="1" customWidth="1"/>
    <col min="1794" max="1794" width="9.28515625" style="133" customWidth="1"/>
    <col min="1795" max="1795" width="10.85546875" style="133" bestFit="1" customWidth="1"/>
    <col min="1796" max="1796" width="8.7109375" style="133" bestFit="1" customWidth="1"/>
    <col min="1797" max="1797" width="9.140625" style="133" bestFit="1" customWidth="1"/>
    <col min="1798" max="1798" width="10.85546875" style="133" bestFit="1" customWidth="1"/>
    <col min="1799" max="1799" width="12.28515625" style="133" customWidth="1"/>
    <col min="1800" max="1800" width="9.140625" style="133" bestFit="1" customWidth="1"/>
    <col min="1801" max="1801" width="10.85546875" style="133" bestFit="1" customWidth="1"/>
    <col min="1802" max="1802" width="8.7109375" style="133" bestFit="1" customWidth="1"/>
    <col min="1803" max="1803" width="10.42578125" style="133" customWidth="1"/>
    <col min="1804" max="1804" width="11.42578125" style="133" customWidth="1"/>
    <col min="1805" max="1805" width="8.7109375" style="133" bestFit="1" customWidth="1"/>
    <col min="1806" max="2048" width="9.140625" style="133"/>
    <col min="2049" max="2049" width="14" style="133" bestFit="1" customWidth="1"/>
    <col min="2050" max="2050" width="9.28515625" style="133" customWidth="1"/>
    <col min="2051" max="2051" width="10.85546875" style="133" bestFit="1" customWidth="1"/>
    <col min="2052" max="2052" width="8.7109375" style="133" bestFit="1" customWidth="1"/>
    <col min="2053" max="2053" width="9.140625" style="133" bestFit="1" customWidth="1"/>
    <col min="2054" max="2054" width="10.85546875" style="133" bestFit="1" customWidth="1"/>
    <col min="2055" max="2055" width="12.28515625" style="133" customWidth="1"/>
    <col min="2056" max="2056" width="9.140625" style="133" bestFit="1" customWidth="1"/>
    <col min="2057" max="2057" width="10.85546875" style="133" bestFit="1" customWidth="1"/>
    <col min="2058" max="2058" width="8.7109375" style="133" bestFit="1" customWidth="1"/>
    <col min="2059" max="2059" width="10.42578125" style="133" customWidth="1"/>
    <col min="2060" max="2060" width="11.42578125" style="133" customWidth="1"/>
    <col min="2061" max="2061" width="8.7109375" style="133" bestFit="1" customWidth="1"/>
    <col min="2062" max="2304" width="9.140625" style="133"/>
    <col min="2305" max="2305" width="14" style="133" bestFit="1" customWidth="1"/>
    <col min="2306" max="2306" width="9.28515625" style="133" customWidth="1"/>
    <col min="2307" max="2307" width="10.85546875" style="133" bestFit="1" customWidth="1"/>
    <col min="2308" max="2308" width="8.7109375" style="133" bestFit="1" customWidth="1"/>
    <col min="2309" max="2309" width="9.140625" style="133" bestFit="1" customWidth="1"/>
    <col min="2310" max="2310" width="10.85546875" style="133" bestFit="1" customWidth="1"/>
    <col min="2311" max="2311" width="12.28515625" style="133" customWidth="1"/>
    <col min="2312" max="2312" width="9.140625" style="133" bestFit="1" customWidth="1"/>
    <col min="2313" max="2313" width="10.85546875" style="133" bestFit="1" customWidth="1"/>
    <col min="2314" max="2314" width="8.7109375" style="133" bestFit="1" customWidth="1"/>
    <col min="2315" max="2315" width="10.42578125" style="133" customWidth="1"/>
    <col min="2316" max="2316" width="11.42578125" style="133" customWidth="1"/>
    <col min="2317" max="2317" width="8.7109375" style="133" bestFit="1" customWidth="1"/>
    <col min="2318" max="2560" width="9.140625" style="133"/>
    <col min="2561" max="2561" width="14" style="133" bestFit="1" customWidth="1"/>
    <col min="2562" max="2562" width="9.28515625" style="133" customWidth="1"/>
    <col min="2563" max="2563" width="10.85546875" style="133" bestFit="1" customWidth="1"/>
    <col min="2564" max="2564" width="8.7109375" style="133" bestFit="1" customWidth="1"/>
    <col min="2565" max="2565" width="9.140625" style="133" bestFit="1" customWidth="1"/>
    <col min="2566" max="2566" width="10.85546875" style="133" bestFit="1" customWidth="1"/>
    <col min="2567" max="2567" width="12.28515625" style="133" customWidth="1"/>
    <col min="2568" max="2568" width="9.140625" style="133" bestFit="1" customWidth="1"/>
    <col min="2569" max="2569" width="10.85546875" style="133" bestFit="1" customWidth="1"/>
    <col min="2570" max="2570" width="8.7109375" style="133" bestFit="1" customWidth="1"/>
    <col min="2571" max="2571" width="10.42578125" style="133" customWidth="1"/>
    <col min="2572" max="2572" width="11.42578125" style="133" customWidth="1"/>
    <col min="2573" max="2573" width="8.7109375" style="133" bestFit="1" customWidth="1"/>
    <col min="2574" max="2816" width="9.140625" style="133"/>
    <col min="2817" max="2817" width="14" style="133" bestFit="1" customWidth="1"/>
    <col min="2818" max="2818" width="9.28515625" style="133" customWidth="1"/>
    <col min="2819" max="2819" width="10.85546875" style="133" bestFit="1" customWidth="1"/>
    <col min="2820" max="2820" width="8.7109375" style="133" bestFit="1" customWidth="1"/>
    <col min="2821" max="2821" width="9.140625" style="133" bestFit="1" customWidth="1"/>
    <col min="2822" max="2822" width="10.85546875" style="133" bestFit="1" customWidth="1"/>
    <col min="2823" max="2823" width="12.28515625" style="133" customWidth="1"/>
    <col min="2824" max="2824" width="9.140625" style="133" bestFit="1" customWidth="1"/>
    <col min="2825" max="2825" width="10.85546875" style="133" bestFit="1" customWidth="1"/>
    <col min="2826" max="2826" width="8.7109375" style="133" bestFit="1" customWidth="1"/>
    <col min="2827" max="2827" width="10.42578125" style="133" customWidth="1"/>
    <col min="2828" max="2828" width="11.42578125" style="133" customWidth="1"/>
    <col min="2829" max="2829" width="8.7109375" style="133" bestFit="1" customWidth="1"/>
    <col min="2830" max="3072" width="9.140625" style="133"/>
    <col min="3073" max="3073" width="14" style="133" bestFit="1" customWidth="1"/>
    <col min="3074" max="3074" width="9.28515625" style="133" customWidth="1"/>
    <col min="3075" max="3075" width="10.85546875" style="133" bestFit="1" customWidth="1"/>
    <col min="3076" max="3076" width="8.7109375" style="133" bestFit="1" customWidth="1"/>
    <col min="3077" max="3077" width="9.140625" style="133" bestFit="1" customWidth="1"/>
    <col min="3078" max="3078" width="10.85546875" style="133" bestFit="1" customWidth="1"/>
    <col min="3079" max="3079" width="12.28515625" style="133" customWidth="1"/>
    <col min="3080" max="3080" width="9.140625" style="133" bestFit="1" customWidth="1"/>
    <col min="3081" max="3081" width="10.85546875" style="133" bestFit="1" customWidth="1"/>
    <col min="3082" max="3082" width="8.7109375" style="133" bestFit="1" customWidth="1"/>
    <col min="3083" max="3083" width="10.42578125" style="133" customWidth="1"/>
    <col min="3084" max="3084" width="11.42578125" style="133" customWidth="1"/>
    <col min="3085" max="3085" width="8.7109375" style="133" bestFit="1" customWidth="1"/>
    <col min="3086" max="3328" width="9.140625" style="133"/>
    <col min="3329" max="3329" width="14" style="133" bestFit="1" customWidth="1"/>
    <col min="3330" max="3330" width="9.28515625" style="133" customWidth="1"/>
    <col min="3331" max="3331" width="10.85546875" style="133" bestFit="1" customWidth="1"/>
    <col min="3332" max="3332" width="8.7109375" style="133" bestFit="1" customWidth="1"/>
    <col min="3333" max="3333" width="9.140625" style="133" bestFit="1" customWidth="1"/>
    <col min="3334" max="3334" width="10.85546875" style="133" bestFit="1" customWidth="1"/>
    <col min="3335" max="3335" width="12.28515625" style="133" customWidth="1"/>
    <col min="3336" max="3336" width="9.140625" style="133" bestFit="1" customWidth="1"/>
    <col min="3337" max="3337" width="10.85546875" style="133" bestFit="1" customWidth="1"/>
    <col min="3338" max="3338" width="8.7109375" style="133" bestFit="1" customWidth="1"/>
    <col min="3339" max="3339" width="10.42578125" style="133" customWidth="1"/>
    <col min="3340" max="3340" width="11.42578125" style="133" customWidth="1"/>
    <col min="3341" max="3341" width="8.7109375" style="133" bestFit="1" customWidth="1"/>
    <col min="3342" max="3584" width="9.140625" style="133"/>
    <col min="3585" max="3585" width="14" style="133" bestFit="1" customWidth="1"/>
    <col min="3586" max="3586" width="9.28515625" style="133" customWidth="1"/>
    <col min="3587" max="3587" width="10.85546875" style="133" bestFit="1" customWidth="1"/>
    <col min="3588" max="3588" width="8.7109375" style="133" bestFit="1" customWidth="1"/>
    <col min="3589" max="3589" width="9.140625" style="133" bestFit="1" customWidth="1"/>
    <col min="3590" max="3590" width="10.85546875" style="133" bestFit="1" customWidth="1"/>
    <col min="3591" max="3591" width="12.28515625" style="133" customWidth="1"/>
    <col min="3592" max="3592" width="9.140625" style="133" bestFit="1" customWidth="1"/>
    <col min="3593" max="3593" width="10.85546875" style="133" bestFit="1" customWidth="1"/>
    <col min="3594" max="3594" width="8.7109375" style="133" bestFit="1" customWidth="1"/>
    <col min="3595" max="3595" width="10.42578125" style="133" customWidth="1"/>
    <col min="3596" max="3596" width="11.42578125" style="133" customWidth="1"/>
    <col min="3597" max="3597" width="8.7109375" style="133" bestFit="1" customWidth="1"/>
    <col min="3598" max="3840" width="9.140625" style="133"/>
    <col min="3841" max="3841" width="14" style="133" bestFit="1" customWidth="1"/>
    <col min="3842" max="3842" width="9.28515625" style="133" customWidth="1"/>
    <col min="3843" max="3843" width="10.85546875" style="133" bestFit="1" customWidth="1"/>
    <col min="3844" max="3844" width="8.7109375" style="133" bestFit="1" customWidth="1"/>
    <col min="3845" max="3845" width="9.140625" style="133" bestFit="1" customWidth="1"/>
    <col min="3846" max="3846" width="10.85546875" style="133" bestFit="1" customWidth="1"/>
    <col min="3847" max="3847" width="12.28515625" style="133" customWidth="1"/>
    <col min="3848" max="3848" width="9.140625" style="133" bestFit="1" customWidth="1"/>
    <col min="3849" max="3849" width="10.85546875" style="133" bestFit="1" customWidth="1"/>
    <col min="3850" max="3850" width="8.7109375" style="133" bestFit="1" customWidth="1"/>
    <col min="3851" max="3851" width="10.42578125" style="133" customWidth="1"/>
    <col min="3852" max="3852" width="11.42578125" style="133" customWidth="1"/>
    <col min="3853" max="3853" width="8.7109375" style="133" bestFit="1" customWidth="1"/>
    <col min="3854" max="4096" width="9.140625" style="133"/>
    <col min="4097" max="4097" width="14" style="133" bestFit="1" customWidth="1"/>
    <col min="4098" max="4098" width="9.28515625" style="133" customWidth="1"/>
    <col min="4099" max="4099" width="10.85546875" style="133" bestFit="1" customWidth="1"/>
    <col min="4100" max="4100" width="8.7109375" style="133" bestFit="1" customWidth="1"/>
    <col min="4101" max="4101" width="9.140625" style="133" bestFit="1" customWidth="1"/>
    <col min="4102" max="4102" width="10.85546875" style="133" bestFit="1" customWidth="1"/>
    <col min="4103" max="4103" width="12.28515625" style="133" customWidth="1"/>
    <col min="4104" max="4104" width="9.140625" style="133" bestFit="1" customWidth="1"/>
    <col min="4105" max="4105" width="10.85546875" style="133" bestFit="1" customWidth="1"/>
    <col min="4106" max="4106" width="8.7109375" style="133" bestFit="1" customWidth="1"/>
    <col min="4107" max="4107" width="10.42578125" style="133" customWidth="1"/>
    <col min="4108" max="4108" width="11.42578125" style="133" customWidth="1"/>
    <col min="4109" max="4109" width="8.7109375" style="133" bestFit="1" customWidth="1"/>
    <col min="4110" max="4352" width="9.140625" style="133"/>
    <col min="4353" max="4353" width="14" style="133" bestFit="1" customWidth="1"/>
    <col min="4354" max="4354" width="9.28515625" style="133" customWidth="1"/>
    <col min="4355" max="4355" width="10.85546875" style="133" bestFit="1" customWidth="1"/>
    <col min="4356" max="4356" width="8.7109375" style="133" bestFit="1" customWidth="1"/>
    <col min="4357" max="4357" width="9.140625" style="133" bestFit="1" customWidth="1"/>
    <col min="4358" max="4358" width="10.85546875" style="133" bestFit="1" customWidth="1"/>
    <col min="4359" max="4359" width="12.28515625" style="133" customWidth="1"/>
    <col min="4360" max="4360" width="9.140625" style="133" bestFit="1" customWidth="1"/>
    <col min="4361" max="4361" width="10.85546875" style="133" bestFit="1" customWidth="1"/>
    <col min="4362" max="4362" width="8.7109375" style="133" bestFit="1" customWidth="1"/>
    <col min="4363" max="4363" width="10.42578125" style="133" customWidth="1"/>
    <col min="4364" max="4364" width="11.42578125" style="133" customWidth="1"/>
    <col min="4365" max="4365" width="8.7109375" style="133" bestFit="1" customWidth="1"/>
    <col min="4366" max="4608" width="9.140625" style="133"/>
    <col min="4609" max="4609" width="14" style="133" bestFit="1" customWidth="1"/>
    <col min="4610" max="4610" width="9.28515625" style="133" customWidth="1"/>
    <col min="4611" max="4611" width="10.85546875" style="133" bestFit="1" customWidth="1"/>
    <col min="4612" max="4612" width="8.7109375" style="133" bestFit="1" customWidth="1"/>
    <col min="4613" max="4613" width="9.140625" style="133" bestFit="1" customWidth="1"/>
    <col min="4614" max="4614" width="10.85546875" style="133" bestFit="1" customWidth="1"/>
    <col min="4615" max="4615" width="12.28515625" style="133" customWidth="1"/>
    <col min="4616" max="4616" width="9.140625" style="133" bestFit="1" customWidth="1"/>
    <col min="4617" max="4617" width="10.85546875" style="133" bestFit="1" customWidth="1"/>
    <col min="4618" max="4618" width="8.7109375" style="133" bestFit="1" customWidth="1"/>
    <col min="4619" max="4619" width="10.42578125" style="133" customWidth="1"/>
    <col min="4620" max="4620" width="11.42578125" style="133" customWidth="1"/>
    <col min="4621" max="4621" width="8.7109375" style="133" bestFit="1" customWidth="1"/>
    <col min="4622" max="4864" width="9.140625" style="133"/>
    <col min="4865" max="4865" width="14" style="133" bestFit="1" customWidth="1"/>
    <col min="4866" max="4866" width="9.28515625" style="133" customWidth="1"/>
    <col min="4867" max="4867" width="10.85546875" style="133" bestFit="1" customWidth="1"/>
    <col min="4868" max="4868" width="8.7109375" style="133" bestFit="1" customWidth="1"/>
    <col min="4869" max="4869" width="9.140625" style="133" bestFit="1" customWidth="1"/>
    <col min="4870" max="4870" width="10.85546875" style="133" bestFit="1" customWidth="1"/>
    <col min="4871" max="4871" width="12.28515625" style="133" customWidth="1"/>
    <col min="4872" max="4872" width="9.140625" style="133" bestFit="1" customWidth="1"/>
    <col min="4873" max="4873" width="10.85546875" style="133" bestFit="1" customWidth="1"/>
    <col min="4874" max="4874" width="8.7109375" style="133" bestFit="1" customWidth="1"/>
    <col min="4875" max="4875" width="10.42578125" style="133" customWidth="1"/>
    <col min="4876" max="4876" width="11.42578125" style="133" customWidth="1"/>
    <col min="4877" max="4877" width="8.7109375" style="133" bestFit="1" customWidth="1"/>
    <col min="4878" max="5120" width="9.140625" style="133"/>
    <col min="5121" max="5121" width="14" style="133" bestFit="1" customWidth="1"/>
    <col min="5122" max="5122" width="9.28515625" style="133" customWidth="1"/>
    <col min="5123" max="5123" width="10.85546875" style="133" bestFit="1" customWidth="1"/>
    <col min="5124" max="5124" width="8.7109375" style="133" bestFit="1" customWidth="1"/>
    <col min="5125" max="5125" width="9.140625" style="133" bestFit="1" customWidth="1"/>
    <col min="5126" max="5126" width="10.85546875" style="133" bestFit="1" customWidth="1"/>
    <col min="5127" max="5127" width="12.28515625" style="133" customWidth="1"/>
    <col min="5128" max="5128" width="9.140625" style="133" bestFit="1" customWidth="1"/>
    <col min="5129" max="5129" width="10.85546875" style="133" bestFit="1" customWidth="1"/>
    <col min="5130" max="5130" width="8.7109375" style="133" bestFit="1" customWidth="1"/>
    <col min="5131" max="5131" width="10.42578125" style="133" customWidth="1"/>
    <col min="5132" max="5132" width="11.42578125" style="133" customWidth="1"/>
    <col min="5133" max="5133" width="8.7109375" style="133" bestFit="1" customWidth="1"/>
    <col min="5134" max="5376" width="9.140625" style="133"/>
    <col min="5377" max="5377" width="14" style="133" bestFit="1" customWidth="1"/>
    <col min="5378" max="5378" width="9.28515625" style="133" customWidth="1"/>
    <col min="5379" max="5379" width="10.85546875" style="133" bestFit="1" customWidth="1"/>
    <col min="5380" max="5380" width="8.7109375" style="133" bestFit="1" customWidth="1"/>
    <col min="5381" max="5381" width="9.140625" style="133" bestFit="1" customWidth="1"/>
    <col min="5382" max="5382" width="10.85546875" style="133" bestFit="1" customWidth="1"/>
    <col min="5383" max="5383" width="12.28515625" style="133" customWidth="1"/>
    <col min="5384" max="5384" width="9.140625" style="133" bestFit="1" customWidth="1"/>
    <col min="5385" max="5385" width="10.85546875" style="133" bestFit="1" customWidth="1"/>
    <col min="5386" max="5386" width="8.7109375" style="133" bestFit="1" customWidth="1"/>
    <col min="5387" max="5387" width="10.42578125" style="133" customWidth="1"/>
    <col min="5388" max="5388" width="11.42578125" style="133" customWidth="1"/>
    <col min="5389" max="5389" width="8.7109375" style="133" bestFit="1" customWidth="1"/>
    <col min="5390" max="5632" width="9.140625" style="133"/>
    <col min="5633" max="5633" width="14" style="133" bestFit="1" customWidth="1"/>
    <col min="5634" max="5634" width="9.28515625" style="133" customWidth="1"/>
    <col min="5635" max="5635" width="10.85546875" style="133" bestFit="1" customWidth="1"/>
    <col min="5636" max="5636" width="8.7109375" style="133" bestFit="1" customWidth="1"/>
    <col min="5637" max="5637" width="9.140625" style="133" bestFit="1" customWidth="1"/>
    <col min="5638" max="5638" width="10.85546875" style="133" bestFit="1" customWidth="1"/>
    <col min="5639" max="5639" width="12.28515625" style="133" customWidth="1"/>
    <col min="5640" max="5640" width="9.140625" style="133" bestFit="1" customWidth="1"/>
    <col min="5641" max="5641" width="10.85546875" style="133" bestFit="1" customWidth="1"/>
    <col min="5642" max="5642" width="8.7109375" style="133" bestFit="1" customWidth="1"/>
    <col min="5643" max="5643" width="10.42578125" style="133" customWidth="1"/>
    <col min="5644" max="5644" width="11.42578125" style="133" customWidth="1"/>
    <col min="5645" max="5645" width="8.7109375" style="133" bestFit="1" customWidth="1"/>
    <col min="5646" max="5888" width="9.140625" style="133"/>
    <col min="5889" max="5889" width="14" style="133" bestFit="1" customWidth="1"/>
    <col min="5890" max="5890" width="9.28515625" style="133" customWidth="1"/>
    <col min="5891" max="5891" width="10.85546875" style="133" bestFit="1" customWidth="1"/>
    <col min="5892" max="5892" width="8.7109375" style="133" bestFit="1" customWidth="1"/>
    <col min="5893" max="5893" width="9.140625" style="133" bestFit="1" customWidth="1"/>
    <col min="5894" max="5894" width="10.85546875" style="133" bestFit="1" customWidth="1"/>
    <col min="5895" max="5895" width="12.28515625" style="133" customWidth="1"/>
    <col min="5896" max="5896" width="9.140625" style="133" bestFit="1" customWidth="1"/>
    <col min="5897" max="5897" width="10.85546875" style="133" bestFit="1" customWidth="1"/>
    <col min="5898" max="5898" width="8.7109375" style="133" bestFit="1" customWidth="1"/>
    <col min="5899" max="5899" width="10.42578125" style="133" customWidth="1"/>
    <col min="5900" max="5900" width="11.42578125" style="133" customWidth="1"/>
    <col min="5901" max="5901" width="8.7109375" style="133" bestFit="1" customWidth="1"/>
    <col min="5902" max="6144" width="9.140625" style="133"/>
    <col min="6145" max="6145" width="14" style="133" bestFit="1" customWidth="1"/>
    <col min="6146" max="6146" width="9.28515625" style="133" customWidth="1"/>
    <col min="6147" max="6147" width="10.85546875" style="133" bestFit="1" customWidth="1"/>
    <col min="6148" max="6148" width="8.7109375" style="133" bestFit="1" customWidth="1"/>
    <col min="6149" max="6149" width="9.140625" style="133" bestFit="1" customWidth="1"/>
    <col min="6150" max="6150" width="10.85546875" style="133" bestFit="1" customWidth="1"/>
    <col min="6151" max="6151" width="12.28515625" style="133" customWidth="1"/>
    <col min="6152" max="6152" width="9.140625" style="133" bestFit="1" customWidth="1"/>
    <col min="6153" max="6153" width="10.85546875" style="133" bestFit="1" customWidth="1"/>
    <col min="6154" max="6154" width="8.7109375" style="133" bestFit="1" customWidth="1"/>
    <col min="6155" max="6155" width="10.42578125" style="133" customWidth="1"/>
    <col min="6156" max="6156" width="11.42578125" style="133" customWidth="1"/>
    <col min="6157" max="6157" width="8.7109375" style="133" bestFit="1" customWidth="1"/>
    <col min="6158" max="6400" width="9.140625" style="133"/>
    <col min="6401" max="6401" width="14" style="133" bestFit="1" customWidth="1"/>
    <col min="6402" max="6402" width="9.28515625" style="133" customWidth="1"/>
    <col min="6403" max="6403" width="10.85546875" style="133" bestFit="1" customWidth="1"/>
    <col min="6404" max="6404" width="8.7109375" style="133" bestFit="1" customWidth="1"/>
    <col min="6405" max="6405" width="9.140625" style="133" bestFit="1" customWidth="1"/>
    <col min="6406" max="6406" width="10.85546875" style="133" bestFit="1" customWidth="1"/>
    <col min="6407" max="6407" width="12.28515625" style="133" customWidth="1"/>
    <col min="6408" max="6408" width="9.140625" style="133" bestFit="1" customWidth="1"/>
    <col min="6409" max="6409" width="10.85546875" style="133" bestFit="1" customWidth="1"/>
    <col min="6410" max="6410" width="8.7109375" style="133" bestFit="1" customWidth="1"/>
    <col min="6411" max="6411" width="10.42578125" style="133" customWidth="1"/>
    <col min="6412" max="6412" width="11.42578125" style="133" customWidth="1"/>
    <col min="6413" max="6413" width="8.7109375" style="133" bestFit="1" customWidth="1"/>
    <col min="6414" max="6656" width="9.140625" style="133"/>
    <col min="6657" max="6657" width="14" style="133" bestFit="1" customWidth="1"/>
    <col min="6658" max="6658" width="9.28515625" style="133" customWidth="1"/>
    <col min="6659" max="6659" width="10.85546875" style="133" bestFit="1" customWidth="1"/>
    <col min="6660" max="6660" width="8.7109375" style="133" bestFit="1" customWidth="1"/>
    <col min="6661" max="6661" width="9.140625" style="133" bestFit="1" customWidth="1"/>
    <col min="6662" max="6662" width="10.85546875" style="133" bestFit="1" customWidth="1"/>
    <col min="6663" max="6663" width="12.28515625" style="133" customWidth="1"/>
    <col min="6664" max="6664" width="9.140625" style="133" bestFit="1" customWidth="1"/>
    <col min="6665" max="6665" width="10.85546875" style="133" bestFit="1" customWidth="1"/>
    <col min="6666" max="6666" width="8.7109375" style="133" bestFit="1" customWidth="1"/>
    <col min="6667" max="6667" width="10.42578125" style="133" customWidth="1"/>
    <col min="6668" max="6668" width="11.42578125" style="133" customWidth="1"/>
    <col min="6669" max="6669" width="8.7109375" style="133" bestFit="1" customWidth="1"/>
    <col min="6670" max="6912" width="9.140625" style="133"/>
    <col min="6913" max="6913" width="14" style="133" bestFit="1" customWidth="1"/>
    <col min="6914" max="6914" width="9.28515625" style="133" customWidth="1"/>
    <col min="6915" max="6915" width="10.85546875" style="133" bestFit="1" customWidth="1"/>
    <col min="6916" max="6916" width="8.7109375" style="133" bestFit="1" customWidth="1"/>
    <col min="6917" max="6917" width="9.140625" style="133" bestFit="1" customWidth="1"/>
    <col min="6918" max="6918" width="10.85546875" style="133" bestFit="1" customWidth="1"/>
    <col min="6919" max="6919" width="12.28515625" style="133" customWidth="1"/>
    <col min="6920" max="6920" width="9.140625" style="133" bestFit="1" customWidth="1"/>
    <col min="6921" max="6921" width="10.85546875" style="133" bestFit="1" customWidth="1"/>
    <col min="6922" max="6922" width="8.7109375" style="133" bestFit="1" customWidth="1"/>
    <col min="6923" max="6923" width="10.42578125" style="133" customWidth="1"/>
    <col min="6924" max="6924" width="11.42578125" style="133" customWidth="1"/>
    <col min="6925" max="6925" width="8.7109375" style="133" bestFit="1" customWidth="1"/>
    <col min="6926" max="7168" width="9.140625" style="133"/>
    <col min="7169" max="7169" width="14" style="133" bestFit="1" customWidth="1"/>
    <col min="7170" max="7170" width="9.28515625" style="133" customWidth="1"/>
    <col min="7171" max="7171" width="10.85546875" style="133" bestFit="1" customWidth="1"/>
    <col min="7172" max="7172" width="8.7109375" style="133" bestFit="1" customWidth="1"/>
    <col min="7173" max="7173" width="9.140625" style="133" bestFit="1" customWidth="1"/>
    <col min="7174" max="7174" width="10.85546875" style="133" bestFit="1" customWidth="1"/>
    <col min="7175" max="7175" width="12.28515625" style="133" customWidth="1"/>
    <col min="7176" max="7176" width="9.140625" style="133" bestFit="1" customWidth="1"/>
    <col min="7177" max="7177" width="10.85546875" style="133" bestFit="1" customWidth="1"/>
    <col min="7178" max="7178" width="8.7109375" style="133" bestFit="1" customWidth="1"/>
    <col min="7179" max="7179" width="10.42578125" style="133" customWidth="1"/>
    <col min="7180" max="7180" width="11.42578125" style="133" customWidth="1"/>
    <col min="7181" max="7181" width="8.7109375" style="133" bestFit="1" customWidth="1"/>
    <col min="7182" max="7424" width="9.140625" style="133"/>
    <col min="7425" max="7425" width="14" style="133" bestFit="1" customWidth="1"/>
    <col min="7426" max="7426" width="9.28515625" style="133" customWidth="1"/>
    <col min="7427" max="7427" width="10.85546875" style="133" bestFit="1" customWidth="1"/>
    <col min="7428" max="7428" width="8.7109375" style="133" bestFit="1" customWidth="1"/>
    <col min="7429" max="7429" width="9.140625" style="133" bestFit="1" customWidth="1"/>
    <col min="7430" max="7430" width="10.85546875" style="133" bestFit="1" customWidth="1"/>
    <col min="7431" max="7431" width="12.28515625" style="133" customWidth="1"/>
    <col min="7432" max="7432" width="9.140625" style="133" bestFit="1" customWidth="1"/>
    <col min="7433" max="7433" width="10.85546875" style="133" bestFit="1" customWidth="1"/>
    <col min="7434" max="7434" width="8.7109375" style="133" bestFit="1" customWidth="1"/>
    <col min="7435" max="7435" width="10.42578125" style="133" customWidth="1"/>
    <col min="7436" max="7436" width="11.42578125" style="133" customWidth="1"/>
    <col min="7437" max="7437" width="8.7109375" style="133" bestFit="1" customWidth="1"/>
    <col min="7438" max="7680" width="9.140625" style="133"/>
    <col min="7681" max="7681" width="14" style="133" bestFit="1" customWidth="1"/>
    <col min="7682" max="7682" width="9.28515625" style="133" customWidth="1"/>
    <col min="7683" max="7683" width="10.85546875" style="133" bestFit="1" customWidth="1"/>
    <col min="7684" max="7684" width="8.7109375" style="133" bestFit="1" customWidth="1"/>
    <col min="7685" max="7685" width="9.140625" style="133" bestFit="1" customWidth="1"/>
    <col min="7686" max="7686" width="10.85546875" style="133" bestFit="1" customWidth="1"/>
    <col min="7687" max="7687" width="12.28515625" style="133" customWidth="1"/>
    <col min="7688" max="7688" width="9.140625" style="133" bestFit="1" customWidth="1"/>
    <col min="7689" max="7689" width="10.85546875" style="133" bestFit="1" customWidth="1"/>
    <col min="7690" max="7690" width="8.7109375" style="133" bestFit="1" customWidth="1"/>
    <col min="7691" max="7691" width="10.42578125" style="133" customWidth="1"/>
    <col min="7692" max="7692" width="11.42578125" style="133" customWidth="1"/>
    <col min="7693" max="7693" width="8.7109375" style="133" bestFit="1" customWidth="1"/>
    <col min="7694" max="7936" width="9.140625" style="133"/>
    <col min="7937" max="7937" width="14" style="133" bestFit="1" customWidth="1"/>
    <col min="7938" max="7938" width="9.28515625" style="133" customWidth="1"/>
    <col min="7939" max="7939" width="10.85546875" style="133" bestFit="1" customWidth="1"/>
    <col min="7940" max="7940" width="8.7109375" style="133" bestFit="1" customWidth="1"/>
    <col min="7941" max="7941" width="9.140625" style="133" bestFit="1" customWidth="1"/>
    <col min="7942" max="7942" width="10.85546875" style="133" bestFit="1" customWidth="1"/>
    <col min="7943" max="7943" width="12.28515625" style="133" customWidth="1"/>
    <col min="7944" max="7944" width="9.140625" style="133" bestFit="1" customWidth="1"/>
    <col min="7945" max="7945" width="10.85546875" style="133" bestFit="1" customWidth="1"/>
    <col min="7946" max="7946" width="8.7109375" style="133" bestFit="1" customWidth="1"/>
    <col min="7947" max="7947" width="10.42578125" style="133" customWidth="1"/>
    <col min="7948" max="7948" width="11.42578125" style="133" customWidth="1"/>
    <col min="7949" max="7949" width="8.7109375" style="133" bestFit="1" customWidth="1"/>
    <col min="7950" max="8192" width="9.140625" style="133"/>
    <col min="8193" max="8193" width="14" style="133" bestFit="1" customWidth="1"/>
    <col min="8194" max="8194" width="9.28515625" style="133" customWidth="1"/>
    <col min="8195" max="8195" width="10.85546875" style="133" bestFit="1" customWidth="1"/>
    <col min="8196" max="8196" width="8.7109375" style="133" bestFit="1" customWidth="1"/>
    <col min="8197" max="8197" width="9.140625" style="133" bestFit="1" customWidth="1"/>
    <col min="8198" max="8198" width="10.85546875" style="133" bestFit="1" customWidth="1"/>
    <col min="8199" max="8199" width="12.28515625" style="133" customWidth="1"/>
    <col min="8200" max="8200" width="9.140625" style="133" bestFit="1" customWidth="1"/>
    <col min="8201" max="8201" width="10.85546875" style="133" bestFit="1" customWidth="1"/>
    <col min="8202" max="8202" width="8.7109375" style="133" bestFit="1" customWidth="1"/>
    <col min="8203" max="8203" width="10.42578125" style="133" customWidth="1"/>
    <col min="8204" max="8204" width="11.42578125" style="133" customWidth="1"/>
    <col min="8205" max="8205" width="8.7109375" style="133" bestFit="1" customWidth="1"/>
    <col min="8206" max="8448" width="9.140625" style="133"/>
    <col min="8449" max="8449" width="14" style="133" bestFit="1" customWidth="1"/>
    <col min="8450" max="8450" width="9.28515625" style="133" customWidth="1"/>
    <col min="8451" max="8451" width="10.85546875" style="133" bestFit="1" customWidth="1"/>
    <col min="8452" max="8452" width="8.7109375" style="133" bestFit="1" customWidth="1"/>
    <col min="8453" max="8453" width="9.140625" style="133" bestFit="1" customWidth="1"/>
    <col min="8454" max="8454" width="10.85546875" style="133" bestFit="1" customWidth="1"/>
    <col min="8455" max="8455" width="12.28515625" style="133" customWidth="1"/>
    <col min="8456" max="8456" width="9.140625" style="133" bestFit="1" customWidth="1"/>
    <col min="8457" max="8457" width="10.85546875" style="133" bestFit="1" customWidth="1"/>
    <col min="8458" max="8458" width="8.7109375" style="133" bestFit="1" customWidth="1"/>
    <col min="8459" max="8459" width="10.42578125" style="133" customWidth="1"/>
    <col min="8460" max="8460" width="11.42578125" style="133" customWidth="1"/>
    <col min="8461" max="8461" width="8.7109375" style="133" bestFit="1" customWidth="1"/>
    <col min="8462" max="8704" width="9.140625" style="133"/>
    <col min="8705" max="8705" width="14" style="133" bestFit="1" customWidth="1"/>
    <col min="8706" max="8706" width="9.28515625" style="133" customWidth="1"/>
    <col min="8707" max="8707" width="10.85546875" style="133" bestFit="1" customWidth="1"/>
    <col min="8708" max="8708" width="8.7109375" style="133" bestFit="1" customWidth="1"/>
    <col min="8709" max="8709" width="9.140625" style="133" bestFit="1" customWidth="1"/>
    <col min="8710" max="8710" width="10.85546875" style="133" bestFit="1" customWidth="1"/>
    <col min="8711" max="8711" width="12.28515625" style="133" customWidth="1"/>
    <col min="8712" max="8712" width="9.140625" style="133" bestFit="1" customWidth="1"/>
    <col min="8713" max="8713" width="10.85546875" style="133" bestFit="1" customWidth="1"/>
    <col min="8714" max="8714" width="8.7109375" style="133" bestFit="1" customWidth="1"/>
    <col min="8715" max="8715" width="10.42578125" style="133" customWidth="1"/>
    <col min="8716" max="8716" width="11.42578125" style="133" customWidth="1"/>
    <col min="8717" max="8717" width="8.7109375" style="133" bestFit="1" customWidth="1"/>
    <col min="8718" max="8960" width="9.140625" style="133"/>
    <col min="8961" max="8961" width="14" style="133" bestFit="1" customWidth="1"/>
    <col min="8962" max="8962" width="9.28515625" style="133" customWidth="1"/>
    <col min="8963" max="8963" width="10.85546875" style="133" bestFit="1" customWidth="1"/>
    <col min="8964" max="8964" width="8.7109375" style="133" bestFit="1" customWidth="1"/>
    <col min="8965" max="8965" width="9.140625" style="133" bestFit="1" customWidth="1"/>
    <col min="8966" max="8966" width="10.85546875" style="133" bestFit="1" customWidth="1"/>
    <col min="8967" max="8967" width="12.28515625" style="133" customWidth="1"/>
    <col min="8968" max="8968" width="9.140625" style="133" bestFit="1" customWidth="1"/>
    <col min="8969" max="8969" width="10.85546875" style="133" bestFit="1" customWidth="1"/>
    <col min="8970" max="8970" width="8.7109375" style="133" bestFit="1" customWidth="1"/>
    <col min="8971" max="8971" width="10.42578125" style="133" customWidth="1"/>
    <col min="8972" max="8972" width="11.42578125" style="133" customWidth="1"/>
    <col min="8973" max="8973" width="8.7109375" style="133" bestFit="1" customWidth="1"/>
    <col min="8974" max="9216" width="9.140625" style="133"/>
    <col min="9217" max="9217" width="14" style="133" bestFit="1" customWidth="1"/>
    <col min="9218" max="9218" width="9.28515625" style="133" customWidth="1"/>
    <col min="9219" max="9219" width="10.85546875" style="133" bestFit="1" customWidth="1"/>
    <col min="9220" max="9220" width="8.7109375" style="133" bestFit="1" customWidth="1"/>
    <col min="9221" max="9221" width="9.140625" style="133" bestFit="1" customWidth="1"/>
    <col min="9222" max="9222" width="10.85546875" style="133" bestFit="1" customWidth="1"/>
    <col min="9223" max="9223" width="12.28515625" style="133" customWidth="1"/>
    <col min="9224" max="9224" width="9.140625" style="133" bestFit="1" customWidth="1"/>
    <col min="9225" max="9225" width="10.85546875" style="133" bestFit="1" customWidth="1"/>
    <col min="9226" max="9226" width="8.7109375" style="133" bestFit="1" customWidth="1"/>
    <col min="9227" max="9227" width="10.42578125" style="133" customWidth="1"/>
    <col min="9228" max="9228" width="11.42578125" style="133" customWidth="1"/>
    <col min="9229" max="9229" width="8.7109375" style="133" bestFit="1" customWidth="1"/>
    <col min="9230" max="9472" width="9.140625" style="133"/>
    <col min="9473" max="9473" width="14" style="133" bestFit="1" customWidth="1"/>
    <col min="9474" max="9474" width="9.28515625" style="133" customWidth="1"/>
    <col min="9475" max="9475" width="10.85546875" style="133" bestFit="1" customWidth="1"/>
    <col min="9476" max="9476" width="8.7109375" style="133" bestFit="1" customWidth="1"/>
    <col min="9477" max="9477" width="9.140625" style="133" bestFit="1" customWidth="1"/>
    <col min="9478" max="9478" width="10.85546875" style="133" bestFit="1" customWidth="1"/>
    <col min="9479" max="9479" width="12.28515625" style="133" customWidth="1"/>
    <col min="9480" max="9480" width="9.140625" style="133" bestFit="1" customWidth="1"/>
    <col min="9481" max="9481" width="10.85546875" style="133" bestFit="1" customWidth="1"/>
    <col min="9482" max="9482" width="8.7109375" style="133" bestFit="1" customWidth="1"/>
    <col min="9483" max="9483" width="10.42578125" style="133" customWidth="1"/>
    <col min="9484" max="9484" width="11.42578125" style="133" customWidth="1"/>
    <col min="9485" max="9485" width="8.7109375" style="133" bestFit="1" customWidth="1"/>
    <col min="9486" max="9728" width="9.140625" style="133"/>
    <col min="9729" max="9729" width="14" style="133" bestFit="1" customWidth="1"/>
    <col min="9730" max="9730" width="9.28515625" style="133" customWidth="1"/>
    <col min="9731" max="9731" width="10.85546875" style="133" bestFit="1" customWidth="1"/>
    <col min="9732" max="9732" width="8.7109375" style="133" bestFit="1" customWidth="1"/>
    <col min="9733" max="9733" width="9.140625" style="133" bestFit="1" customWidth="1"/>
    <col min="9734" max="9734" width="10.85546875" style="133" bestFit="1" customWidth="1"/>
    <col min="9735" max="9735" width="12.28515625" style="133" customWidth="1"/>
    <col min="9736" max="9736" width="9.140625" style="133" bestFit="1" customWidth="1"/>
    <col min="9737" max="9737" width="10.85546875" style="133" bestFit="1" customWidth="1"/>
    <col min="9738" max="9738" width="8.7109375" style="133" bestFit="1" customWidth="1"/>
    <col min="9739" max="9739" width="10.42578125" style="133" customWidth="1"/>
    <col min="9740" max="9740" width="11.42578125" style="133" customWidth="1"/>
    <col min="9741" max="9741" width="8.7109375" style="133" bestFit="1" customWidth="1"/>
    <col min="9742" max="9984" width="9.140625" style="133"/>
    <col min="9985" max="9985" width="14" style="133" bestFit="1" customWidth="1"/>
    <col min="9986" max="9986" width="9.28515625" style="133" customWidth="1"/>
    <col min="9987" max="9987" width="10.85546875" style="133" bestFit="1" customWidth="1"/>
    <col min="9988" max="9988" width="8.7109375" style="133" bestFit="1" customWidth="1"/>
    <col min="9989" max="9989" width="9.140625" style="133" bestFit="1" customWidth="1"/>
    <col min="9990" max="9990" width="10.85546875" style="133" bestFit="1" customWidth="1"/>
    <col min="9991" max="9991" width="12.28515625" style="133" customWidth="1"/>
    <col min="9992" max="9992" width="9.140625" style="133" bestFit="1" customWidth="1"/>
    <col min="9993" max="9993" width="10.85546875" style="133" bestFit="1" customWidth="1"/>
    <col min="9994" max="9994" width="8.7109375" style="133" bestFit="1" customWidth="1"/>
    <col min="9995" max="9995" width="10.42578125" style="133" customWidth="1"/>
    <col min="9996" max="9996" width="11.42578125" style="133" customWidth="1"/>
    <col min="9997" max="9997" width="8.7109375" style="133" bestFit="1" customWidth="1"/>
    <col min="9998" max="10240" width="9.140625" style="133"/>
    <col min="10241" max="10241" width="14" style="133" bestFit="1" customWidth="1"/>
    <col min="10242" max="10242" width="9.28515625" style="133" customWidth="1"/>
    <col min="10243" max="10243" width="10.85546875" style="133" bestFit="1" customWidth="1"/>
    <col min="10244" max="10244" width="8.7109375" style="133" bestFit="1" customWidth="1"/>
    <col min="10245" max="10245" width="9.140625" style="133" bestFit="1" customWidth="1"/>
    <col min="10246" max="10246" width="10.85546875" style="133" bestFit="1" customWidth="1"/>
    <col min="10247" max="10247" width="12.28515625" style="133" customWidth="1"/>
    <col min="10248" max="10248" width="9.140625" style="133" bestFit="1" customWidth="1"/>
    <col min="10249" max="10249" width="10.85546875" style="133" bestFit="1" customWidth="1"/>
    <col min="10250" max="10250" width="8.7109375" style="133" bestFit="1" customWidth="1"/>
    <col min="10251" max="10251" width="10.42578125" style="133" customWidth="1"/>
    <col min="10252" max="10252" width="11.42578125" style="133" customWidth="1"/>
    <col min="10253" max="10253" width="8.7109375" style="133" bestFit="1" customWidth="1"/>
    <col min="10254" max="10496" width="9.140625" style="133"/>
    <col min="10497" max="10497" width="14" style="133" bestFit="1" customWidth="1"/>
    <col min="10498" max="10498" width="9.28515625" style="133" customWidth="1"/>
    <col min="10499" max="10499" width="10.85546875" style="133" bestFit="1" customWidth="1"/>
    <col min="10500" max="10500" width="8.7109375" style="133" bestFit="1" customWidth="1"/>
    <col min="10501" max="10501" width="9.140625" style="133" bestFit="1" customWidth="1"/>
    <col min="10502" max="10502" width="10.85546875" style="133" bestFit="1" customWidth="1"/>
    <col min="10503" max="10503" width="12.28515625" style="133" customWidth="1"/>
    <col min="10504" max="10504" width="9.140625" style="133" bestFit="1" customWidth="1"/>
    <col min="10505" max="10505" width="10.85546875" style="133" bestFit="1" customWidth="1"/>
    <col min="10506" max="10506" width="8.7109375" style="133" bestFit="1" customWidth="1"/>
    <col min="10507" max="10507" width="10.42578125" style="133" customWidth="1"/>
    <col min="10508" max="10508" width="11.42578125" style="133" customWidth="1"/>
    <col min="10509" max="10509" width="8.7109375" style="133" bestFit="1" customWidth="1"/>
    <col min="10510" max="10752" width="9.140625" style="133"/>
    <col min="10753" max="10753" width="14" style="133" bestFit="1" customWidth="1"/>
    <col min="10754" max="10754" width="9.28515625" style="133" customWidth="1"/>
    <col min="10755" max="10755" width="10.85546875" style="133" bestFit="1" customWidth="1"/>
    <col min="10756" max="10756" width="8.7109375" style="133" bestFit="1" customWidth="1"/>
    <col min="10757" max="10757" width="9.140625" style="133" bestFit="1" customWidth="1"/>
    <col min="10758" max="10758" width="10.85546875" style="133" bestFit="1" customWidth="1"/>
    <col min="10759" max="10759" width="12.28515625" style="133" customWidth="1"/>
    <col min="10760" max="10760" width="9.140625" style="133" bestFit="1" customWidth="1"/>
    <col min="10761" max="10761" width="10.85546875" style="133" bestFit="1" customWidth="1"/>
    <col min="10762" max="10762" width="8.7109375" style="133" bestFit="1" customWidth="1"/>
    <col min="10763" max="10763" width="10.42578125" style="133" customWidth="1"/>
    <col min="10764" max="10764" width="11.42578125" style="133" customWidth="1"/>
    <col min="10765" max="10765" width="8.7109375" style="133" bestFit="1" customWidth="1"/>
    <col min="10766" max="11008" width="9.140625" style="133"/>
    <col min="11009" max="11009" width="14" style="133" bestFit="1" customWidth="1"/>
    <col min="11010" max="11010" width="9.28515625" style="133" customWidth="1"/>
    <col min="11011" max="11011" width="10.85546875" style="133" bestFit="1" customWidth="1"/>
    <col min="11012" max="11012" width="8.7109375" style="133" bestFit="1" customWidth="1"/>
    <col min="11013" max="11013" width="9.140625" style="133" bestFit="1" customWidth="1"/>
    <col min="11014" max="11014" width="10.85546875" style="133" bestFit="1" customWidth="1"/>
    <col min="11015" max="11015" width="12.28515625" style="133" customWidth="1"/>
    <col min="11016" max="11016" width="9.140625" style="133" bestFit="1" customWidth="1"/>
    <col min="11017" max="11017" width="10.85546875" style="133" bestFit="1" customWidth="1"/>
    <col min="11018" max="11018" width="8.7109375" style="133" bestFit="1" customWidth="1"/>
    <col min="11019" max="11019" width="10.42578125" style="133" customWidth="1"/>
    <col min="11020" max="11020" width="11.42578125" style="133" customWidth="1"/>
    <col min="11021" max="11021" width="8.7109375" style="133" bestFit="1" customWidth="1"/>
    <col min="11022" max="11264" width="9.140625" style="133"/>
    <col min="11265" max="11265" width="14" style="133" bestFit="1" customWidth="1"/>
    <col min="11266" max="11266" width="9.28515625" style="133" customWidth="1"/>
    <col min="11267" max="11267" width="10.85546875" style="133" bestFit="1" customWidth="1"/>
    <col min="11268" max="11268" width="8.7109375" style="133" bestFit="1" customWidth="1"/>
    <col min="11269" max="11269" width="9.140625" style="133" bestFit="1" customWidth="1"/>
    <col min="11270" max="11270" width="10.85546875" style="133" bestFit="1" customWidth="1"/>
    <col min="11271" max="11271" width="12.28515625" style="133" customWidth="1"/>
    <col min="11272" max="11272" width="9.140625" style="133" bestFit="1" customWidth="1"/>
    <col min="11273" max="11273" width="10.85546875" style="133" bestFit="1" customWidth="1"/>
    <col min="11274" max="11274" width="8.7109375" style="133" bestFit="1" customWidth="1"/>
    <col min="11275" max="11275" width="10.42578125" style="133" customWidth="1"/>
    <col min="11276" max="11276" width="11.42578125" style="133" customWidth="1"/>
    <col min="11277" max="11277" width="8.7109375" style="133" bestFit="1" customWidth="1"/>
    <col min="11278" max="11520" width="9.140625" style="133"/>
    <col min="11521" max="11521" width="14" style="133" bestFit="1" customWidth="1"/>
    <col min="11522" max="11522" width="9.28515625" style="133" customWidth="1"/>
    <col min="11523" max="11523" width="10.85546875" style="133" bestFit="1" customWidth="1"/>
    <col min="11524" max="11524" width="8.7109375" style="133" bestFit="1" customWidth="1"/>
    <col min="11525" max="11525" width="9.140625" style="133" bestFit="1" customWidth="1"/>
    <col min="11526" max="11526" width="10.85546875" style="133" bestFit="1" customWidth="1"/>
    <col min="11527" max="11527" width="12.28515625" style="133" customWidth="1"/>
    <col min="11528" max="11528" width="9.140625" style="133" bestFit="1" customWidth="1"/>
    <col min="11529" max="11529" width="10.85546875" style="133" bestFit="1" customWidth="1"/>
    <col min="11530" max="11530" width="8.7109375" style="133" bestFit="1" customWidth="1"/>
    <col min="11531" max="11531" width="10.42578125" style="133" customWidth="1"/>
    <col min="11532" max="11532" width="11.42578125" style="133" customWidth="1"/>
    <col min="11533" max="11533" width="8.7109375" style="133" bestFit="1" customWidth="1"/>
    <col min="11534" max="11776" width="9.140625" style="133"/>
    <col min="11777" max="11777" width="14" style="133" bestFit="1" customWidth="1"/>
    <col min="11778" max="11778" width="9.28515625" style="133" customWidth="1"/>
    <col min="11779" max="11779" width="10.85546875" style="133" bestFit="1" customWidth="1"/>
    <col min="11780" max="11780" width="8.7109375" style="133" bestFit="1" customWidth="1"/>
    <col min="11781" max="11781" width="9.140625" style="133" bestFit="1" customWidth="1"/>
    <col min="11782" max="11782" width="10.85546875" style="133" bestFit="1" customWidth="1"/>
    <col min="11783" max="11783" width="12.28515625" style="133" customWidth="1"/>
    <col min="11784" max="11784" width="9.140625" style="133" bestFit="1" customWidth="1"/>
    <col min="11785" max="11785" width="10.85546875" style="133" bestFit="1" customWidth="1"/>
    <col min="11786" max="11786" width="8.7109375" style="133" bestFit="1" customWidth="1"/>
    <col min="11787" max="11787" width="10.42578125" style="133" customWidth="1"/>
    <col min="11788" max="11788" width="11.42578125" style="133" customWidth="1"/>
    <col min="11789" max="11789" width="8.7109375" style="133" bestFit="1" customWidth="1"/>
    <col min="11790" max="12032" width="9.140625" style="133"/>
    <col min="12033" max="12033" width="14" style="133" bestFit="1" customWidth="1"/>
    <col min="12034" max="12034" width="9.28515625" style="133" customWidth="1"/>
    <col min="12035" max="12035" width="10.85546875" style="133" bestFit="1" customWidth="1"/>
    <col min="12036" max="12036" width="8.7109375" style="133" bestFit="1" customWidth="1"/>
    <col min="12037" max="12037" width="9.140625" style="133" bestFit="1" customWidth="1"/>
    <col min="12038" max="12038" width="10.85546875" style="133" bestFit="1" customWidth="1"/>
    <col min="12039" max="12039" width="12.28515625" style="133" customWidth="1"/>
    <col min="12040" max="12040" width="9.140625" style="133" bestFit="1" customWidth="1"/>
    <col min="12041" max="12041" width="10.85546875" style="133" bestFit="1" customWidth="1"/>
    <col min="12042" max="12042" width="8.7109375" style="133" bestFit="1" customWidth="1"/>
    <col min="12043" max="12043" width="10.42578125" style="133" customWidth="1"/>
    <col min="12044" max="12044" width="11.42578125" style="133" customWidth="1"/>
    <col min="12045" max="12045" width="8.7109375" style="133" bestFit="1" customWidth="1"/>
    <col min="12046" max="12288" width="9.140625" style="133"/>
    <col min="12289" max="12289" width="14" style="133" bestFit="1" customWidth="1"/>
    <col min="12290" max="12290" width="9.28515625" style="133" customWidth="1"/>
    <col min="12291" max="12291" width="10.85546875" style="133" bestFit="1" customWidth="1"/>
    <col min="12292" max="12292" width="8.7109375" style="133" bestFit="1" customWidth="1"/>
    <col min="12293" max="12293" width="9.140625" style="133" bestFit="1" customWidth="1"/>
    <col min="12294" max="12294" width="10.85546875" style="133" bestFit="1" customWidth="1"/>
    <col min="12295" max="12295" width="12.28515625" style="133" customWidth="1"/>
    <col min="12296" max="12296" width="9.140625" style="133" bestFit="1" customWidth="1"/>
    <col min="12297" max="12297" width="10.85546875" style="133" bestFit="1" customWidth="1"/>
    <col min="12298" max="12298" width="8.7109375" style="133" bestFit="1" customWidth="1"/>
    <col min="12299" max="12299" width="10.42578125" style="133" customWidth="1"/>
    <col min="12300" max="12300" width="11.42578125" style="133" customWidth="1"/>
    <col min="12301" max="12301" width="8.7109375" style="133" bestFit="1" customWidth="1"/>
    <col min="12302" max="12544" width="9.140625" style="133"/>
    <col min="12545" max="12545" width="14" style="133" bestFit="1" customWidth="1"/>
    <col min="12546" max="12546" width="9.28515625" style="133" customWidth="1"/>
    <col min="12547" max="12547" width="10.85546875" style="133" bestFit="1" customWidth="1"/>
    <col min="12548" max="12548" width="8.7109375" style="133" bestFit="1" customWidth="1"/>
    <col min="12549" max="12549" width="9.140625" style="133" bestFit="1" customWidth="1"/>
    <col min="12550" max="12550" width="10.85546875" style="133" bestFit="1" customWidth="1"/>
    <col min="12551" max="12551" width="12.28515625" style="133" customWidth="1"/>
    <col min="12552" max="12552" width="9.140625" style="133" bestFit="1" customWidth="1"/>
    <col min="12553" max="12553" width="10.85546875" style="133" bestFit="1" customWidth="1"/>
    <col min="12554" max="12554" width="8.7109375" style="133" bestFit="1" customWidth="1"/>
    <col min="12555" max="12555" width="10.42578125" style="133" customWidth="1"/>
    <col min="12556" max="12556" width="11.42578125" style="133" customWidth="1"/>
    <col min="12557" max="12557" width="8.7109375" style="133" bestFit="1" customWidth="1"/>
    <col min="12558" max="12800" width="9.140625" style="133"/>
    <col min="12801" max="12801" width="14" style="133" bestFit="1" customWidth="1"/>
    <col min="12802" max="12802" width="9.28515625" style="133" customWidth="1"/>
    <col min="12803" max="12803" width="10.85546875" style="133" bestFit="1" customWidth="1"/>
    <col min="12804" max="12804" width="8.7109375" style="133" bestFit="1" customWidth="1"/>
    <col min="12805" max="12805" width="9.140625" style="133" bestFit="1" customWidth="1"/>
    <col min="12806" max="12806" width="10.85546875" style="133" bestFit="1" customWidth="1"/>
    <col min="12807" max="12807" width="12.28515625" style="133" customWidth="1"/>
    <col min="12808" max="12808" width="9.140625" style="133" bestFit="1" customWidth="1"/>
    <col min="12809" max="12809" width="10.85546875" style="133" bestFit="1" customWidth="1"/>
    <col min="12810" max="12810" width="8.7109375" style="133" bestFit="1" customWidth="1"/>
    <col min="12811" max="12811" width="10.42578125" style="133" customWidth="1"/>
    <col min="12812" max="12812" width="11.42578125" style="133" customWidth="1"/>
    <col min="12813" max="12813" width="8.7109375" style="133" bestFit="1" customWidth="1"/>
    <col min="12814" max="13056" width="9.140625" style="133"/>
    <col min="13057" max="13057" width="14" style="133" bestFit="1" customWidth="1"/>
    <col min="13058" max="13058" width="9.28515625" style="133" customWidth="1"/>
    <col min="13059" max="13059" width="10.85546875" style="133" bestFit="1" customWidth="1"/>
    <col min="13060" max="13060" width="8.7109375" style="133" bestFit="1" customWidth="1"/>
    <col min="13061" max="13061" width="9.140625" style="133" bestFit="1" customWidth="1"/>
    <col min="13062" max="13062" width="10.85546875" style="133" bestFit="1" customWidth="1"/>
    <col min="13063" max="13063" width="12.28515625" style="133" customWidth="1"/>
    <col min="13064" max="13064" width="9.140625" style="133" bestFit="1" customWidth="1"/>
    <col min="13065" max="13065" width="10.85546875" style="133" bestFit="1" customWidth="1"/>
    <col min="13066" max="13066" width="8.7109375" style="133" bestFit="1" customWidth="1"/>
    <col min="13067" max="13067" width="10.42578125" style="133" customWidth="1"/>
    <col min="13068" max="13068" width="11.42578125" style="133" customWidth="1"/>
    <col min="13069" max="13069" width="8.7109375" style="133" bestFit="1" customWidth="1"/>
    <col min="13070" max="13312" width="9.140625" style="133"/>
    <col min="13313" max="13313" width="14" style="133" bestFit="1" customWidth="1"/>
    <col min="13314" max="13314" width="9.28515625" style="133" customWidth="1"/>
    <col min="13315" max="13315" width="10.85546875" style="133" bestFit="1" customWidth="1"/>
    <col min="13316" max="13316" width="8.7109375" style="133" bestFit="1" customWidth="1"/>
    <col min="13317" max="13317" width="9.140625" style="133" bestFit="1" customWidth="1"/>
    <col min="13318" max="13318" width="10.85546875" style="133" bestFit="1" customWidth="1"/>
    <col min="13319" max="13319" width="12.28515625" style="133" customWidth="1"/>
    <col min="13320" max="13320" width="9.140625" style="133" bestFit="1" customWidth="1"/>
    <col min="13321" max="13321" width="10.85546875" style="133" bestFit="1" customWidth="1"/>
    <col min="13322" max="13322" width="8.7109375" style="133" bestFit="1" customWidth="1"/>
    <col min="13323" max="13323" width="10.42578125" style="133" customWidth="1"/>
    <col min="13324" max="13324" width="11.42578125" style="133" customWidth="1"/>
    <col min="13325" max="13325" width="8.7109375" style="133" bestFit="1" customWidth="1"/>
    <col min="13326" max="13568" width="9.140625" style="133"/>
    <col min="13569" max="13569" width="14" style="133" bestFit="1" customWidth="1"/>
    <col min="13570" max="13570" width="9.28515625" style="133" customWidth="1"/>
    <col min="13571" max="13571" width="10.85546875" style="133" bestFit="1" customWidth="1"/>
    <col min="13572" max="13572" width="8.7109375" style="133" bestFit="1" customWidth="1"/>
    <col min="13573" max="13573" width="9.140625" style="133" bestFit="1" customWidth="1"/>
    <col min="13574" max="13574" width="10.85546875" style="133" bestFit="1" customWidth="1"/>
    <col min="13575" max="13575" width="12.28515625" style="133" customWidth="1"/>
    <col min="13576" max="13576" width="9.140625" style="133" bestFit="1" customWidth="1"/>
    <col min="13577" max="13577" width="10.85546875" style="133" bestFit="1" customWidth="1"/>
    <col min="13578" max="13578" width="8.7109375" style="133" bestFit="1" customWidth="1"/>
    <col min="13579" max="13579" width="10.42578125" style="133" customWidth="1"/>
    <col min="13580" max="13580" width="11.42578125" style="133" customWidth="1"/>
    <col min="13581" max="13581" width="8.7109375" style="133" bestFit="1" customWidth="1"/>
    <col min="13582" max="13824" width="9.140625" style="133"/>
    <col min="13825" max="13825" width="14" style="133" bestFit="1" customWidth="1"/>
    <col min="13826" max="13826" width="9.28515625" style="133" customWidth="1"/>
    <col min="13827" max="13827" width="10.85546875" style="133" bestFit="1" customWidth="1"/>
    <col min="13828" max="13828" width="8.7109375" style="133" bestFit="1" customWidth="1"/>
    <col min="13829" max="13829" width="9.140625" style="133" bestFit="1" customWidth="1"/>
    <col min="13830" max="13830" width="10.85546875" style="133" bestFit="1" customWidth="1"/>
    <col min="13831" max="13831" width="12.28515625" style="133" customWidth="1"/>
    <col min="13832" max="13832" width="9.140625" style="133" bestFit="1" customWidth="1"/>
    <col min="13833" max="13833" width="10.85546875" style="133" bestFit="1" customWidth="1"/>
    <col min="13834" max="13834" width="8.7109375" style="133" bestFit="1" customWidth="1"/>
    <col min="13835" max="13835" width="10.42578125" style="133" customWidth="1"/>
    <col min="13836" max="13836" width="11.42578125" style="133" customWidth="1"/>
    <col min="13837" max="13837" width="8.7109375" style="133" bestFit="1" customWidth="1"/>
    <col min="13838" max="14080" width="9.140625" style="133"/>
    <col min="14081" max="14081" width="14" style="133" bestFit="1" customWidth="1"/>
    <col min="14082" max="14082" width="9.28515625" style="133" customWidth="1"/>
    <col min="14083" max="14083" width="10.85546875" style="133" bestFit="1" customWidth="1"/>
    <col min="14084" max="14084" width="8.7109375" style="133" bestFit="1" customWidth="1"/>
    <col min="14085" max="14085" width="9.140625" style="133" bestFit="1" customWidth="1"/>
    <col min="14086" max="14086" width="10.85546875" style="133" bestFit="1" customWidth="1"/>
    <col min="14087" max="14087" width="12.28515625" style="133" customWidth="1"/>
    <col min="14088" max="14088" width="9.140625" style="133" bestFit="1" customWidth="1"/>
    <col min="14089" max="14089" width="10.85546875" style="133" bestFit="1" customWidth="1"/>
    <col min="14090" max="14090" width="8.7109375" style="133" bestFit="1" customWidth="1"/>
    <col min="14091" max="14091" width="10.42578125" style="133" customWidth="1"/>
    <col min="14092" max="14092" width="11.42578125" style="133" customWidth="1"/>
    <col min="14093" max="14093" width="8.7109375" style="133" bestFit="1" customWidth="1"/>
    <col min="14094" max="14336" width="9.140625" style="133"/>
    <col min="14337" max="14337" width="14" style="133" bestFit="1" customWidth="1"/>
    <col min="14338" max="14338" width="9.28515625" style="133" customWidth="1"/>
    <col min="14339" max="14339" width="10.85546875" style="133" bestFit="1" customWidth="1"/>
    <col min="14340" max="14340" width="8.7109375" style="133" bestFit="1" customWidth="1"/>
    <col min="14341" max="14341" width="9.140625" style="133" bestFit="1" customWidth="1"/>
    <col min="14342" max="14342" width="10.85546875" style="133" bestFit="1" customWidth="1"/>
    <col min="14343" max="14343" width="12.28515625" style="133" customWidth="1"/>
    <col min="14344" max="14344" width="9.140625" style="133" bestFit="1" customWidth="1"/>
    <col min="14345" max="14345" width="10.85546875" style="133" bestFit="1" customWidth="1"/>
    <col min="14346" max="14346" width="8.7109375" style="133" bestFit="1" customWidth="1"/>
    <col min="14347" max="14347" width="10.42578125" style="133" customWidth="1"/>
    <col min="14348" max="14348" width="11.42578125" style="133" customWidth="1"/>
    <col min="14349" max="14349" width="8.7109375" style="133" bestFit="1" customWidth="1"/>
    <col min="14350" max="14592" width="9.140625" style="133"/>
    <col min="14593" max="14593" width="14" style="133" bestFit="1" customWidth="1"/>
    <col min="14594" max="14594" width="9.28515625" style="133" customWidth="1"/>
    <col min="14595" max="14595" width="10.85546875" style="133" bestFit="1" customWidth="1"/>
    <col min="14596" max="14596" width="8.7109375" style="133" bestFit="1" customWidth="1"/>
    <col min="14597" max="14597" width="9.140625" style="133" bestFit="1" customWidth="1"/>
    <col min="14598" max="14598" width="10.85546875" style="133" bestFit="1" customWidth="1"/>
    <col min="14599" max="14599" width="12.28515625" style="133" customWidth="1"/>
    <col min="14600" max="14600" width="9.140625" style="133" bestFit="1" customWidth="1"/>
    <col min="14601" max="14601" width="10.85546875" style="133" bestFit="1" customWidth="1"/>
    <col min="14602" max="14602" width="8.7109375" style="133" bestFit="1" customWidth="1"/>
    <col min="14603" max="14603" width="10.42578125" style="133" customWidth="1"/>
    <col min="14604" max="14604" width="11.42578125" style="133" customWidth="1"/>
    <col min="14605" max="14605" width="8.7109375" style="133" bestFit="1" customWidth="1"/>
    <col min="14606" max="14848" width="9.140625" style="133"/>
    <col min="14849" max="14849" width="14" style="133" bestFit="1" customWidth="1"/>
    <col min="14850" max="14850" width="9.28515625" style="133" customWidth="1"/>
    <col min="14851" max="14851" width="10.85546875" style="133" bestFit="1" customWidth="1"/>
    <col min="14852" max="14852" width="8.7109375" style="133" bestFit="1" customWidth="1"/>
    <col min="14853" max="14853" width="9.140625" style="133" bestFit="1" customWidth="1"/>
    <col min="14854" max="14854" width="10.85546875" style="133" bestFit="1" customWidth="1"/>
    <col min="14855" max="14855" width="12.28515625" style="133" customWidth="1"/>
    <col min="14856" max="14856" width="9.140625" style="133" bestFit="1" customWidth="1"/>
    <col min="14857" max="14857" width="10.85546875" style="133" bestFit="1" customWidth="1"/>
    <col min="14858" max="14858" width="8.7109375" style="133" bestFit="1" customWidth="1"/>
    <col min="14859" max="14859" width="10.42578125" style="133" customWidth="1"/>
    <col min="14860" max="14860" width="11.42578125" style="133" customWidth="1"/>
    <col min="14861" max="14861" width="8.7109375" style="133" bestFit="1" customWidth="1"/>
    <col min="14862" max="15104" width="9.140625" style="133"/>
    <col min="15105" max="15105" width="14" style="133" bestFit="1" customWidth="1"/>
    <col min="15106" max="15106" width="9.28515625" style="133" customWidth="1"/>
    <col min="15107" max="15107" width="10.85546875" style="133" bestFit="1" customWidth="1"/>
    <col min="15108" max="15108" width="8.7109375" style="133" bestFit="1" customWidth="1"/>
    <col min="15109" max="15109" width="9.140625" style="133" bestFit="1" customWidth="1"/>
    <col min="15110" max="15110" width="10.85546875" style="133" bestFit="1" customWidth="1"/>
    <col min="15111" max="15111" width="12.28515625" style="133" customWidth="1"/>
    <col min="15112" max="15112" width="9.140625" style="133" bestFit="1" customWidth="1"/>
    <col min="15113" max="15113" width="10.85546875" style="133" bestFit="1" customWidth="1"/>
    <col min="15114" max="15114" width="8.7109375" style="133" bestFit="1" customWidth="1"/>
    <col min="15115" max="15115" width="10.42578125" style="133" customWidth="1"/>
    <col min="15116" max="15116" width="11.42578125" style="133" customWidth="1"/>
    <col min="15117" max="15117" width="8.7109375" style="133" bestFit="1" customWidth="1"/>
    <col min="15118" max="15360" width="9.140625" style="133"/>
    <col min="15361" max="15361" width="14" style="133" bestFit="1" customWidth="1"/>
    <col min="15362" max="15362" width="9.28515625" style="133" customWidth="1"/>
    <col min="15363" max="15363" width="10.85546875" style="133" bestFit="1" customWidth="1"/>
    <col min="15364" max="15364" width="8.7109375" style="133" bestFit="1" customWidth="1"/>
    <col min="15365" max="15365" width="9.140625" style="133" bestFit="1" customWidth="1"/>
    <col min="15366" max="15366" width="10.85546875" style="133" bestFit="1" customWidth="1"/>
    <col min="15367" max="15367" width="12.28515625" style="133" customWidth="1"/>
    <col min="15368" max="15368" width="9.140625" style="133" bestFit="1" customWidth="1"/>
    <col min="15369" max="15369" width="10.85546875" style="133" bestFit="1" customWidth="1"/>
    <col min="15370" max="15370" width="8.7109375" style="133" bestFit="1" customWidth="1"/>
    <col min="15371" max="15371" width="10.42578125" style="133" customWidth="1"/>
    <col min="15372" max="15372" width="11.42578125" style="133" customWidth="1"/>
    <col min="15373" max="15373" width="8.7109375" style="133" bestFit="1" customWidth="1"/>
    <col min="15374" max="15616" width="9.140625" style="133"/>
    <col min="15617" max="15617" width="14" style="133" bestFit="1" customWidth="1"/>
    <col min="15618" max="15618" width="9.28515625" style="133" customWidth="1"/>
    <col min="15619" max="15619" width="10.85546875" style="133" bestFit="1" customWidth="1"/>
    <col min="15620" max="15620" width="8.7109375" style="133" bestFit="1" customWidth="1"/>
    <col min="15621" max="15621" width="9.140625" style="133" bestFit="1" customWidth="1"/>
    <col min="15622" max="15622" width="10.85546875" style="133" bestFit="1" customWidth="1"/>
    <col min="15623" max="15623" width="12.28515625" style="133" customWidth="1"/>
    <col min="15624" max="15624" width="9.140625" style="133" bestFit="1" customWidth="1"/>
    <col min="15625" max="15625" width="10.85546875" style="133" bestFit="1" customWidth="1"/>
    <col min="15626" max="15626" width="8.7109375" style="133" bestFit="1" customWidth="1"/>
    <col min="15627" max="15627" width="10.42578125" style="133" customWidth="1"/>
    <col min="15628" max="15628" width="11.42578125" style="133" customWidth="1"/>
    <col min="15629" max="15629" width="8.7109375" style="133" bestFit="1" customWidth="1"/>
    <col min="15630" max="15872" width="9.140625" style="133"/>
    <col min="15873" max="15873" width="14" style="133" bestFit="1" customWidth="1"/>
    <col min="15874" max="15874" width="9.28515625" style="133" customWidth="1"/>
    <col min="15875" max="15875" width="10.85546875" style="133" bestFit="1" customWidth="1"/>
    <col min="15876" max="15876" width="8.7109375" style="133" bestFit="1" customWidth="1"/>
    <col min="15877" max="15877" width="9.140625" style="133" bestFit="1" customWidth="1"/>
    <col min="15878" max="15878" width="10.85546875" style="133" bestFit="1" customWidth="1"/>
    <col min="15879" max="15879" width="12.28515625" style="133" customWidth="1"/>
    <col min="15880" max="15880" width="9.140625" style="133" bestFit="1" customWidth="1"/>
    <col min="15881" max="15881" width="10.85546875" style="133" bestFit="1" customWidth="1"/>
    <col min="15882" max="15882" width="8.7109375" style="133" bestFit="1" customWidth="1"/>
    <col min="15883" max="15883" width="10.42578125" style="133" customWidth="1"/>
    <col min="15884" max="15884" width="11.42578125" style="133" customWidth="1"/>
    <col min="15885" max="15885" width="8.7109375" style="133" bestFit="1" customWidth="1"/>
    <col min="15886" max="16128" width="9.140625" style="133"/>
    <col min="16129" max="16129" width="14" style="133" bestFit="1" customWidth="1"/>
    <col min="16130" max="16130" width="9.28515625" style="133" customWidth="1"/>
    <col min="16131" max="16131" width="10.85546875" style="133" bestFit="1" customWidth="1"/>
    <col min="16132" max="16132" width="8.7109375" style="133" bestFit="1" customWidth="1"/>
    <col min="16133" max="16133" width="9.140625" style="133" bestFit="1" customWidth="1"/>
    <col min="16134" max="16134" width="10.85546875" style="133" bestFit="1" customWidth="1"/>
    <col min="16135" max="16135" width="12.28515625" style="133" customWidth="1"/>
    <col min="16136" max="16136" width="9.140625" style="133" bestFit="1" customWidth="1"/>
    <col min="16137" max="16137" width="10.85546875" style="133" bestFit="1" customWidth="1"/>
    <col min="16138" max="16138" width="8.7109375" style="133" bestFit="1" customWidth="1"/>
    <col min="16139" max="16139" width="10.42578125" style="133" customWidth="1"/>
    <col min="16140" max="16140" width="11.42578125" style="133" customWidth="1"/>
    <col min="16141" max="16141" width="8.7109375" style="133" bestFit="1" customWidth="1"/>
    <col min="16142" max="16384" width="9.140625" style="133"/>
  </cols>
  <sheetData>
    <row r="1" spans="1:13" ht="16.5" thickBot="1" x14ac:dyDescent="0.3">
      <c r="A1" s="198" t="s">
        <v>125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200"/>
    </row>
    <row r="2" spans="1:13" s="135" customFormat="1" ht="13.5" thickBot="1" x14ac:dyDescent="0.25">
      <c r="A2" s="134"/>
      <c r="B2" s="201" t="s">
        <v>126</v>
      </c>
      <c r="C2" s="202"/>
      <c r="D2" s="203"/>
      <c r="E2" s="204" t="s">
        <v>127</v>
      </c>
      <c r="F2" s="202"/>
      <c r="G2" s="205"/>
      <c r="H2" s="206" t="s">
        <v>128</v>
      </c>
      <c r="I2" s="207"/>
      <c r="J2" s="208"/>
      <c r="K2" s="209" t="s">
        <v>129</v>
      </c>
      <c r="L2" s="207"/>
      <c r="M2" s="208"/>
    </row>
    <row r="3" spans="1:13" s="142" customFormat="1" ht="12.75" thickBot="1" x14ac:dyDescent="0.3">
      <c r="A3" s="136" t="s">
        <v>110</v>
      </c>
      <c r="B3" s="137" t="s">
        <v>130</v>
      </c>
      <c r="C3" s="138" t="s">
        <v>131</v>
      </c>
      <c r="D3" s="139" t="s">
        <v>132</v>
      </c>
      <c r="E3" s="140" t="s">
        <v>130</v>
      </c>
      <c r="F3" s="138" t="s">
        <v>131</v>
      </c>
      <c r="G3" s="141" t="s">
        <v>132</v>
      </c>
      <c r="H3" s="137" t="s">
        <v>130</v>
      </c>
      <c r="I3" s="138" t="s">
        <v>131</v>
      </c>
      <c r="J3" s="139" t="s">
        <v>132</v>
      </c>
      <c r="K3" s="140" t="s">
        <v>130</v>
      </c>
      <c r="L3" s="138" t="s">
        <v>131</v>
      </c>
      <c r="M3" s="139" t="s">
        <v>132</v>
      </c>
    </row>
    <row r="4" spans="1:13" x14ac:dyDescent="0.25">
      <c r="A4" s="143" t="s">
        <v>0</v>
      </c>
      <c r="B4" s="144">
        <v>1557313.9736016509</v>
      </c>
      <c r="C4" s="145">
        <v>1634872.7936999998</v>
      </c>
      <c r="D4" s="146">
        <f t="shared" ref="D4:D24" si="0">(C4-B4)/B4*100</f>
        <v>4.980294366650809</v>
      </c>
      <c r="E4" s="147">
        <v>841692.55977091973</v>
      </c>
      <c r="F4" s="148">
        <v>1290913</v>
      </c>
      <c r="G4" s="149">
        <f>(F4-E4)/E4*100</f>
        <v>53.37108365925711</v>
      </c>
      <c r="H4" s="144">
        <v>2004389.3630171122</v>
      </c>
      <c r="I4" s="148">
        <v>3387469.3806699994</v>
      </c>
      <c r="J4" s="146">
        <f>(I4-H4)/H4*100</f>
        <v>69.002562235263625</v>
      </c>
      <c r="K4" s="150">
        <f>H4/B4</f>
        <v>1.2870810876893986</v>
      </c>
      <c r="L4" s="151">
        <f>I4/C4</f>
        <v>2.0720079224045134</v>
      </c>
      <c r="M4" s="146">
        <f>(L4-K4)/K4*100</f>
        <v>60.985033672139174</v>
      </c>
    </row>
    <row r="5" spans="1:13" x14ac:dyDescent="0.25">
      <c r="A5" s="152" t="s">
        <v>116</v>
      </c>
      <c r="B5" s="153">
        <v>7779.5806146354962</v>
      </c>
      <c r="C5" s="154">
        <v>9904.9335699999974</v>
      </c>
      <c r="D5" s="155">
        <f t="shared" si="0"/>
        <v>27.319634060557675</v>
      </c>
      <c r="E5" s="156">
        <v>7651.8807880731683</v>
      </c>
      <c r="F5" s="157"/>
      <c r="G5" s="158"/>
      <c r="H5" s="153">
        <v>40167.798768506815</v>
      </c>
      <c r="I5" s="159">
        <v>56790.609649999977</v>
      </c>
      <c r="J5" s="155">
        <f>(I5-H5)/H5*100</f>
        <v>41.383425009901515</v>
      </c>
      <c r="K5" s="160">
        <f>H5/B5</f>
        <v>5.1632344670277366</v>
      </c>
      <c r="L5" s="161">
        <f t="shared" ref="L5:L24" si="1">I5/C5</f>
        <v>5.733567948603616</v>
      </c>
      <c r="M5" s="155">
        <f t="shared" ref="M5:M24" si="2">(L5-K5)/K5*100</f>
        <v>11.046050401507276</v>
      </c>
    </row>
    <row r="6" spans="1:13" x14ac:dyDescent="0.25">
      <c r="A6" s="152" t="s">
        <v>117</v>
      </c>
      <c r="B6" s="153">
        <v>3193.5232398873823</v>
      </c>
      <c r="C6" s="154">
        <v>2986.3564499999993</v>
      </c>
      <c r="D6" s="155">
        <f t="shared" si="0"/>
        <v>-6.487091977282387</v>
      </c>
      <c r="E6" s="156">
        <v>3151.1862497395987</v>
      </c>
      <c r="F6" s="157"/>
      <c r="G6" s="158"/>
      <c r="H6" s="153">
        <v>1080.8080808080808</v>
      </c>
      <c r="I6" s="159">
        <v>1077.5460000000005</v>
      </c>
      <c r="J6" s="155">
        <f>(I6-H6)/H6*100</f>
        <v>-0.30181869158874053</v>
      </c>
      <c r="K6" s="160">
        <f>H6/B6</f>
        <v>0.33843751857155574</v>
      </c>
      <c r="L6" s="161">
        <f t="shared" si="1"/>
        <v>0.3608229687383771</v>
      </c>
      <c r="M6" s="155">
        <f t="shared" si="2"/>
        <v>6.614352410248042</v>
      </c>
    </row>
    <row r="7" spans="1:13" s="169" customFormat="1" x14ac:dyDescent="0.25">
      <c r="A7" s="162" t="s">
        <v>118</v>
      </c>
      <c r="B7" s="163">
        <v>414.5643396192346</v>
      </c>
      <c r="C7" s="164">
        <v>214.66054999999992</v>
      </c>
      <c r="D7" s="165">
        <f t="shared" si="0"/>
        <v>-48.220208666003586</v>
      </c>
      <c r="E7" s="166">
        <v>364.61279266543897</v>
      </c>
      <c r="F7" s="157"/>
      <c r="G7" s="158"/>
      <c r="H7" s="163">
        <v>0</v>
      </c>
      <c r="I7" s="157">
        <v>60.029009999999992</v>
      </c>
      <c r="J7" s="165"/>
      <c r="K7" s="167"/>
      <c r="L7" s="168">
        <f t="shared" si="1"/>
        <v>0.27964621352176733</v>
      </c>
      <c r="M7" s="165" t="e">
        <f t="shared" si="2"/>
        <v>#DIV/0!</v>
      </c>
    </row>
    <row r="8" spans="1:13" x14ac:dyDescent="0.25">
      <c r="A8" s="152" t="s">
        <v>1</v>
      </c>
      <c r="B8" s="153">
        <v>37829.955378929044</v>
      </c>
      <c r="C8" s="154">
        <v>51859.953395999997</v>
      </c>
      <c r="D8" s="155">
        <f t="shared" si="0"/>
        <v>37.087006517817727</v>
      </c>
      <c r="E8" s="156">
        <v>8309.1072438708179</v>
      </c>
      <c r="F8" s="157">
        <v>34645</v>
      </c>
      <c r="G8" s="158">
        <f t="shared" ref="G8:G24" si="3">(F8-E8)/E8*100</f>
        <v>316.95213436504571</v>
      </c>
      <c r="H8" s="153">
        <v>6684.2511980549962</v>
      </c>
      <c r="I8" s="159">
        <v>20010.922826500002</v>
      </c>
      <c r="J8" s="155">
        <f t="shared" ref="J8:J24" si="4">(I8-H8)/H8*100</f>
        <v>199.37418917354333</v>
      </c>
      <c r="K8" s="160">
        <f t="shared" ref="K8:K24" si="5">H8/B8</f>
        <v>0.17669201909178212</v>
      </c>
      <c r="L8" s="161">
        <f t="shared" si="1"/>
        <v>0.38586465116344398</v>
      </c>
      <c r="M8" s="155">
        <f t="shared" si="2"/>
        <v>118.38261464600039</v>
      </c>
    </row>
    <row r="9" spans="1:13" x14ac:dyDescent="0.25">
      <c r="A9" s="152" t="s">
        <v>2</v>
      </c>
      <c r="B9" s="153">
        <v>48892.993864809752</v>
      </c>
      <c r="C9" s="154">
        <v>31979</v>
      </c>
      <c r="D9" s="155">
        <f t="shared" si="0"/>
        <v>-34.593900941262326</v>
      </c>
      <c r="E9" s="156">
        <v>24575.767333180313</v>
      </c>
      <c r="F9" s="157">
        <v>24746</v>
      </c>
      <c r="G9" s="158">
        <f t="shared" si="3"/>
        <v>0.69268505235990074</v>
      </c>
      <c r="H9" s="153">
        <v>29584.319444720284</v>
      </c>
      <c r="I9" s="159">
        <v>34630</v>
      </c>
      <c r="J9" s="155">
        <f t="shared" si="4"/>
        <v>17.055253086716466</v>
      </c>
      <c r="K9" s="160">
        <f t="shared" si="5"/>
        <v>0.60508300077760846</v>
      </c>
      <c r="L9" s="161">
        <f t="shared" si="1"/>
        <v>1.0828981519121923</v>
      </c>
      <c r="M9" s="155">
        <f t="shared" si="2"/>
        <v>78.966877357408933</v>
      </c>
    </row>
    <row r="10" spans="1:13" x14ac:dyDescent="0.25">
      <c r="A10" s="152" t="s">
        <v>3</v>
      </c>
      <c r="B10" s="153">
        <v>45205.639819800199</v>
      </c>
      <c r="C10" s="154">
        <v>77820.179900000003</v>
      </c>
      <c r="D10" s="155">
        <f t="shared" si="0"/>
        <v>72.147059991206106</v>
      </c>
      <c r="E10" s="156">
        <v>28890.384664637186</v>
      </c>
      <c r="F10" s="157">
        <v>65735</v>
      </c>
      <c r="G10" s="158">
        <f t="shared" si="3"/>
        <v>127.53244985506159</v>
      </c>
      <c r="H10" s="153">
        <v>24842.98916054178</v>
      </c>
      <c r="I10" s="159">
        <v>45004.31495</v>
      </c>
      <c r="J10" s="155">
        <f t="shared" si="4"/>
        <v>81.154991692708762</v>
      </c>
      <c r="K10" s="160">
        <f t="shared" si="5"/>
        <v>0.54955508338277026</v>
      </c>
      <c r="L10" s="161">
        <f t="shared" si="1"/>
        <v>0.57831162826700167</v>
      </c>
      <c r="M10" s="155">
        <f t="shared" si="2"/>
        <v>5.2326956393927491</v>
      </c>
    </row>
    <row r="11" spans="1:13" x14ac:dyDescent="0.25">
      <c r="A11" s="152" t="s">
        <v>4</v>
      </c>
      <c r="B11" s="153">
        <v>105662.19098533693</v>
      </c>
      <c r="C11" s="154">
        <v>107672.68343800001</v>
      </c>
      <c r="D11" s="155">
        <f t="shared" si="0"/>
        <v>1.9027548396588527</v>
      </c>
      <c r="E11" s="156">
        <v>62592.139278148607</v>
      </c>
      <c r="F11" s="157">
        <v>93237</v>
      </c>
      <c r="G11" s="158">
        <f t="shared" si="3"/>
        <v>48.95959952043011</v>
      </c>
      <c r="H11" s="153">
        <v>34207.722313978353</v>
      </c>
      <c r="I11" s="159">
        <v>50450.419235599999</v>
      </c>
      <c r="J11" s="155">
        <f t="shared" si="4"/>
        <v>47.482544358074279</v>
      </c>
      <c r="K11" s="160">
        <f t="shared" si="5"/>
        <v>0.32374610061536074</v>
      </c>
      <c r="L11" s="161">
        <f t="shared" si="1"/>
        <v>0.46855356089133149</v>
      </c>
      <c r="M11" s="155">
        <f t="shared" si="2"/>
        <v>44.728711790112008</v>
      </c>
    </row>
    <row r="12" spans="1:13" x14ac:dyDescent="0.25">
      <c r="A12" s="152" t="s">
        <v>5</v>
      </c>
      <c r="B12" s="153">
        <v>276383.14411711681</v>
      </c>
      <c r="C12" s="154">
        <v>215401.15745599999</v>
      </c>
      <c r="D12" s="155">
        <f t="shared" si="0"/>
        <v>-22.064292978473329</v>
      </c>
      <c r="E12" s="156">
        <v>208483.49902193606</v>
      </c>
      <c r="F12" s="157">
        <v>190704</v>
      </c>
      <c r="G12" s="158">
        <f t="shared" si="3"/>
        <v>-8.5280125790988155</v>
      </c>
      <c r="H12" s="153">
        <v>130824.68568628089</v>
      </c>
      <c r="I12" s="159">
        <v>127171.57114949999</v>
      </c>
      <c r="J12" s="155">
        <f t="shared" si="4"/>
        <v>-2.7923740214756703</v>
      </c>
      <c r="K12" s="160">
        <f t="shared" si="5"/>
        <v>0.47334538473462112</v>
      </c>
      <c r="L12" s="161">
        <f t="shared" si="1"/>
        <v>0.59039409375261753</v>
      </c>
      <c r="M12" s="155">
        <f t="shared" si="2"/>
        <v>24.72797090513922</v>
      </c>
    </row>
    <row r="13" spans="1:13" x14ac:dyDescent="0.25">
      <c r="A13" s="152" t="s">
        <v>6</v>
      </c>
      <c r="B13" s="153">
        <v>237600.61565709126</v>
      </c>
      <c r="C13" s="154">
        <v>229371.21423199991</v>
      </c>
      <c r="D13" s="155">
        <f t="shared" si="0"/>
        <v>-3.4635438137787236</v>
      </c>
      <c r="E13" s="156">
        <v>196286.50746654667</v>
      </c>
      <c r="F13" s="157">
        <v>163554</v>
      </c>
      <c r="G13" s="158">
        <f t="shared" si="3"/>
        <v>-16.67588256015269</v>
      </c>
      <c r="H13" s="153">
        <v>281389.0855082057</v>
      </c>
      <c r="I13" s="159">
        <v>296866.1542063948</v>
      </c>
      <c r="J13" s="155">
        <f t="shared" si="4"/>
        <v>5.5002377474011057</v>
      </c>
      <c r="K13" s="160">
        <f t="shared" si="5"/>
        <v>1.1842944292463897</v>
      </c>
      <c r="L13" s="161">
        <f t="shared" si="1"/>
        <v>1.2942607257863075</v>
      </c>
      <c r="M13" s="155">
        <f t="shared" si="2"/>
        <v>9.2853849367419006</v>
      </c>
    </row>
    <row r="14" spans="1:13" x14ac:dyDescent="0.25">
      <c r="A14" s="152" t="s">
        <v>7</v>
      </c>
      <c r="B14" s="153">
        <v>139965.8192759607</v>
      </c>
      <c r="C14" s="154">
        <v>101996.12360000001</v>
      </c>
      <c r="D14" s="155">
        <f t="shared" si="0"/>
        <v>-27.127834404411651</v>
      </c>
      <c r="E14" s="156">
        <v>88748.257917651121</v>
      </c>
      <c r="F14" s="157">
        <v>67625</v>
      </c>
      <c r="G14" s="158">
        <f t="shared" si="3"/>
        <v>-23.801321190159292</v>
      </c>
      <c r="H14" s="153">
        <v>72508.330750350113</v>
      </c>
      <c r="I14" s="159">
        <v>41441.017584499998</v>
      </c>
      <c r="J14" s="155">
        <f t="shared" si="4"/>
        <v>-42.846543072156031</v>
      </c>
      <c r="K14" s="160">
        <f t="shared" si="5"/>
        <v>0.51804312742520775</v>
      </c>
      <c r="L14" s="161">
        <f t="shared" si="1"/>
        <v>0.4062999271131123</v>
      </c>
      <c r="M14" s="155">
        <f t="shared" si="2"/>
        <v>-21.570250505490652</v>
      </c>
    </row>
    <row r="15" spans="1:13" x14ac:dyDescent="0.25">
      <c r="A15" s="170" t="s">
        <v>8</v>
      </c>
      <c r="B15" s="153">
        <v>2047.5591065619531</v>
      </c>
      <c r="C15" s="154">
        <v>3196.2563500000006</v>
      </c>
      <c r="D15" s="155">
        <f t="shared" si="0"/>
        <v>56.100809972065704</v>
      </c>
      <c r="E15" s="156">
        <v>2016.3006569997424</v>
      </c>
      <c r="F15" s="157">
        <v>1312</v>
      </c>
      <c r="G15" s="158">
        <f t="shared" si="3"/>
        <v>-34.930339111615552</v>
      </c>
      <c r="H15" s="153">
        <v>38785.726775055322</v>
      </c>
      <c r="I15" s="159">
        <v>79980.110446000021</v>
      </c>
      <c r="J15" s="155">
        <f t="shared" si="4"/>
        <v>106.21016310937992</v>
      </c>
      <c r="K15" s="160">
        <f t="shared" si="5"/>
        <v>18.942421076273718</v>
      </c>
      <c r="L15" s="161">
        <f t="shared" si="1"/>
        <v>25.023058756222731</v>
      </c>
      <c r="M15" s="155">
        <f t="shared" si="2"/>
        <v>32.100636214688002</v>
      </c>
    </row>
    <row r="16" spans="1:13" x14ac:dyDescent="0.25">
      <c r="A16" s="152" t="s">
        <v>9</v>
      </c>
      <c r="B16" s="153">
        <v>6629.0698480835581</v>
      </c>
      <c r="C16" s="154">
        <v>5967.7541180000026</v>
      </c>
      <c r="D16" s="155">
        <f t="shared" si="0"/>
        <v>-9.9759958069342076</v>
      </c>
      <c r="E16" s="156">
        <v>6225.1897917864771</v>
      </c>
      <c r="F16" s="157">
        <v>3196</v>
      </c>
      <c r="G16" s="158">
        <f t="shared" si="3"/>
        <v>-48.660199818858437</v>
      </c>
      <c r="H16" s="153">
        <v>12838.571838593432</v>
      </c>
      <c r="I16" s="159">
        <v>11954.567211000011</v>
      </c>
      <c r="J16" s="155">
        <f t="shared" si="4"/>
        <v>-6.8855371041820765</v>
      </c>
      <c r="K16" s="160">
        <f t="shared" si="5"/>
        <v>1.9367078840336884</v>
      </c>
      <c r="L16" s="161">
        <f t="shared" si="1"/>
        <v>2.0031936595615627</v>
      </c>
      <c r="M16" s="155">
        <f t="shared" si="2"/>
        <v>3.4329273958135946</v>
      </c>
    </row>
    <row r="17" spans="1:13" x14ac:dyDescent="0.25">
      <c r="A17" s="152" t="s">
        <v>119</v>
      </c>
      <c r="B17" s="153">
        <v>7191.3937921271227</v>
      </c>
      <c r="C17" s="154">
        <v>2641.5898000000002</v>
      </c>
      <c r="D17" s="155">
        <f t="shared" si="0"/>
        <v>-63.267345992206458</v>
      </c>
      <c r="E17" s="156">
        <v>7152.0070468235035</v>
      </c>
      <c r="F17" s="157">
        <v>2333</v>
      </c>
      <c r="G17" s="158">
        <f t="shared" si="3"/>
        <v>-67.379786055493611</v>
      </c>
      <c r="H17" s="153">
        <v>9176.0284483422674</v>
      </c>
      <c r="I17" s="159">
        <v>3860.5471699999998</v>
      </c>
      <c r="J17" s="155">
        <f t="shared" si="4"/>
        <v>-57.927907572066836</v>
      </c>
      <c r="K17" s="160">
        <f t="shared" si="5"/>
        <v>1.2759735753016128</v>
      </c>
      <c r="L17" s="161">
        <f t="shared" si="1"/>
        <v>1.4614483936907992</v>
      </c>
      <c r="M17" s="155">
        <f t="shared" si="2"/>
        <v>14.535945099438605</v>
      </c>
    </row>
    <row r="18" spans="1:13" x14ac:dyDescent="0.25">
      <c r="A18" s="152" t="s">
        <v>11</v>
      </c>
      <c r="B18" s="153">
        <v>100278.93277897283</v>
      </c>
      <c r="C18" s="154">
        <v>95599.689956999995</v>
      </c>
      <c r="D18" s="155">
        <f t="shared" si="0"/>
        <v>-4.6662271848130477</v>
      </c>
      <c r="E18" s="156">
        <v>90670.963084800009</v>
      </c>
      <c r="F18" s="157">
        <v>84294</v>
      </c>
      <c r="G18" s="158">
        <f t="shared" si="3"/>
        <v>-7.0330818906555068</v>
      </c>
      <c r="H18" s="153">
        <v>58705.299690553416</v>
      </c>
      <c r="I18" s="159">
        <v>49162.544106250003</v>
      </c>
      <c r="J18" s="155">
        <f t="shared" si="4"/>
        <v>-16.255356219293756</v>
      </c>
      <c r="K18" s="160">
        <f t="shared" si="5"/>
        <v>0.58542006843996997</v>
      </c>
      <c r="L18" s="161">
        <f t="shared" si="1"/>
        <v>0.51425422120472286</v>
      </c>
      <c r="M18" s="155">
        <f t="shared" si="2"/>
        <v>-12.156373016881737</v>
      </c>
    </row>
    <row r="19" spans="1:13" x14ac:dyDescent="0.25">
      <c r="A19" s="152" t="s">
        <v>12</v>
      </c>
      <c r="B19" s="153">
        <v>10656.533940597303</v>
      </c>
      <c r="C19" s="154">
        <v>7222</v>
      </c>
      <c r="D19" s="155">
        <f t="shared" si="0"/>
        <v>-32.22937176142279</v>
      </c>
      <c r="E19" s="156">
        <v>5707.9092716495397</v>
      </c>
      <c r="F19" s="157">
        <v>6177</v>
      </c>
      <c r="G19" s="158">
        <f t="shared" si="3"/>
        <v>8.2182583153585558</v>
      </c>
      <c r="H19" s="153">
        <v>5456.6242424718321</v>
      </c>
      <c r="I19" s="159">
        <v>6389</v>
      </c>
      <c r="J19" s="155">
        <f t="shared" si="4"/>
        <v>17.087043492403005</v>
      </c>
      <c r="K19" s="160">
        <f t="shared" si="5"/>
        <v>0.51204493626996195</v>
      </c>
      <c r="L19" s="161">
        <f t="shared" si="1"/>
        <v>0.88465798947659924</v>
      </c>
      <c r="M19" s="155">
        <f t="shared" si="2"/>
        <v>72.769600246605521</v>
      </c>
    </row>
    <row r="20" spans="1:13" x14ac:dyDescent="0.25">
      <c r="A20" s="152" t="s">
        <v>13</v>
      </c>
      <c r="B20" s="153">
        <v>17992.465054461387</v>
      </c>
      <c r="C20" s="154">
        <v>37999.54941</v>
      </c>
      <c r="D20" s="155">
        <f t="shared" si="0"/>
        <v>111.1970166121161</v>
      </c>
      <c r="E20" s="156">
        <v>5820.579568095678</v>
      </c>
      <c r="F20" s="157">
        <v>27062</v>
      </c>
      <c r="G20" s="158">
        <f t="shared" si="3"/>
        <v>364.93651849267457</v>
      </c>
      <c r="H20" s="153">
        <v>3565.749084438623</v>
      </c>
      <c r="I20" s="159">
        <v>10341.395286999999</v>
      </c>
      <c r="J20" s="155">
        <f t="shared" si="4"/>
        <v>190.02027462142939</v>
      </c>
      <c r="K20" s="160">
        <f t="shared" si="5"/>
        <v>0.1981801311629873</v>
      </c>
      <c r="L20" s="161">
        <f t="shared" si="1"/>
        <v>0.27214520823445731</v>
      </c>
      <c r="M20" s="155">
        <f t="shared" si="2"/>
        <v>37.322145584130055</v>
      </c>
    </row>
    <row r="21" spans="1:13" x14ac:dyDescent="0.25">
      <c r="A21" s="152" t="s">
        <v>120</v>
      </c>
      <c r="B21" s="153">
        <v>34208.627259904395</v>
      </c>
      <c r="C21" s="154">
        <v>56326.328666000001</v>
      </c>
      <c r="D21" s="155">
        <f t="shared" si="0"/>
        <v>64.655331645007436</v>
      </c>
      <c r="E21" s="156">
        <v>27340.501721042074</v>
      </c>
      <c r="F21" s="157">
        <v>51416</v>
      </c>
      <c r="G21" s="158">
        <f t="shared" si="3"/>
        <v>88.057997342560455</v>
      </c>
      <c r="H21" s="153">
        <v>109336.36450490347</v>
      </c>
      <c r="I21" s="159">
        <v>144705.86219484999</v>
      </c>
      <c r="J21" s="155">
        <f t="shared" si="4"/>
        <v>32.349253471255018</v>
      </c>
      <c r="K21" s="160">
        <f t="shared" si="5"/>
        <v>3.1961634611703809</v>
      </c>
      <c r="L21" s="161">
        <f t="shared" si="1"/>
        <v>2.5690625613630331</v>
      </c>
      <c r="M21" s="155">
        <f t="shared" si="2"/>
        <v>-19.620426408908198</v>
      </c>
    </row>
    <row r="22" spans="1:13" x14ac:dyDescent="0.25">
      <c r="A22" s="152" t="s">
        <v>121</v>
      </c>
      <c r="B22" s="153">
        <v>22754.040792175834</v>
      </c>
      <c r="C22" s="154">
        <v>26006.904304000018</v>
      </c>
      <c r="D22" s="155">
        <f t="shared" si="0"/>
        <v>14.29576197711093</v>
      </c>
      <c r="E22" s="156">
        <v>22705.581196216241</v>
      </c>
      <c r="F22" s="157"/>
      <c r="G22" s="158"/>
      <c r="H22" s="153">
        <v>151850.46642323805</v>
      </c>
      <c r="I22" s="159">
        <v>191619.79861100012</v>
      </c>
      <c r="J22" s="155">
        <f t="shared" si="4"/>
        <v>26.189799165263601</v>
      </c>
      <c r="K22" s="160">
        <f t="shared" si="5"/>
        <v>6.6735604374697743</v>
      </c>
      <c r="L22" s="161">
        <f t="shared" si="1"/>
        <v>7.3680356712631827</v>
      </c>
      <c r="M22" s="155">
        <f t="shared" si="2"/>
        <v>10.406367639890783</v>
      </c>
    </row>
    <row r="23" spans="1:13" x14ac:dyDescent="0.25">
      <c r="A23" s="152" t="s">
        <v>122</v>
      </c>
      <c r="B23" s="153">
        <v>1064.3809664315995</v>
      </c>
      <c r="C23" s="154">
        <v>1500.1791999999998</v>
      </c>
      <c r="D23" s="155">
        <f t="shared" si="0"/>
        <v>40.94382061616902</v>
      </c>
      <c r="E23" s="156">
        <v>1064.3809664315995</v>
      </c>
      <c r="F23" s="157"/>
      <c r="G23" s="158"/>
      <c r="H23" s="153">
        <v>8417.373692720781</v>
      </c>
      <c r="I23" s="159">
        <v>10783.687227999999</v>
      </c>
      <c r="J23" s="155">
        <f t="shared" si="4"/>
        <v>28.112254744322097</v>
      </c>
      <c r="K23" s="160">
        <f t="shared" si="5"/>
        <v>7.9082339483582906</v>
      </c>
      <c r="L23" s="161">
        <f t="shared" si="1"/>
        <v>7.1882660604813076</v>
      </c>
      <c r="M23" s="155">
        <f t="shared" si="2"/>
        <v>-9.1040286943767619</v>
      </c>
    </row>
    <row r="24" spans="1:13" ht="16.5" thickBot="1" x14ac:dyDescent="0.3">
      <c r="A24" s="171" t="s">
        <v>23</v>
      </c>
      <c r="B24" s="172">
        <v>9053.3117050045312</v>
      </c>
      <c r="C24" s="173">
        <v>7168</v>
      </c>
      <c r="D24" s="174">
        <f t="shared" si="0"/>
        <v>-20.824553118637901</v>
      </c>
      <c r="E24" s="175">
        <v>6106.3239747396956</v>
      </c>
      <c r="F24" s="176">
        <v>6617</v>
      </c>
      <c r="G24" s="177">
        <f t="shared" si="3"/>
        <v>8.363067982845994</v>
      </c>
      <c r="H24" s="172">
        <v>5915.1589882193448</v>
      </c>
      <c r="I24" s="176">
        <v>6985</v>
      </c>
      <c r="J24" s="174">
        <f t="shared" si="4"/>
        <v>18.086428681145428</v>
      </c>
      <c r="K24" s="178">
        <f t="shared" si="5"/>
        <v>0.65336963764867795</v>
      </c>
      <c r="L24" s="179">
        <f t="shared" si="1"/>
        <v>0.9744698660714286</v>
      </c>
      <c r="M24" s="174">
        <f t="shared" si="2"/>
        <v>49.145263250724973</v>
      </c>
    </row>
  </sheetData>
  <mergeCells count="5">
    <mergeCell ref="A1:M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D1"/>
    </sheetView>
  </sheetViews>
  <sheetFormatPr defaultRowHeight="15.75" x14ac:dyDescent="0.25"/>
  <cols>
    <col min="1" max="1" width="23.140625" style="119" customWidth="1"/>
    <col min="2" max="4" width="23.140625" style="102" customWidth="1"/>
    <col min="5" max="16384" width="9.140625" style="84"/>
  </cols>
  <sheetData>
    <row r="1" spans="1:5" ht="16.5" thickBot="1" x14ac:dyDescent="0.3">
      <c r="A1" s="210" t="s">
        <v>115</v>
      </c>
      <c r="B1" s="210"/>
      <c r="C1" s="210"/>
      <c r="D1" s="210"/>
    </row>
    <row r="2" spans="1:5" s="112" customFormat="1" ht="26.25" customHeight="1" thickBot="1" x14ac:dyDescent="0.3">
      <c r="A2" s="4" t="s">
        <v>110</v>
      </c>
      <c r="B2" s="5" t="s">
        <v>111</v>
      </c>
      <c r="C2" s="6" t="s">
        <v>112</v>
      </c>
      <c r="D2" s="7" t="s">
        <v>108</v>
      </c>
      <c r="E2" s="114"/>
    </row>
    <row r="3" spans="1:5" x14ac:dyDescent="0.25">
      <c r="A3" s="120" t="s">
        <v>0</v>
      </c>
      <c r="B3" s="121">
        <v>1634872.7936999998</v>
      </c>
      <c r="C3" s="122">
        <v>1290913</v>
      </c>
      <c r="D3" s="122">
        <v>3387469.3806699994</v>
      </c>
      <c r="E3" s="115"/>
    </row>
    <row r="4" spans="1:5" x14ac:dyDescent="0.25">
      <c r="A4" s="123" t="s">
        <v>116</v>
      </c>
      <c r="B4" s="124">
        <v>9904.9335699999974</v>
      </c>
      <c r="C4" s="125"/>
      <c r="D4" s="126">
        <v>56790.609649999977</v>
      </c>
      <c r="E4" s="117"/>
    </row>
    <row r="5" spans="1:5" x14ac:dyDescent="0.25">
      <c r="A5" s="123" t="s">
        <v>117</v>
      </c>
      <c r="B5" s="124">
        <v>2986.3564499999993</v>
      </c>
      <c r="C5" s="125"/>
      <c r="D5" s="126">
        <v>1077.5460000000005</v>
      </c>
      <c r="E5" s="117"/>
    </row>
    <row r="6" spans="1:5" x14ac:dyDescent="0.25">
      <c r="A6" s="127" t="s">
        <v>118</v>
      </c>
      <c r="B6" s="128">
        <v>214.66054999999992</v>
      </c>
      <c r="C6" s="125"/>
      <c r="D6" s="125">
        <v>60.029009999999992</v>
      </c>
      <c r="E6" s="117"/>
    </row>
    <row r="7" spans="1:5" x14ac:dyDescent="0.25">
      <c r="A7" s="123" t="s">
        <v>1</v>
      </c>
      <c r="B7" s="124">
        <v>51859.953395999997</v>
      </c>
      <c r="C7" s="125">
        <v>34645</v>
      </c>
      <c r="D7" s="126">
        <v>20010.922826500002</v>
      </c>
      <c r="E7" s="117"/>
    </row>
    <row r="8" spans="1:5" x14ac:dyDescent="0.25">
      <c r="A8" s="123" t="s">
        <v>2</v>
      </c>
      <c r="B8" s="124">
        <v>31979</v>
      </c>
      <c r="C8" s="125">
        <v>24746</v>
      </c>
      <c r="D8" s="126">
        <v>34630</v>
      </c>
      <c r="E8" s="117"/>
    </row>
    <row r="9" spans="1:5" x14ac:dyDescent="0.25">
      <c r="A9" s="123" t="s">
        <v>3</v>
      </c>
      <c r="B9" s="124">
        <v>77820.179900000003</v>
      </c>
      <c r="C9" s="125">
        <v>65735</v>
      </c>
      <c r="D9" s="126">
        <v>45004.31495</v>
      </c>
      <c r="E9" s="117"/>
    </row>
    <row r="10" spans="1:5" x14ac:dyDescent="0.25">
      <c r="A10" s="123" t="s">
        <v>4</v>
      </c>
      <c r="B10" s="124">
        <v>107672.68343800001</v>
      </c>
      <c r="C10" s="125">
        <v>93237</v>
      </c>
      <c r="D10" s="126">
        <v>50450.419235599999</v>
      </c>
      <c r="E10" s="117"/>
    </row>
    <row r="11" spans="1:5" x14ac:dyDescent="0.25">
      <c r="A11" s="123" t="s">
        <v>5</v>
      </c>
      <c r="B11" s="124">
        <v>215401.15745599999</v>
      </c>
      <c r="C11" s="125">
        <v>190704</v>
      </c>
      <c r="D11" s="126">
        <v>127171.57114949999</v>
      </c>
      <c r="E11" s="117"/>
    </row>
    <row r="12" spans="1:5" x14ac:dyDescent="0.25">
      <c r="A12" s="123" t="s">
        <v>6</v>
      </c>
      <c r="B12" s="124">
        <v>229371.21423199991</v>
      </c>
      <c r="C12" s="125">
        <v>163554</v>
      </c>
      <c r="D12" s="126">
        <v>296866.1542063948</v>
      </c>
      <c r="E12" s="117"/>
    </row>
    <row r="13" spans="1:5" x14ac:dyDescent="0.25">
      <c r="A13" s="123" t="s">
        <v>7</v>
      </c>
      <c r="B13" s="124">
        <v>101996.12360000001</v>
      </c>
      <c r="C13" s="125">
        <v>67625</v>
      </c>
      <c r="D13" s="126">
        <v>41441.017584499998</v>
      </c>
      <c r="E13" s="117"/>
    </row>
    <row r="14" spans="1:5" x14ac:dyDescent="0.25">
      <c r="A14" s="129" t="s">
        <v>8</v>
      </c>
      <c r="B14" s="124">
        <v>3196.2563500000006</v>
      </c>
      <c r="C14" s="125">
        <v>1312</v>
      </c>
      <c r="D14" s="126">
        <v>79980.110446000021</v>
      </c>
    </row>
    <row r="15" spans="1:5" x14ac:dyDescent="0.25">
      <c r="A15" s="123" t="s">
        <v>9</v>
      </c>
      <c r="B15" s="124">
        <v>5967.7541180000026</v>
      </c>
      <c r="C15" s="125">
        <v>3196</v>
      </c>
      <c r="D15" s="126">
        <v>11954.567211000011</v>
      </c>
    </row>
    <row r="16" spans="1:5" x14ac:dyDescent="0.25">
      <c r="A16" s="123" t="s">
        <v>119</v>
      </c>
      <c r="B16" s="124">
        <v>2641.5898000000002</v>
      </c>
      <c r="C16" s="125">
        <v>2333</v>
      </c>
      <c r="D16" s="126">
        <v>3860.5471699999998</v>
      </c>
    </row>
    <row r="17" spans="1:4" x14ac:dyDescent="0.25">
      <c r="A17" s="123" t="s">
        <v>11</v>
      </c>
      <c r="B17" s="124">
        <v>95599.689956999995</v>
      </c>
      <c r="C17" s="125">
        <v>84294</v>
      </c>
      <c r="D17" s="126">
        <v>49162.544106250003</v>
      </c>
    </row>
    <row r="18" spans="1:4" x14ac:dyDescent="0.25">
      <c r="A18" s="123" t="s">
        <v>12</v>
      </c>
      <c r="B18" s="124">
        <v>7222</v>
      </c>
      <c r="C18" s="125">
        <v>6177</v>
      </c>
      <c r="D18" s="126">
        <v>6389</v>
      </c>
    </row>
    <row r="19" spans="1:4" x14ac:dyDescent="0.25">
      <c r="A19" s="123" t="s">
        <v>13</v>
      </c>
      <c r="B19" s="124">
        <v>37999.54941</v>
      </c>
      <c r="C19" s="125">
        <v>27062</v>
      </c>
      <c r="D19" s="126">
        <v>10341.395286999999</v>
      </c>
    </row>
    <row r="20" spans="1:4" x14ac:dyDescent="0.25">
      <c r="A20" s="123" t="s">
        <v>120</v>
      </c>
      <c r="B20" s="124">
        <v>56326.328666000001</v>
      </c>
      <c r="C20" s="125">
        <v>51416</v>
      </c>
      <c r="D20" s="126">
        <v>144705.86219484999</v>
      </c>
    </row>
    <row r="21" spans="1:4" x14ac:dyDescent="0.25">
      <c r="A21" s="123" t="s">
        <v>121</v>
      </c>
      <c r="B21" s="124">
        <v>26006.904304000018</v>
      </c>
      <c r="C21" s="125"/>
      <c r="D21" s="126">
        <v>191619.79861100012</v>
      </c>
    </row>
    <row r="22" spans="1:4" x14ac:dyDescent="0.25">
      <c r="A22" s="123" t="s">
        <v>122</v>
      </c>
      <c r="B22" s="124">
        <v>1500.1791999999998</v>
      </c>
      <c r="C22" s="125"/>
      <c r="D22" s="126">
        <v>10783.687227999999</v>
      </c>
    </row>
    <row r="23" spans="1:4" ht="16.5" thickBot="1" x14ac:dyDescent="0.3">
      <c r="A23" s="130" t="s">
        <v>23</v>
      </c>
      <c r="B23" s="131">
        <v>7168</v>
      </c>
      <c r="C23" s="132">
        <v>6617</v>
      </c>
      <c r="D23" s="132">
        <v>6985</v>
      </c>
    </row>
    <row r="24" spans="1:4" x14ac:dyDescent="0.25">
      <c r="A24" s="116" t="s">
        <v>21</v>
      </c>
      <c r="B24" s="8">
        <v>28.571468038880649</v>
      </c>
      <c r="C24" s="9">
        <v>27.142862379806484</v>
      </c>
      <c r="D24" s="10">
        <v>7.4836793713022525</v>
      </c>
    </row>
    <row r="25" spans="1:4" x14ac:dyDescent="0.25">
      <c r="A25" s="116" t="s">
        <v>22</v>
      </c>
      <c r="B25" s="8">
        <v>1391.9202062923223</v>
      </c>
      <c r="C25" s="9">
        <v>1391.9202062923223</v>
      </c>
      <c r="D25" s="10">
        <v>4842.4510967228598</v>
      </c>
    </row>
    <row r="26" spans="1:4" x14ac:dyDescent="0.25">
      <c r="A26" s="116" t="s">
        <v>23</v>
      </c>
      <c r="B26" s="8">
        <v>7168.1183391842769</v>
      </c>
      <c r="C26" s="9">
        <v>6616.817837513383</v>
      </c>
      <c r="D26" s="10">
        <v>6984.5810938789691</v>
      </c>
    </row>
    <row r="27" spans="1:4" ht="32.25" thickBot="1" x14ac:dyDescent="0.3">
      <c r="A27" s="118" t="s">
        <v>24</v>
      </c>
      <c r="B27" s="11">
        <v>607.82892572467938</v>
      </c>
      <c r="C27" s="12">
        <v>578.70939954791629</v>
      </c>
      <c r="D27" s="13">
        <v>1137.159780608034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zoomScaleNormal="100" workbookViewId="0">
      <selection sqref="A1:XFD1048576"/>
    </sheetView>
  </sheetViews>
  <sheetFormatPr defaultRowHeight="15.75" x14ac:dyDescent="0.25"/>
  <cols>
    <col min="1" max="1" width="23.42578125" style="111" customWidth="1"/>
    <col min="2" max="2" width="23.42578125" style="112" customWidth="1"/>
    <col min="3" max="5" width="23.42578125" style="113" customWidth="1"/>
    <col min="6" max="16384" width="9.140625" style="84"/>
  </cols>
  <sheetData>
    <row r="1" spans="1:5" ht="16.5" thickBot="1" x14ac:dyDescent="0.3">
      <c r="A1" s="211" t="s">
        <v>124</v>
      </c>
      <c r="B1" s="211"/>
      <c r="C1" s="211"/>
      <c r="D1" s="211"/>
      <c r="E1" s="211"/>
    </row>
    <row r="2" spans="1:5" s="101" customFormat="1" ht="30.75" customHeight="1" thickBot="1" x14ac:dyDescent="0.3">
      <c r="A2" s="103" t="s">
        <v>110</v>
      </c>
      <c r="B2" s="103" t="s">
        <v>113</v>
      </c>
      <c r="C2" s="1" t="s">
        <v>111</v>
      </c>
      <c r="D2" s="2" t="s">
        <v>112</v>
      </c>
      <c r="E2" s="3" t="s">
        <v>108</v>
      </c>
    </row>
    <row r="3" spans="1:5" x14ac:dyDescent="0.25">
      <c r="A3" s="215" t="s">
        <v>0</v>
      </c>
      <c r="B3" s="104" t="s">
        <v>25</v>
      </c>
      <c r="C3" s="14">
        <v>277562.93593491544</v>
      </c>
      <c r="D3" s="15">
        <v>234754.96691781064</v>
      </c>
      <c r="E3" s="16">
        <v>562407.69461936178</v>
      </c>
    </row>
    <row r="4" spans="1:5" x14ac:dyDescent="0.25">
      <c r="A4" s="213"/>
      <c r="B4" s="105" t="s">
        <v>26</v>
      </c>
      <c r="C4" s="17">
        <v>91486.255537901205</v>
      </c>
      <c r="D4" s="18">
        <v>84293.479654450275</v>
      </c>
      <c r="E4" s="19">
        <v>239965.05900479169</v>
      </c>
    </row>
    <row r="5" spans="1:5" x14ac:dyDescent="0.25">
      <c r="A5" s="213"/>
      <c r="B5" s="105" t="s">
        <v>27</v>
      </c>
      <c r="C5" s="17">
        <v>291567.05043611221</v>
      </c>
      <c r="D5" s="18">
        <v>256329.33202801255</v>
      </c>
      <c r="E5" s="19">
        <v>604546.85656131792</v>
      </c>
    </row>
    <row r="6" spans="1:5" x14ac:dyDescent="0.25">
      <c r="A6" s="213"/>
      <c r="B6" s="105" t="s">
        <v>28</v>
      </c>
      <c r="C6" s="17">
        <v>68508.03681713999</v>
      </c>
      <c r="D6" s="18">
        <v>58333.137033366285</v>
      </c>
      <c r="E6" s="19">
        <v>178101.31251738832</v>
      </c>
    </row>
    <row r="7" spans="1:5" x14ac:dyDescent="0.25">
      <c r="A7" s="213"/>
      <c r="B7" s="105" t="s">
        <v>29</v>
      </c>
      <c r="C7" s="17">
        <v>53568.020181351603</v>
      </c>
      <c r="D7" s="18">
        <v>45378.007004902116</v>
      </c>
      <c r="E7" s="19">
        <v>115192.95677199344</v>
      </c>
    </row>
    <row r="8" spans="1:5" x14ac:dyDescent="0.25">
      <c r="A8" s="213"/>
      <c r="B8" s="105" t="s">
        <v>30</v>
      </c>
      <c r="C8" s="17">
        <v>113460.64478890029</v>
      </c>
      <c r="D8" s="18">
        <v>101897.87693256464</v>
      </c>
      <c r="E8" s="19">
        <v>328975.06918915897</v>
      </c>
    </row>
    <row r="9" spans="1:5" x14ac:dyDescent="0.25">
      <c r="A9" s="213"/>
      <c r="B9" s="105" t="s">
        <v>31</v>
      </c>
      <c r="C9" s="17">
        <v>125520.27892903519</v>
      </c>
      <c r="D9" s="18">
        <v>113992.56148034736</v>
      </c>
      <c r="E9" s="19">
        <v>328024.64578633872</v>
      </c>
    </row>
    <row r="10" spans="1:5" x14ac:dyDescent="0.25">
      <c r="A10" s="213"/>
      <c r="B10" s="105" t="s">
        <v>32</v>
      </c>
      <c r="C10" s="17">
        <v>85496.530477141074</v>
      </c>
      <c r="D10" s="18">
        <v>73248.198499766091</v>
      </c>
      <c r="E10" s="19">
        <v>221982.92571835112</v>
      </c>
    </row>
    <row r="11" spans="1:5" x14ac:dyDescent="0.25">
      <c r="A11" s="213"/>
      <c r="B11" s="105" t="s">
        <v>33</v>
      </c>
      <c r="C11" s="17">
        <v>355085.75332306308</v>
      </c>
      <c r="D11" s="18">
        <v>232301.34761123909</v>
      </c>
      <c r="E11" s="19">
        <v>470785.33262355998</v>
      </c>
    </row>
    <row r="12" spans="1:5" x14ac:dyDescent="0.25">
      <c r="A12" s="213"/>
      <c r="B12" s="105" t="s">
        <v>34</v>
      </c>
      <c r="C12" s="17">
        <v>130011.46678724309</v>
      </c>
      <c r="D12" s="18">
        <v>90384.361699790505</v>
      </c>
      <c r="E12" s="19">
        <v>110203.33384409857</v>
      </c>
    </row>
    <row r="13" spans="1:5" ht="16.5" thickBot="1" x14ac:dyDescent="0.3">
      <c r="A13" s="214"/>
      <c r="B13" s="106" t="s">
        <v>109</v>
      </c>
      <c r="C13" s="20">
        <v>1592266.9732127888</v>
      </c>
      <c r="D13" s="21">
        <v>1290913.2688622391</v>
      </c>
      <c r="E13" s="22">
        <v>3160185.1866363315</v>
      </c>
    </row>
    <row r="14" spans="1:5" x14ac:dyDescent="0.25">
      <c r="A14" s="212" t="s">
        <v>1</v>
      </c>
      <c r="B14" s="107" t="s">
        <v>25</v>
      </c>
      <c r="C14" s="23">
        <v>1644.3185831398109</v>
      </c>
      <c r="D14" s="24">
        <v>1644.3185831398109</v>
      </c>
      <c r="E14" s="25">
        <v>1368.4648007704479</v>
      </c>
    </row>
    <row r="15" spans="1:5" x14ac:dyDescent="0.25">
      <c r="A15" s="213"/>
      <c r="B15" s="105" t="s">
        <v>26</v>
      </c>
      <c r="C15" s="17">
        <v>347.85298618038615</v>
      </c>
      <c r="D15" s="18">
        <v>304.62469058040654</v>
      </c>
      <c r="E15" s="19">
        <v>243.95738414853864</v>
      </c>
    </row>
    <row r="16" spans="1:5" x14ac:dyDescent="0.25">
      <c r="A16" s="213"/>
      <c r="B16" s="105" t="s">
        <v>27</v>
      </c>
      <c r="C16" s="17">
        <v>102.58759918969935</v>
      </c>
      <c r="D16" s="18">
        <v>71.42119978176045</v>
      </c>
      <c r="E16" s="19">
        <v>50.19993736754801</v>
      </c>
    </row>
    <row r="17" spans="1:5" x14ac:dyDescent="0.25">
      <c r="A17" s="213"/>
      <c r="B17" s="105" t="s">
        <v>28</v>
      </c>
      <c r="C17" s="17">
        <v>11.798539539878464</v>
      </c>
      <c r="D17" s="18">
        <v>11.798539539878464</v>
      </c>
      <c r="E17" s="19">
        <v>13.025587652025825</v>
      </c>
    </row>
    <row r="18" spans="1:5" x14ac:dyDescent="0.25">
      <c r="A18" s="213"/>
      <c r="B18" s="105" t="s">
        <v>29</v>
      </c>
      <c r="C18" s="17">
        <v>537.58167640005229</v>
      </c>
      <c r="D18" s="18">
        <v>399.76829536667873</v>
      </c>
      <c r="E18" s="19">
        <v>337.24278149118027</v>
      </c>
    </row>
    <row r="19" spans="1:5" x14ac:dyDescent="0.25">
      <c r="A19" s="213"/>
      <c r="B19" s="105" t="s">
        <v>30</v>
      </c>
      <c r="C19" s="17">
        <v>3292.3300866566533</v>
      </c>
      <c r="D19" s="18">
        <v>2983.0977036206009</v>
      </c>
      <c r="E19" s="19">
        <v>2034.3406303099753</v>
      </c>
    </row>
    <row r="20" spans="1:5" x14ac:dyDescent="0.25">
      <c r="A20" s="213"/>
      <c r="B20" s="105" t="s">
        <v>31</v>
      </c>
      <c r="C20" s="17">
        <v>607.72560821799118</v>
      </c>
      <c r="D20" s="18">
        <v>525.54130875225019</v>
      </c>
      <c r="E20" s="19">
        <v>367.99919129305533</v>
      </c>
    </row>
    <row r="21" spans="1:5" x14ac:dyDescent="0.25">
      <c r="A21" s="213"/>
      <c r="B21" s="105" t="s">
        <v>32</v>
      </c>
      <c r="C21" s="17">
        <v>453.43249195430712</v>
      </c>
      <c r="D21" s="18">
        <v>439.94378783623711</v>
      </c>
      <c r="E21" s="19">
        <v>401.74412385248212</v>
      </c>
    </row>
    <row r="22" spans="1:5" x14ac:dyDescent="0.25">
      <c r="A22" s="213"/>
      <c r="B22" s="105" t="s">
        <v>33</v>
      </c>
      <c r="C22" s="17">
        <v>24452.403040099307</v>
      </c>
      <c r="D22" s="18">
        <v>13308.595175316001</v>
      </c>
      <c r="E22" s="19">
        <v>5855.9357949261866</v>
      </c>
    </row>
    <row r="23" spans="1:5" x14ac:dyDescent="0.25">
      <c r="A23" s="213"/>
      <c r="B23" s="105" t="s">
        <v>34</v>
      </c>
      <c r="C23" s="17">
        <v>19832.801248969045</v>
      </c>
      <c r="D23" s="18">
        <v>14956.149997962875</v>
      </c>
      <c r="E23" s="19">
        <v>7993.2111009249738</v>
      </c>
    </row>
    <row r="24" spans="1:5" ht="16.5" thickBot="1" x14ac:dyDescent="0.3">
      <c r="A24" s="214"/>
      <c r="B24" s="106" t="s">
        <v>109</v>
      </c>
      <c r="C24" s="20">
        <v>51282.831860347163</v>
      </c>
      <c r="D24" s="21">
        <v>34645.25928189655</v>
      </c>
      <c r="E24" s="22">
        <v>18666.121332736409</v>
      </c>
    </row>
    <row r="25" spans="1:5" x14ac:dyDescent="0.25">
      <c r="A25" s="216" t="s">
        <v>2</v>
      </c>
      <c r="B25" s="108" t="s">
        <v>25</v>
      </c>
      <c r="C25" s="26"/>
      <c r="D25" s="27"/>
      <c r="E25" s="28"/>
    </row>
    <row r="26" spans="1:5" x14ac:dyDescent="0.25">
      <c r="A26" s="213"/>
      <c r="B26" s="105" t="s">
        <v>26</v>
      </c>
      <c r="C26" s="17">
        <v>6.3427272866597724</v>
      </c>
      <c r="D26" s="18">
        <v>6.3427272866597724</v>
      </c>
      <c r="E26" s="19">
        <v>5.986671145872549</v>
      </c>
    </row>
    <row r="27" spans="1:5" x14ac:dyDescent="0.25">
      <c r="A27" s="213"/>
      <c r="B27" s="105" t="s">
        <v>27</v>
      </c>
      <c r="C27" s="17">
        <v>1976.0273238625023</v>
      </c>
      <c r="D27" s="18">
        <v>1334.5666639546739</v>
      </c>
      <c r="E27" s="19">
        <v>2852.7098903568517</v>
      </c>
    </row>
    <row r="28" spans="1:5" x14ac:dyDescent="0.25">
      <c r="A28" s="213"/>
      <c r="B28" s="105" t="s">
        <v>28</v>
      </c>
      <c r="C28" s="17">
        <v>1661.4644761056868</v>
      </c>
      <c r="D28" s="18">
        <v>1057.103050533339</v>
      </c>
      <c r="E28" s="19">
        <v>1847.0924270922064</v>
      </c>
    </row>
    <row r="29" spans="1:5" x14ac:dyDescent="0.25">
      <c r="A29" s="213"/>
      <c r="B29" s="105" t="s">
        <v>29</v>
      </c>
      <c r="C29" s="29"/>
      <c r="D29" s="30"/>
      <c r="E29" s="31"/>
    </row>
    <row r="30" spans="1:5" x14ac:dyDescent="0.25">
      <c r="A30" s="213"/>
      <c r="B30" s="105" t="s">
        <v>30</v>
      </c>
      <c r="C30" s="17">
        <v>7255.5882732267582</v>
      </c>
      <c r="D30" s="18">
        <v>6418.4481115940634</v>
      </c>
      <c r="E30" s="19">
        <v>7141.928466081582</v>
      </c>
    </row>
    <row r="31" spans="1:5" x14ac:dyDescent="0.25">
      <c r="A31" s="213"/>
      <c r="B31" s="105" t="s">
        <v>31</v>
      </c>
      <c r="C31" s="17">
        <v>8434.3417235292454</v>
      </c>
      <c r="D31" s="18">
        <v>6420.1507207823342</v>
      </c>
      <c r="E31" s="19">
        <v>10222.121029297283</v>
      </c>
    </row>
    <row r="32" spans="1:5" x14ac:dyDescent="0.25">
      <c r="A32" s="213"/>
      <c r="B32" s="105" t="s">
        <v>32</v>
      </c>
      <c r="C32" s="17">
        <v>1300.6793084559317</v>
      </c>
      <c r="D32" s="18">
        <v>1294.705287001836</v>
      </c>
      <c r="E32" s="19">
        <v>3104.296358949689</v>
      </c>
    </row>
    <row r="33" spans="1:5" x14ac:dyDescent="0.25">
      <c r="A33" s="213"/>
      <c r="B33" s="105" t="s">
        <v>33</v>
      </c>
      <c r="C33" s="29"/>
      <c r="D33" s="30"/>
      <c r="E33" s="31"/>
    </row>
    <row r="34" spans="1:5" x14ac:dyDescent="0.25">
      <c r="A34" s="213"/>
      <c r="B34" s="105" t="s">
        <v>34</v>
      </c>
      <c r="C34" s="17">
        <v>11344.090174856456</v>
      </c>
      <c r="D34" s="18">
        <v>8224.2905551286476</v>
      </c>
      <c r="E34" s="19">
        <v>9455.5283139754029</v>
      </c>
    </row>
    <row r="35" spans="1:5" ht="16.5" thickBot="1" x14ac:dyDescent="0.3">
      <c r="A35" s="217"/>
      <c r="B35" s="109" t="s">
        <v>109</v>
      </c>
      <c r="C35" s="32">
        <v>31978.534007323258</v>
      </c>
      <c r="D35" s="33">
        <v>24755.607116281579</v>
      </c>
      <c r="E35" s="34">
        <v>34629.663156898925</v>
      </c>
    </row>
    <row r="36" spans="1:5" x14ac:dyDescent="0.25">
      <c r="A36" s="212" t="s">
        <v>3</v>
      </c>
      <c r="B36" s="107" t="s">
        <v>25</v>
      </c>
      <c r="C36" s="23">
        <v>3482.2415977669175</v>
      </c>
      <c r="D36" s="24">
        <v>3457.0792678468874</v>
      </c>
      <c r="E36" s="25">
        <v>3233.1656639451312</v>
      </c>
    </row>
    <row r="37" spans="1:5" x14ac:dyDescent="0.25">
      <c r="A37" s="213"/>
      <c r="B37" s="105" t="s">
        <v>26</v>
      </c>
      <c r="C37" s="17">
        <v>89.146094676774453</v>
      </c>
      <c r="D37" s="18">
        <v>89.146094676774453</v>
      </c>
      <c r="E37" s="19">
        <v>79.579425576026622</v>
      </c>
    </row>
    <row r="38" spans="1:5" x14ac:dyDescent="0.25">
      <c r="A38" s="213"/>
      <c r="B38" s="105" t="s">
        <v>27</v>
      </c>
      <c r="C38" s="17">
        <v>122.42519478076223</v>
      </c>
      <c r="D38" s="18">
        <v>122.42519478076223</v>
      </c>
      <c r="E38" s="19">
        <v>58.394634745084545</v>
      </c>
    </row>
    <row r="39" spans="1:5" x14ac:dyDescent="0.25">
      <c r="A39" s="213"/>
      <c r="B39" s="105" t="s">
        <v>28</v>
      </c>
      <c r="C39" s="17">
        <v>554.83259515683858</v>
      </c>
      <c r="D39" s="18">
        <v>554.83259515683858</v>
      </c>
      <c r="E39" s="19">
        <v>597.73681527384258</v>
      </c>
    </row>
    <row r="40" spans="1:5" x14ac:dyDescent="0.25">
      <c r="A40" s="213"/>
      <c r="B40" s="105" t="s">
        <v>29</v>
      </c>
      <c r="C40" s="29"/>
      <c r="D40" s="30"/>
      <c r="E40" s="31"/>
    </row>
    <row r="41" spans="1:5" x14ac:dyDescent="0.25">
      <c r="A41" s="213"/>
      <c r="B41" s="105" t="s">
        <v>30</v>
      </c>
      <c r="C41" s="17">
        <v>7893.9170226648075</v>
      </c>
      <c r="D41" s="18">
        <v>7597.0756707073278</v>
      </c>
      <c r="E41" s="19">
        <v>6774.2034278860929</v>
      </c>
    </row>
    <row r="42" spans="1:5" x14ac:dyDescent="0.25">
      <c r="A42" s="213"/>
      <c r="B42" s="105" t="s">
        <v>31</v>
      </c>
      <c r="C42" s="17">
        <v>14165.495540751057</v>
      </c>
      <c r="D42" s="18">
        <v>14013.456423236634</v>
      </c>
      <c r="E42" s="19">
        <v>12824.12857731907</v>
      </c>
    </row>
    <row r="43" spans="1:5" x14ac:dyDescent="0.25">
      <c r="A43" s="213"/>
      <c r="B43" s="105" t="s">
        <v>32</v>
      </c>
      <c r="C43" s="17">
        <v>150.52081315341263</v>
      </c>
      <c r="D43" s="18">
        <v>150.52081315341263</v>
      </c>
      <c r="E43" s="19">
        <v>103.95176713860596</v>
      </c>
    </row>
    <row r="44" spans="1:5" x14ac:dyDescent="0.25">
      <c r="A44" s="213"/>
      <c r="B44" s="105" t="s">
        <v>33</v>
      </c>
      <c r="C44" s="17">
        <v>11885.171624774226</v>
      </c>
      <c r="D44" s="18">
        <v>7158.8311393307777</v>
      </c>
      <c r="E44" s="19">
        <v>2470.197253392419</v>
      </c>
    </row>
    <row r="45" spans="1:5" x14ac:dyDescent="0.25">
      <c r="A45" s="213"/>
      <c r="B45" s="105" t="s">
        <v>34</v>
      </c>
      <c r="C45" s="17">
        <v>39456.71305842849</v>
      </c>
      <c r="D45" s="18">
        <v>32591.178428754276</v>
      </c>
      <c r="E45" s="19">
        <v>18846.954780746004</v>
      </c>
    </row>
    <row r="46" spans="1:5" ht="16.5" thickBot="1" x14ac:dyDescent="0.3">
      <c r="A46" s="214"/>
      <c r="B46" s="106" t="s">
        <v>109</v>
      </c>
      <c r="C46" s="20">
        <v>77800.463542153419</v>
      </c>
      <c r="D46" s="21">
        <v>65734.545627643733</v>
      </c>
      <c r="E46" s="22">
        <v>44988.312346022343</v>
      </c>
    </row>
    <row r="47" spans="1:5" x14ac:dyDescent="0.25">
      <c r="A47" s="212" t="s">
        <v>4</v>
      </c>
      <c r="B47" s="107" t="s">
        <v>25</v>
      </c>
      <c r="C47" s="23">
        <v>10894.749266631108</v>
      </c>
      <c r="D47" s="24">
        <v>9931.1949790253711</v>
      </c>
      <c r="E47" s="25">
        <v>4509.8174689897623</v>
      </c>
    </row>
    <row r="48" spans="1:5" x14ac:dyDescent="0.25">
      <c r="A48" s="213"/>
      <c r="B48" s="105" t="s">
        <v>26</v>
      </c>
      <c r="C48" s="17">
        <v>311.46085881972942</v>
      </c>
      <c r="D48" s="18">
        <v>304.55431859858879</v>
      </c>
      <c r="E48" s="19">
        <v>197.09090027738159</v>
      </c>
    </row>
    <row r="49" spans="1:5" x14ac:dyDescent="0.25">
      <c r="A49" s="213"/>
      <c r="B49" s="105" t="s">
        <v>27</v>
      </c>
      <c r="C49" s="17">
        <v>52661.039897723451</v>
      </c>
      <c r="D49" s="18">
        <v>49302.829395153814</v>
      </c>
      <c r="E49" s="19">
        <v>27742.133299407578</v>
      </c>
    </row>
    <row r="50" spans="1:5" x14ac:dyDescent="0.25">
      <c r="A50" s="213"/>
      <c r="B50" s="105" t="s">
        <v>28</v>
      </c>
      <c r="C50" s="17">
        <v>39.615871967934581</v>
      </c>
      <c r="D50" s="18">
        <v>39.615871967934581</v>
      </c>
      <c r="E50" s="19">
        <v>27.513223081730565</v>
      </c>
    </row>
    <row r="51" spans="1:5" x14ac:dyDescent="0.25">
      <c r="A51" s="213"/>
      <c r="B51" s="105" t="s">
        <v>29</v>
      </c>
      <c r="C51" s="17">
        <v>286.60827909048174</v>
      </c>
      <c r="D51" s="18">
        <v>274.69368537119902</v>
      </c>
      <c r="E51" s="19">
        <v>113.94086561135578</v>
      </c>
    </row>
    <row r="52" spans="1:5" x14ac:dyDescent="0.25">
      <c r="A52" s="213"/>
      <c r="B52" s="105" t="s">
        <v>30</v>
      </c>
      <c r="C52" s="17">
        <v>1237.8364770467153</v>
      </c>
      <c r="D52" s="18">
        <v>1197.75127964378</v>
      </c>
      <c r="E52" s="19">
        <v>648.30567910463435</v>
      </c>
    </row>
    <row r="53" spans="1:5" x14ac:dyDescent="0.25">
      <c r="A53" s="213"/>
      <c r="B53" s="105" t="s">
        <v>31</v>
      </c>
      <c r="C53" s="17">
        <v>1592.3433189282373</v>
      </c>
      <c r="D53" s="18">
        <v>1510.8454785403947</v>
      </c>
      <c r="E53" s="19">
        <v>656.2778961597154</v>
      </c>
    </row>
    <row r="54" spans="1:5" x14ac:dyDescent="0.25">
      <c r="A54" s="213"/>
      <c r="B54" s="105" t="s">
        <v>32</v>
      </c>
      <c r="C54" s="17">
        <v>2.5910952212318916</v>
      </c>
      <c r="D54" s="18">
        <v>2.5910952212318916</v>
      </c>
      <c r="E54" s="19">
        <v>0.86376750294986337</v>
      </c>
    </row>
    <row r="55" spans="1:5" x14ac:dyDescent="0.25">
      <c r="A55" s="213"/>
      <c r="B55" s="105" t="s">
        <v>33</v>
      </c>
      <c r="C55" s="17">
        <v>39019.204521765663</v>
      </c>
      <c r="D55" s="18">
        <v>30633.008189077878</v>
      </c>
      <c r="E55" s="19">
        <v>13888.587447200458</v>
      </c>
    </row>
    <row r="56" spans="1:5" x14ac:dyDescent="0.25">
      <c r="A56" s="213"/>
      <c r="B56" s="105" t="s">
        <v>34</v>
      </c>
      <c r="C56" s="17">
        <v>39.765928004744744</v>
      </c>
      <c r="D56" s="18">
        <v>39.765928004744744</v>
      </c>
      <c r="E56" s="19">
        <v>17.675159679548944</v>
      </c>
    </row>
    <row r="57" spans="1:5" ht="16.5" thickBot="1" x14ac:dyDescent="0.3">
      <c r="A57" s="214"/>
      <c r="B57" s="106" t="s">
        <v>109</v>
      </c>
      <c r="C57" s="20">
        <v>106085.21551519931</v>
      </c>
      <c r="D57" s="21">
        <v>93236.850220604931</v>
      </c>
      <c r="E57" s="22">
        <v>47802.205707015077</v>
      </c>
    </row>
    <row r="58" spans="1:5" x14ac:dyDescent="0.25">
      <c r="A58" s="212" t="s">
        <v>5</v>
      </c>
      <c r="B58" s="107" t="s">
        <v>25</v>
      </c>
      <c r="C58" s="23">
        <v>29959.887697023612</v>
      </c>
      <c r="D58" s="24">
        <v>28227.01533863011</v>
      </c>
      <c r="E58" s="25">
        <v>15183.06485248856</v>
      </c>
    </row>
    <row r="59" spans="1:5" x14ac:dyDescent="0.25">
      <c r="A59" s="213"/>
      <c r="B59" s="105" t="s">
        <v>26</v>
      </c>
      <c r="C59" s="17">
        <v>10903.515440931798</v>
      </c>
      <c r="D59" s="18">
        <v>10192.856042064481</v>
      </c>
      <c r="E59" s="19">
        <v>10578.581721286379</v>
      </c>
    </row>
    <row r="60" spans="1:5" x14ac:dyDescent="0.25">
      <c r="A60" s="213"/>
      <c r="B60" s="105" t="s">
        <v>27</v>
      </c>
      <c r="C60" s="17">
        <v>68007.840097078457</v>
      </c>
      <c r="D60" s="18">
        <v>59397.473637442192</v>
      </c>
      <c r="E60" s="19">
        <v>32852.026664215336</v>
      </c>
    </row>
    <row r="61" spans="1:5" x14ac:dyDescent="0.25">
      <c r="A61" s="213"/>
      <c r="B61" s="105" t="s">
        <v>28</v>
      </c>
      <c r="C61" s="17">
        <v>16624.706348548527</v>
      </c>
      <c r="D61" s="18">
        <v>14881.169092575399</v>
      </c>
      <c r="E61" s="19">
        <v>10655.558301251591</v>
      </c>
    </row>
    <row r="62" spans="1:5" x14ac:dyDescent="0.25">
      <c r="A62" s="213"/>
      <c r="B62" s="105" t="s">
        <v>29</v>
      </c>
      <c r="C62" s="17">
        <v>3995.7641796965804</v>
      </c>
      <c r="D62" s="18">
        <v>3618.9213537550208</v>
      </c>
      <c r="E62" s="19">
        <v>2147.1844898630429</v>
      </c>
    </row>
    <row r="63" spans="1:5" x14ac:dyDescent="0.25">
      <c r="A63" s="213"/>
      <c r="B63" s="105" t="s">
        <v>30</v>
      </c>
      <c r="C63" s="17">
        <v>15042.679142162913</v>
      </c>
      <c r="D63" s="18">
        <v>13358.534792035649</v>
      </c>
      <c r="E63" s="19">
        <v>9916.7158426883689</v>
      </c>
    </row>
    <row r="64" spans="1:5" x14ac:dyDescent="0.25">
      <c r="A64" s="213"/>
      <c r="B64" s="105" t="s">
        <v>31</v>
      </c>
      <c r="C64" s="17">
        <v>30391.392870311553</v>
      </c>
      <c r="D64" s="18">
        <v>29086.27608232819</v>
      </c>
      <c r="E64" s="19">
        <v>19342.668919398275</v>
      </c>
    </row>
    <row r="65" spans="1:5" x14ac:dyDescent="0.25">
      <c r="A65" s="213"/>
      <c r="B65" s="105" t="s">
        <v>32</v>
      </c>
      <c r="C65" s="17">
        <v>9454.2262683652552</v>
      </c>
      <c r="D65" s="18">
        <v>9025.0190345146639</v>
      </c>
      <c r="E65" s="19">
        <v>9047.3771052932098</v>
      </c>
    </row>
    <row r="66" spans="1:5" x14ac:dyDescent="0.25">
      <c r="A66" s="213"/>
      <c r="B66" s="105" t="s">
        <v>33</v>
      </c>
      <c r="C66" s="17">
        <v>22347.950031633172</v>
      </c>
      <c r="D66" s="18">
        <v>16869.175502697952</v>
      </c>
      <c r="E66" s="19">
        <v>11016.967684951343</v>
      </c>
    </row>
    <row r="67" spans="1:5" x14ac:dyDescent="0.25">
      <c r="A67" s="213"/>
      <c r="B67" s="105" t="s">
        <v>34</v>
      </c>
      <c r="C67" s="17">
        <v>7130.7163741348759</v>
      </c>
      <c r="D67" s="18">
        <v>6047.3877165032918</v>
      </c>
      <c r="E67" s="19">
        <v>3249.3455804780024</v>
      </c>
    </row>
    <row r="68" spans="1:5" ht="16.5" thickBot="1" x14ac:dyDescent="0.3">
      <c r="A68" s="214"/>
      <c r="B68" s="106" t="s">
        <v>109</v>
      </c>
      <c r="C68" s="20">
        <v>213858.67844988569</v>
      </c>
      <c r="D68" s="21">
        <v>190703.82859254617</v>
      </c>
      <c r="E68" s="22">
        <v>123989.49116191376</v>
      </c>
    </row>
    <row r="69" spans="1:5" x14ac:dyDescent="0.25">
      <c r="A69" s="212" t="s">
        <v>6</v>
      </c>
      <c r="B69" s="107" t="s">
        <v>25</v>
      </c>
      <c r="C69" s="23">
        <v>54826.728403599998</v>
      </c>
      <c r="D69" s="24">
        <v>51000.631968959882</v>
      </c>
      <c r="E69" s="25">
        <v>46207.089296692699</v>
      </c>
    </row>
    <row r="70" spans="1:5" x14ac:dyDescent="0.25">
      <c r="A70" s="213"/>
      <c r="B70" s="105" t="s">
        <v>26</v>
      </c>
      <c r="C70" s="17">
        <v>6675.9509939422178</v>
      </c>
      <c r="D70" s="18">
        <v>6137.7324350317404</v>
      </c>
      <c r="E70" s="19">
        <v>6461.9941882356397</v>
      </c>
    </row>
    <row r="71" spans="1:5" x14ac:dyDescent="0.25">
      <c r="A71" s="213"/>
      <c r="B71" s="105" t="s">
        <v>27</v>
      </c>
      <c r="C71" s="17">
        <v>101726.86970032712</v>
      </c>
      <c r="D71" s="18">
        <v>91777.162416764768</v>
      </c>
      <c r="E71" s="19">
        <v>89812.196018539093</v>
      </c>
    </row>
    <row r="72" spans="1:5" x14ac:dyDescent="0.25">
      <c r="A72" s="213"/>
      <c r="B72" s="105" t="s">
        <v>28</v>
      </c>
      <c r="C72" s="17">
        <v>1122.5189641067902</v>
      </c>
      <c r="D72" s="18">
        <v>979.18783885407595</v>
      </c>
      <c r="E72" s="19">
        <v>1161.6642112097995</v>
      </c>
    </row>
    <row r="73" spans="1:5" x14ac:dyDescent="0.25">
      <c r="A73" s="213"/>
      <c r="B73" s="105" t="s">
        <v>29</v>
      </c>
      <c r="C73" s="17">
        <v>1011.8718292971139</v>
      </c>
      <c r="D73" s="18">
        <v>795.16340945495199</v>
      </c>
      <c r="E73" s="19">
        <v>789.04696869577992</v>
      </c>
    </row>
    <row r="74" spans="1:5" x14ac:dyDescent="0.25">
      <c r="A74" s="213"/>
      <c r="B74" s="105" t="s">
        <v>30</v>
      </c>
      <c r="C74" s="17">
        <v>3176.6497272697466</v>
      </c>
      <c r="D74" s="18">
        <v>2790.964177260119</v>
      </c>
      <c r="E74" s="19">
        <v>2221.7304331175915</v>
      </c>
    </row>
    <row r="75" spans="1:5" x14ac:dyDescent="0.25">
      <c r="A75" s="213"/>
      <c r="B75" s="105" t="s">
        <v>31</v>
      </c>
      <c r="C75" s="17">
        <v>6374.3442763089379</v>
      </c>
      <c r="D75" s="18">
        <v>5737.9671175352933</v>
      </c>
      <c r="E75" s="19">
        <v>4961.8669515142437</v>
      </c>
    </row>
    <row r="76" spans="1:5" x14ac:dyDescent="0.25">
      <c r="A76" s="213"/>
      <c r="B76" s="105" t="s">
        <v>32</v>
      </c>
      <c r="C76" s="17">
        <v>2041.9675529221643</v>
      </c>
      <c r="D76" s="18">
        <v>1889.2887912121971</v>
      </c>
      <c r="E76" s="19">
        <v>1702.8676426579118</v>
      </c>
    </row>
    <row r="77" spans="1:5" x14ac:dyDescent="0.25">
      <c r="A77" s="213"/>
      <c r="B77" s="105" t="s">
        <v>33</v>
      </c>
      <c r="C77" s="17">
        <v>4275.8933638776807</v>
      </c>
      <c r="D77" s="18">
        <v>2007.0864837689603</v>
      </c>
      <c r="E77" s="19">
        <v>1041.7147836671381</v>
      </c>
    </row>
    <row r="78" spans="1:5" x14ac:dyDescent="0.25">
      <c r="A78" s="213"/>
      <c r="B78" s="105" t="s">
        <v>34</v>
      </c>
      <c r="C78" s="17">
        <v>438.76448596076045</v>
      </c>
      <c r="D78" s="18">
        <v>438.76448596076045</v>
      </c>
      <c r="E78" s="19">
        <v>251.5316539444201</v>
      </c>
    </row>
    <row r="79" spans="1:5" ht="16.5" thickBot="1" x14ac:dyDescent="0.3">
      <c r="A79" s="214"/>
      <c r="B79" s="106" t="s">
        <v>109</v>
      </c>
      <c r="C79" s="20">
        <v>181671.55929761319</v>
      </c>
      <c r="D79" s="21">
        <v>163553.94912480304</v>
      </c>
      <c r="E79" s="22">
        <v>154611.70214827466</v>
      </c>
    </row>
    <row r="80" spans="1:5" x14ac:dyDescent="0.25">
      <c r="A80" s="212" t="s">
        <v>7</v>
      </c>
      <c r="B80" s="107" t="s">
        <v>25</v>
      </c>
      <c r="C80" s="23">
        <v>31543.996026970577</v>
      </c>
      <c r="D80" s="24">
        <v>21617.400784602411</v>
      </c>
      <c r="E80" s="25">
        <v>11667.973191299112</v>
      </c>
    </row>
    <row r="81" spans="1:5" x14ac:dyDescent="0.25">
      <c r="A81" s="213"/>
      <c r="B81" s="105" t="s">
        <v>26</v>
      </c>
      <c r="C81" s="17">
        <v>221.78608728553968</v>
      </c>
      <c r="D81" s="18">
        <v>221.78608728553968</v>
      </c>
      <c r="E81" s="19">
        <v>166.84845379425559</v>
      </c>
    </row>
    <row r="82" spans="1:5" x14ac:dyDescent="0.25">
      <c r="A82" s="213"/>
      <c r="B82" s="105" t="s">
        <v>27</v>
      </c>
      <c r="C82" s="17">
        <v>23419.831847356771</v>
      </c>
      <c r="D82" s="18">
        <v>20158.46559617465</v>
      </c>
      <c r="E82" s="19">
        <v>15235.953993051951</v>
      </c>
    </row>
    <row r="83" spans="1:5" x14ac:dyDescent="0.25">
      <c r="A83" s="213"/>
      <c r="B83" s="105" t="s">
        <v>28</v>
      </c>
      <c r="C83" s="29"/>
      <c r="D83" s="30"/>
      <c r="E83" s="31"/>
    </row>
    <row r="84" spans="1:5" x14ac:dyDescent="0.25">
      <c r="A84" s="213"/>
      <c r="B84" s="105" t="s">
        <v>29</v>
      </c>
      <c r="C84" s="17">
        <v>674.18595944155072</v>
      </c>
      <c r="D84" s="18">
        <v>568.05920740638362</v>
      </c>
      <c r="E84" s="19">
        <v>255.90373611867858</v>
      </c>
    </row>
    <row r="85" spans="1:5" x14ac:dyDescent="0.25">
      <c r="A85" s="213"/>
      <c r="B85" s="105" t="s">
        <v>30</v>
      </c>
      <c r="C85" s="17">
        <v>5638.4699376224526</v>
      </c>
      <c r="D85" s="18">
        <v>5338.1710326735383</v>
      </c>
      <c r="E85" s="19">
        <v>2249.620973847439</v>
      </c>
    </row>
    <row r="86" spans="1:5" x14ac:dyDescent="0.25">
      <c r="A86" s="213"/>
      <c r="B86" s="105" t="s">
        <v>31</v>
      </c>
      <c r="C86" s="29"/>
      <c r="D86" s="30"/>
      <c r="E86" s="31"/>
    </row>
    <row r="87" spans="1:5" x14ac:dyDescent="0.25">
      <c r="A87" s="213"/>
      <c r="B87" s="105" t="s">
        <v>32</v>
      </c>
      <c r="C87" s="17">
        <v>6.9328287353848292</v>
      </c>
      <c r="D87" s="18">
        <v>6.9328287353848292</v>
      </c>
      <c r="E87" s="19">
        <v>7.3950173177438181</v>
      </c>
    </row>
    <row r="88" spans="1:5" x14ac:dyDescent="0.25">
      <c r="A88" s="213"/>
      <c r="B88" s="105" t="s">
        <v>33</v>
      </c>
      <c r="C88" s="17">
        <v>39809.963590829073</v>
      </c>
      <c r="D88" s="18">
        <v>19613.233388171218</v>
      </c>
      <c r="E88" s="19">
        <v>11371.660280540207</v>
      </c>
    </row>
    <row r="89" spans="1:5" x14ac:dyDescent="0.25">
      <c r="A89" s="213"/>
      <c r="B89" s="105" t="s">
        <v>34</v>
      </c>
      <c r="C89" s="17">
        <v>122.98755997394387</v>
      </c>
      <c r="D89" s="18">
        <v>100.62618543322682</v>
      </c>
      <c r="E89" s="19">
        <v>51.431161443649266</v>
      </c>
    </row>
    <row r="90" spans="1:5" ht="16.5" thickBot="1" x14ac:dyDescent="0.3">
      <c r="A90" s="214"/>
      <c r="B90" s="106" t="s">
        <v>109</v>
      </c>
      <c r="C90" s="20">
        <v>101438.15383821538</v>
      </c>
      <c r="D90" s="21">
        <v>67624.675110482422</v>
      </c>
      <c r="E90" s="22">
        <v>41006.786807413126</v>
      </c>
    </row>
    <row r="91" spans="1:5" x14ac:dyDescent="0.25">
      <c r="A91" s="212" t="s">
        <v>8</v>
      </c>
      <c r="B91" s="107" t="s">
        <v>25</v>
      </c>
      <c r="C91" s="23">
        <v>60.409025638973993</v>
      </c>
      <c r="D91" s="24">
        <v>60.409025638973993</v>
      </c>
      <c r="E91" s="25">
        <v>85.308215828211672</v>
      </c>
    </row>
    <row r="92" spans="1:5" x14ac:dyDescent="0.25">
      <c r="A92" s="213"/>
      <c r="B92" s="105" t="s">
        <v>26</v>
      </c>
      <c r="C92" s="17">
        <v>25.786369466991935</v>
      </c>
      <c r="D92" s="18">
        <v>25.786369466991935</v>
      </c>
      <c r="E92" s="19">
        <v>58.247724858868068</v>
      </c>
    </row>
    <row r="93" spans="1:5" x14ac:dyDescent="0.25">
      <c r="A93" s="213"/>
      <c r="B93" s="105" t="s">
        <v>27</v>
      </c>
      <c r="C93" s="17">
        <v>266.30813175631664</v>
      </c>
      <c r="D93" s="18">
        <v>256.71275465040611</v>
      </c>
      <c r="E93" s="19">
        <v>504.07258172500622</v>
      </c>
    </row>
    <row r="94" spans="1:5" x14ac:dyDescent="0.25">
      <c r="A94" s="213"/>
      <c r="B94" s="105" t="s">
        <v>28</v>
      </c>
      <c r="C94" s="29"/>
      <c r="D94" s="30"/>
      <c r="E94" s="31"/>
    </row>
    <row r="95" spans="1:5" x14ac:dyDescent="0.25">
      <c r="A95" s="213"/>
      <c r="B95" s="105" t="s">
        <v>29</v>
      </c>
      <c r="C95" s="29"/>
      <c r="D95" s="30"/>
      <c r="E95" s="31"/>
    </row>
    <row r="96" spans="1:5" x14ac:dyDescent="0.25">
      <c r="A96" s="213"/>
      <c r="B96" s="105" t="s">
        <v>30</v>
      </c>
      <c r="C96" s="17">
        <v>754.74522596682868</v>
      </c>
      <c r="D96" s="18">
        <v>754.74522596682868</v>
      </c>
      <c r="E96" s="19">
        <v>1798.221691372544</v>
      </c>
    </row>
    <row r="97" spans="1:5" x14ac:dyDescent="0.25">
      <c r="A97" s="213"/>
      <c r="B97" s="105" t="s">
        <v>31</v>
      </c>
      <c r="C97" s="17">
        <v>80.199131228037416</v>
      </c>
      <c r="D97" s="18">
        <v>80.199131228037416</v>
      </c>
      <c r="E97" s="19">
        <v>193.47874190330273</v>
      </c>
    </row>
    <row r="98" spans="1:5" x14ac:dyDescent="0.25">
      <c r="A98" s="213"/>
      <c r="B98" s="105" t="s">
        <v>32</v>
      </c>
      <c r="C98" s="17">
        <v>134.04329348700711</v>
      </c>
      <c r="D98" s="18">
        <v>134.04329348700711</v>
      </c>
      <c r="E98" s="19">
        <v>533.31120395839923</v>
      </c>
    </row>
    <row r="99" spans="1:5" x14ac:dyDescent="0.25">
      <c r="A99" s="213"/>
      <c r="B99" s="105" t="s">
        <v>33</v>
      </c>
      <c r="C99" s="29"/>
      <c r="D99" s="30"/>
      <c r="E99" s="31"/>
    </row>
    <row r="100" spans="1:5" x14ac:dyDescent="0.25">
      <c r="A100" s="213"/>
      <c r="B100" s="105" t="s">
        <v>34</v>
      </c>
      <c r="C100" s="29"/>
      <c r="D100" s="30"/>
      <c r="E100" s="31"/>
    </row>
    <row r="101" spans="1:5" ht="16.5" thickBot="1" x14ac:dyDescent="0.3">
      <c r="A101" s="214"/>
      <c r="B101" s="106" t="s">
        <v>109</v>
      </c>
      <c r="C101" s="20">
        <v>1321.4911775441558</v>
      </c>
      <c r="D101" s="21">
        <v>1311.8958004382453</v>
      </c>
      <c r="E101" s="22">
        <v>3172.6401596463315</v>
      </c>
    </row>
    <row r="102" spans="1:5" x14ac:dyDescent="0.25">
      <c r="A102" s="212" t="s">
        <v>9</v>
      </c>
      <c r="B102" s="107" t="s">
        <v>25</v>
      </c>
      <c r="C102" s="23">
        <v>857.67047305113408</v>
      </c>
      <c r="D102" s="24">
        <v>857.67047305113408</v>
      </c>
      <c r="E102" s="25">
        <v>1103.2820558418593</v>
      </c>
    </row>
    <row r="103" spans="1:5" x14ac:dyDescent="0.25">
      <c r="A103" s="213"/>
      <c r="B103" s="105" t="s">
        <v>26</v>
      </c>
      <c r="C103" s="29"/>
      <c r="D103" s="30"/>
      <c r="E103" s="31"/>
    </row>
    <row r="104" spans="1:5" x14ac:dyDescent="0.25">
      <c r="A104" s="213"/>
      <c r="B104" s="105" t="s">
        <v>27</v>
      </c>
      <c r="C104" s="17">
        <v>1835.7657130242274</v>
      </c>
      <c r="D104" s="18">
        <v>1824.5226449001304</v>
      </c>
      <c r="E104" s="19">
        <v>2490.1343664445594</v>
      </c>
    </row>
    <row r="105" spans="1:5" x14ac:dyDescent="0.25">
      <c r="A105" s="213"/>
      <c r="B105" s="105" t="s">
        <v>28</v>
      </c>
      <c r="C105" s="29"/>
      <c r="D105" s="30"/>
      <c r="E105" s="31"/>
    </row>
    <row r="106" spans="1:5" x14ac:dyDescent="0.25">
      <c r="A106" s="213"/>
      <c r="B106" s="105" t="s">
        <v>29</v>
      </c>
      <c r="C106" s="29"/>
      <c r="D106" s="30"/>
      <c r="E106" s="31"/>
    </row>
    <row r="107" spans="1:5" x14ac:dyDescent="0.25">
      <c r="A107" s="213"/>
      <c r="B107" s="105" t="s">
        <v>30</v>
      </c>
      <c r="C107" s="29"/>
      <c r="D107" s="30"/>
      <c r="E107" s="31"/>
    </row>
    <row r="108" spans="1:5" x14ac:dyDescent="0.25">
      <c r="A108" s="213"/>
      <c r="B108" s="105" t="s">
        <v>31</v>
      </c>
      <c r="C108" s="29"/>
      <c r="D108" s="30"/>
      <c r="E108" s="31"/>
    </row>
    <row r="109" spans="1:5" x14ac:dyDescent="0.25">
      <c r="A109" s="213"/>
      <c r="B109" s="105" t="s">
        <v>32</v>
      </c>
      <c r="C109" s="29"/>
      <c r="D109" s="30"/>
      <c r="E109" s="31"/>
    </row>
    <row r="110" spans="1:5" x14ac:dyDescent="0.25">
      <c r="A110" s="213"/>
      <c r="B110" s="105" t="s">
        <v>33</v>
      </c>
      <c r="C110" s="17">
        <v>513.96253931592844</v>
      </c>
      <c r="D110" s="18">
        <v>513.96253931592844</v>
      </c>
      <c r="E110" s="19">
        <v>749.40004030847047</v>
      </c>
    </row>
    <row r="111" spans="1:5" x14ac:dyDescent="0.25">
      <c r="A111" s="213"/>
      <c r="B111" s="105" t="s">
        <v>34</v>
      </c>
      <c r="C111" s="29"/>
      <c r="D111" s="30"/>
      <c r="E111" s="31"/>
    </row>
    <row r="112" spans="1:5" ht="16.5" thickBot="1" x14ac:dyDescent="0.3">
      <c r="A112" s="214"/>
      <c r="B112" s="106" t="s">
        <v>109</v>
      </c>
      <c r="C112" s="20">
        <v>3207.3987253912887</v>
      </c>
      <c r="D112" s="21">
        <v>3196.1556572671907</v>
      </c>
      <c r="E112" s="22">
        <v>4342.8164625948875</v>
      </c>
    </row>
    <row r="113" spans="1:5" x14ac:dyDescent="0.25">
      <c r="A113" s="212" t="s">
        <v>10</v>
      </c>
      <c r="B113" s="107" t="s">
        <v>25</v>
      </c>
      <c r="C113" s="35"/>
      <c r="D113" s="36"/>
      <c r="E113" s="37"/>
    </row>
    <row r="114" spans="1:5" x14ac:dyDescent="0.25">
      <c r="A114" s="213"/>
      <c r="B114" s="105" t="s">
        <v>26</v>
      </c>
      <c r="C114" s="17">
        <v>6.9020289364330871</v>
      </c>
      <c r="D114" s="18">
        <v>4.9604165815446741</v>
      </c>
      <c r="E114" s="19">
        <v>0.75470105666406495</v>
      </c>
    </row>
    <row r="115" spans="1:5" x14ac:dyDescent="0.25">
      <c r="A115" s="213"/>
      <c r="B115" s="105" t="s">
        <v>27</v>
      </c>
      <c r="C115" s="17">
        <v>1725.010760342549</v>
      </c>
      <c r="D115" s="18">
        <v>1609.0651026251514</v>
      </c>
      <c r="E115" s="19">
        <v>2499.1286462610824</v>
      </c>
    </row>
    <row r="116" spans="1:5" x14ac:dyDescent="0.25">
      <c r="A116" s="213"/>
      <c r="B116" s="105" t="s">
        <v>28</v>
      </c>
      <c r="C116" s="29"/>
      <c r="D116" s="30"/>
      <c r="E116" s="31"/>
    </row>
    <row r="117" spans="1:5" x14ac:dyDescent="0.25">
      <c r="A117" s="213"/>
      <c r="B117" s="105" t="s">
        <v>29</v>
      </c>
      <c r="C117" s="29"/>
      <c r="D117" s="30"/>
      <c r="E117" s="31"/>
    </row>
    <row r="118" spans="1:5" x14ac:dyDescent="0.25">
      <c r="A118" s="213"/>
      <c r="B118" s="105" t="s">
        <v>30</v>
      </c>
      <c r="C118" s="17">
        <v>107.9737444581623</v>
      </c>
      <c r="D118" s="18">
        <v>107.9737444581623</v>
      </c>
      <c r="E118" s="19">
        <v>72.479107100217959</v>
      </c>
    </row>
    <row r="119" spans="1:5" x14ac:dyDescent="0.25">
      <c r="A119" s="213"/>
      <c r="B119" s="105" t="s">
        <v>31</v>
      </c>
      <c r="C119" s="29"/>
      <c r="D119" s="30"/>
      <c r="E119" s="31"/>
    </row>
    <row r="120" spans="1:5" x14ac:dyDescent="0.25">
      <c r="A120" s="213"/>
      <c r="B120" s="105" t="s">
        <v>32</v>
      </c>
      <c r="C120" s="29"/>
      <c r="D120" s="30"/>
      <c r="E120" s="31"/>
    </row>
    <row r="121" spans="1:5" x14ac:dyDescent="0.25">
      <c r="A121" s="213"/>
      <c r="B121" s="105" t="s">
        <v>33</v>
      </c>
      <c r="C121" s="17">
        <v>100.45297053681251</v>
      </c>
      <c r="D121" s="18">
        <v>75.452997285392527</v>
      </c>
      <c r="E121" s="19">
        <v>143.15013762110789</v>
      </c>
    </row>
    <row r="122" spans="1:5" x14ac:dyDescent="0.25">
      <c r="A122" s="213"/>
      <c r="B122" s="105" t="s">
        <v>34</v>
      </c>
      <c r="C122" s="17">
        <v>541.69955200713355</v>
      </c>
      <c r="D122" s="18">
        <v>535.76857811461355</v>
      </c>
      <c r="E122" s="19">
        <v>720.99862048804778</v>
      </c>
    </row>
    <row r="123" spans="1:5" ht="16.5" thickBot="1" x14ac:dyDescent="0.3">
      <c r="A123" s="214"/>
      <c r="B123" s="106" t="s">
        <v>109</v>
      </c>
      <c r="C123" s="20">
        <v>2482.0390562810917</v>
      </c>
      <c r="D123" s="21">
        <v>2333.2208390648652</v>
      </c>
      <c r="E123" s="22">
        <v>3436.5112125271212</v>
      </c>
    </row>
    <row r="124" spans="1:5" x14ac:dyDescent="0.25">
      <c r="A124" s="212" t="s">
        <v>11</v>
      </c>
      <c r="B124" s="107" t="s">
        <v>25</v>
      </c>
      <c r="C124" s="23">
        <v>3072.0020880786769</v>
      </c>
      <c r="D124" s="24">
        <v>2868.3718034674234</v>
      </c>
      <c r="E124" s="25">
        <v>1763.4688552941361</v>
      </c>
    </row>
    <row r="125" spans="1:5" x14ac:dyDescent="0.25">
      <c r="A125" s="213"/>
      <c r="B125" s="105" t="s">
        <v>26</v>
      </c>
      <c r="C125" s="17">
        <v>1916.942960507869</v>
      </c>
      <c r="D125" s="18">
        <v>1636.8597395050472</v>
      </c>
      <c r="E125" s="19">
        <v>761.97045401042794</v>
      </c>
    </row>
    <row r="126" spans="1:5" x14ac:dyDescent="0.25">
      <c r="A126" s="213"/>
      <c r="B126" s="105" t="s">
        <v>27</v>
      </c>
      <c r="C126" s="17">
        <v>1649.8974975183069</v>
      </c>
      <c r="D126" s="18">
        <v>1278.5913653121811</v>
      </c>
      <c r="E126" s="19">
        <v>744.75291413808884</v>
      </c>
    </row>
    <row r="127" spans="1:5" x14ac:dyDescent="0.25">
      <c r="A127" s="213"/>
      <c r="B127" s="105" t="s">
        <v>28</v>
      </c>
      <c r="C127" s="17">
        <v>2619.1779745965987</v>
      </c>
      <c r="D127" s="18">
        <v>2364.4289051820333</v>
      </c>
      <c r="E127" s="19">
        <v>1491.8231386293767</v>
      </c>
    </row>
    <row r="128" spans="1:5" x14ac:dyDescent="0.25">
      <c r="A128" s="213"/>
      <c r="B128" s="105" t="s">
        <v>29</v>
      </c>
      <c r="C128" s="17">
        <v>622.53263117012364</v>
      </c>
      <c r="D128" s="18">
        <v>559.49599605884191</v>
      </c>
      <c r="E128" s="19">
        <v>333.23688375623158</v>
      </c>
    </row>
    <row r="129" spans="1:5" x14ac:dyDescent="0.25">
      <c r="A129" s="213"/>
      <c r="B129" s="105" t="s">
        <v>30</v>
      </c>
      <c r="C129" s="17">
        <v>16534.769567697895</v>
      </c>
      <c r="D129" s="18">
        <v>12916.47196259373</v>
      </c>
      <c r="E129" s="19">
        <v>8250.1679169297749</v>
      </c>
    </row>
    <row r="130" spans="1:5" x14ac:dyDescent="0.25">
      <c r="A130" s="213"/>
      <c r="B130" s="105" t="s">
        <v>31</v>
      </c>
      <c r="C130" s="17">
        <v>57728.151481735709</v>
      </c>
      <c r="D130" s="18">
        <v>53086.787129621523</v>
      </c>
      <c r="E130" s="19">
        <v>29716.808609406846</v>
      </c>
    </row>
    <row r="131" spans="1:5" x14ac:dyDescent="0.25">
      <c r="A131" s="213"/>
      <c r="B131" s="105" t="s">
        <v>32</v>
      </c>
      <c r="C131" s="17">
        <v>4706.8606016875347</v>
      </c>
      <c r="D131" s="18">
        <v>4488.0140332681585</v>
      </c>
      <c r="E131" s="19">
        <v>2321.9830845151896</v>
      </c>
    </row>
    <row r="132" spans="1:5" x14ac:dyDescent="0.25">
      <c r="A132" s="213"/>
      <c r="B132" s="105" t="s">
        <v>33</v>
      </c>
      <c r="C132" s="17">
        <v>2036.1276688952316</v>
      </c>
      <c r="D132" s="18">
        <v>1264.5670984183132</v>
      </c>
      <c r="E132" s="19">
        <v>536.71217195278223</v>
      </c>
    </row>
    <row r="133" spans="1:5" x14ac:dyDescent="0.25">
      <c r="A133" s="213"/>
      <c r="B133" s="105" t="s">
        <v>34</v>
      </c>
      <c r="C133" s="17">
        <v>4114.5151576595736</v>
      </c>
      <c r="D133" s="18">
        <v>3830.6832002792962</v>
      </c>
      <c r="E133" s="19">
        <v>2061.0542497757742</v>
      </c>
    </row>
    <row r="134" spans="1:5" ht="16.5" thickBot="1" x14ac:dyDescent="0.3">
      <c r="A134" s="214"/>
      <c r="B134" s="106" t="s">
        <v>109</v>
      </c>
      <c r="C134" s="20">
        <v>95000.977629547298</v>
      </c>
      <c r="D134" s="21">
        <v>84294.271233706313</v>
      </c>
      <c r="E134" s="22">
        <v>47981.978278408504</v>
      </c>
    </row>
    <row r="135" spans="1:5" x14ac:dyDescent="0.25">
      <c r="A135" s="212" t="s">
        <v>12</v>
      </c>
      <c r="B135" s="107" t="s">
        <v>25</v>
      </c>
      <c r="C135" s="23">
        <v>893.11883063326536</v>
      </c>
      <c r="D135" s="24">
        <v>886.30229778089631</v>
      </c>
      <c r="E135" s="25">
        <v>825.16866348604742</v>
      </c>
    </row>
    <row r="136" spans="1:5" x14ac:dyDescent="0.25">
      <c r="A136" s="213"/>
      <c r="B136" s="105" t="s">
        <v>26</v>
      </c>
      <c r="C136" s="17">
        <v>254.34453912117547</v>
      </c>
      <c r="D136" s="18">
        <v>237.01803192627384</v>
      </c>
      <c r="E136" s="19">
        <v>248.61793503949687</v>
      </c>
    </row>
    <row r="137" spans="1:5" x14ac:dyDescent="0.25">
      <c r="A137" s="213"/>
      <c r="B137" s="105" t="s">
        <v>27</v>
      </c>
      <c r="C137" s="17">
        <v>99.691606760340164</v>
      </c>
      <c r="D137" s="18">
        <v>99.691606760340164</v>
      </c>
      <c r="E137" s="19">
        <v>28.131281401519935</v>
      </c>
    </row>
    <row r="138" spans="1:5" x14ac:dyDescent="0.25">
      <c r="A138" s="213"/>
      <c r="B138" s="105" t="s">
        <v>28</v>
      </c>
      <c r="C138" s="17">
        <v>1993.6127570269662</v>
      </c>
      <c r="D138" s="18">
        <v>1557.9741499291752</v>
      </c>
      <c r="E138" s="19">
        <v>1892.6065439356864</v>
      </c>
    </row>
    <row r="139" spans="1:5" x14ac:dyDescent="0.25">
      <c r="A139" s="213"/>
      <c r="B139" s="105" t="s">
        <v>29</v>
      </c>
      <c r="C139" s="17">
        <v>26.512598659671173</v>
      </c>
      <c r="D139" s="18">
        <v>26.512598659671173</v>
      </c>
      <c r="E139" s="19">
        <v>19.638961970126793</v>
      </c>
    </row>
    <row r="140" spans="1:5" x14ac:dyDescent="0.25">
      <c r="A140" s="213"/>
      <c r="B140" s="105" t="s">
        <v>30</v>
      </c>
      <c r="C140" s="17">
        <v>926.73480619089889</v>
      </c>
      <c r="D140" s="18">
        <v>816.97144349202881</v>
      </c>
      <c r="E140" s="19">
        <v>749.25988197323034</v>
      </c>
    </row>
    <row r="141" spans="1:5" x14ac:dyDescent="0.25">
      <c r="A141" s="213"/>
      <c r="B141" s="105" t="s">
        <v>31</v>
      </c>
      <c r="C141" s="17">
        <v>1497.0300155709083</v>
      </c>
      <c r="D141" s="18">
        <v>1400.8046820936545</v>
      </c>
      <c r="E141" s="19">
        <v>1402.9191018883134</v>
      </c>
    </row>
    <row r="142" spans="1:5" x14ac:dyDescent="0.25">
      <c r="A142" s="213"/>
      <c r="B142" s="105" t="s">
        <v>32</v>
      </c>
      <c r="C142" s="17">
        <v>67.208790209923791</v>
      </c>
      <c r="D142" s="18">
        <v>67.208790209923791</v>
      </c>
      <c r="E142" s="19">
        <v>54.000254300401338</v>
      </c>
    </row>
    <row r="143" spans="1:5" x14ac:dyDescent="0.25">
      <c r="A143" s="213"/>
      <c r="B143" s="105" t="s">
        <v>33</v>
      </c>
      <c r="C143" s="17">
        <v>463.29727921925723</v>
      </c>
      <c r="D143" s="18">
        <v>338.94408986230309</v>
      </c>
      <c r="E143" s="19">
        <v>287.49764762754319</v>
      </c>
    </row>
    <row r="144" spans="1:5" x14ac:dyDescent="0.25">
      <c r="A144" s="213"/>
      <c r="B144" s="105" t="s">
        <v>34</v>
      </c>
      <c r="C144" s="17">
        <v>1000.7273410756105</v>
      </c>
      <c r="D144" s="18">
        <v>745.48807558424016</v>
      </c>
      <c r="E144" s="19">
        <v>880.98016448786336</v>
      </c>
    </row>
    <row r="145" spans="1:5" ht="16.5" thickBot="1" x14ac:dyDescent="0.3">
      <c r="A145" s="214"/>
      <c r="B145" s="106" t="s">
        <v>109</v>
      </c>
      <c r="C145" s="20">
        <v>7222.2785644680216</v>
      </c>
      <c r="D145" s="21">
        <v>6176.9157662985135</v>
      </c>
      <c r="E145" s="22">
        <v>6388.8204361102362</v>
      </c>
    </row>
    <row r="146" spans="1:5" x14ac:dyDescent="0.25">
      <c r="A146" s="216" t="s">
        <v>13</v>
      </c>
      <c r="B146" s="108" t="s">
        <v>25</v>
      </c>
      <c r="C146" s="38">
        <v>2617.6069866598609</v>
      </c>
      <c r="D146" s="39">
        <v>2203.0533806654994</v>
      </c>
      <c r="E146" s="40">
        <v>937.29412424808436</v>
      </c>
    </row>
    <row r="147" spans="1:5" x14ac:dyDescent="0.25">
      <c r="A147" s="213"/>
      <c r="B147" s="105" t="s">
        <v>26</v>
      </c>
      <c r="C147" s="17">
        <v>86.398436346321617</v>
      </c>
      <c r="D147" s="18">
        <v>86.398436346321617</v>
      </c>
      <c r="E147" s="19">
        <v>60.035298624500264</v>
      </c>
    </row>
    <row r="148" spans="1:5" x14ac:dyDescent="0.25">
      <c r="A148" s="213"/>
      <c r="B148" s="105" t="s">
        <v>27</v>
      </c>
      <c r="C148" s="17">
        <v>98.688138759321035</v>
      </c>
      <c r="D148" s="18">
        <v>61.166843968396826</v>
      </c>
      <c r="E148" s="19">
        <v>55.311805975504328</v>
      </c>
    </row>
    <row r="149" spans="1:5" x14ac:dyDescent="0.25">
      <c r="A149" s="213"/>
      <c r="B149" s="105" t="s">
        <v>28</v>
      </c>
      <c r="C149" s="29"/>
      <c r="D149" s="30"/>
      <c r="E149" s="31"/>
    </row>
    <row r="150" spans="1:5" x14ac:dyDescent="0.25">
      <c r="A150" s="213"/>
      <c r="B150" s="105" t="s">
        <v>29</v>
      </c>
      <c r="C150" s="17">
        <v>167.50633958114219</v>
      </c>
      <c r="D150" s="18">
        <v>144.49952937210833</v>
      </c>
      <c r="E150" s="19">
        <v>116.74296468568203</v>
      </c>
    </row>
    <row r="151" spans="1:5" x14ac:dyDescent="0.25">
      <c r="A151" s="213"/>
      <c r="B151" s="105" t="s">
        <v>30</v>
      </c>
      <c r="C151" s="17">
        <v>51.748827581087617</v>
      </c>
      <c r="D151" s="18">
        <v>51.748827581087617</v>
      </c>
      <c r="E151" s="19">
        <v>56.003713045362439</v>
      </c>
    </row>
    <row r="152" spans="1:5" x14ac:dyDescent="0.25">
      <c r="A152" s="213"/>
      <c r="B152" s="105" t="s">
        <v>31</v>
      </c>
      <c r="C152" s="17">
        <v>297.41937246181953</v>
      </c>
      <c r="D152" s="18">
        <v>210.34369658935131</v>
      </c>
      <c r="E152" s="19">
        <v>89.131678952044069</v>
      </c>
    </row>
    <row r="153" spans="1:5" x14ac:dyDescent="0.25">
      <c r="A153" s="213"/>
      <c r="B153" s="105" t="s">
        <v>32</v>
      </c>
      <c r="C153" s="17">
        <v>21.131271163516722</v>
      </c>
      <c r="D153" s="18">
        <v>21.131271163516722</v>
      </c>
      <c r="E153" s="19">
        <v>9.2482747098881166</v>
      </c>
    </row>
    <row r="154" spans="1:5" x14ac:dyDescent="0.25">
      <c r="A154" s="213"/>
      <c r="B154" s="105" t="s">
        <v>33</v>
      </c>
      <c r="C154" s="17">
        <v>32948.503696528125</v>
      </c>
      <c r="D154" s="18">
        <v>23095.689427314483</v>
      </c>
      <c r="E154" s="19">
        <v>8139.2948257810413</v>
      </c>
    </row>
    <row r="155" spans="1:5" x14ac:dyDescent="0.25">
      <c r="A155" s="213"/>
      <c r="B155" s="105" t="s">
        <v>34</v>
      </c>
      <c r="C155" s="17">
        <v>1475.4950879571752</v>
      </c>
      <c r="D155" s="18">
        <v>1187.7496126053893</v>
      </c>
      <c r="E155" s="19">
        <v>672.35734499864373</v>
      </c>
    </row>
    <row r="156" spans="1:5" ht="16.5" thickBot="1" x14ac:dyDescent="0.3">
      <c r="A156" s="217"/>
      <c r="B156" s="109" t="s">
        <v>109</v>
      </c>
      <c r="C156" s="32">
        <v>37764.498157038368</v>
      </c>
      <c r="D156" s="33">
        <v>27061.781025606135</v>
      </c>
      <c r="E156" s="34">
        <v>10135.420031020754</v>
      </c>
    </row>
    <row r="157" spans="1:5" x14ac:dyDescent="0.25">
      <c r="A157" s="212" t="s">
        <v>14</v>
      </c>
      <c r="B157" s="107" t="s">
        <v>25</v>
      </c>
      <c r="C157" s="23">
        <v>71.343700792552355</v>
      </c>
      <c r="D157" s="24">
        <v>53.507775594414269</v>
      </c>
      <c r="E157" s="25">
        <v>42.806220475531411</v>
      </c>
    </row>
    <row r="158" spans="1:5" x14ac:dyDescent="0.25">
      <c r="A158" s="213"/>
      <c r="B158" s="105" t="s">
        <v>26</v>
      </c>
      <c r="C158" s="29"/>
      <c r="D158" s="30"/>
      <c r="E158" s="31"/>
    </row>
    <row r="159" spans="1:5" x14ac:dyDescent="0.25">
      <c r="A159" s="213"/>
      <c r="B159" s="105" t="s">
        <v>27</v>
      </c>
      <c r="C159" s="29"/>
      <c r="D159" s="30"/>
      <c r="E159" s="31"/>
    </row>
    <row r="160" spans="1:5" x14ac:dyDescent="0.25">
      <c r="A160" s="213"/>
      <c r="B160" s="105" t="s">
        <v>28</v>
      </c>
      <c r="C160" s="29"/>
      <c r="D160" s="30"/>
      <c r="E160" s="31"/>
    </row>
    <row r="161" spans="1:5" x14ac:dyDescent="0.25">
      <c r="A161" s="213"/>
      <c r="B161" s="105" t="s">
        <v>29</v>
      </c>
      <c r="C161" s="29"/>
      <c r="D161" s="30"/>
      <c r="E161" s="31"/>
    </row>
    <row r="162" spans="1:5" x14ac:dyDescent="0.25">
      <c r="A162" s="213"/>
      <c r="B162" s="105" t="s">
        <v>30</v>
      </c>
      <c r="C162" s="17">
        <v>19.14553536751508</v>
      </c>
      <c r="D162" s="18">
        <v>9.1898569764072384</v>
      </c>
      <c r="E162" s="19">
        <v>3.6759427905628956</v>
      </c>
    </row>
    <row r="163" spans="1:5" x14ac:dyDescent="0.25">
      <c r="A163" s="213"/>
      <c r="B163" s="105" t="s">
        <v>31</v>
      </c>
      <c r="C163" s="29"/>
      <c r="D163" s="30"/>
      <c r="E163" s="31"/>
    </row>
    <row r="164" spans="1:5" x14ac:dyDescent="0.25">
      <c r="A164" s="213"/>
      <c r="B164" s="105" t="s">
        <v>32</v>
      </c>
      <c r="C164" s="29"/>
      <c r="D164" s="30"/>
      <c r="E164" s="31"/>
    </row>
    <row r="165" spans="1:5" x14ac:dyDescent="0.25">
      <c r="A165" s="213"/>
      <c r="B165" s="105" t="s">
        <v>33</v>
      </c>
      <c r="C165" s="29"/>
      <c r="D165" s="30"/>
      <c r="E165" s="31"/>
    </row>
    <row r="166" spans="1:5" x14ac:dyDescent="0.25">
      <c r="A166" s="213"/>
      <c r="B166" s="105" t="s">
        <v>34</v>
      </c>
      <c r="C166" s="17">
        <v>46.500948778396811</v>
      </c>
      <c r="D166" s="18">
        <v>46.500948778396811</v>
      </c>
      <c r="E166" s="19">
        <v>5.5801138534076173</v>
      </c>
    </row>
    <row r="167" spans="1:5" ht="16.5" thickBot="1" x14ac:dyDescent="0.3">
      <c r="A167" s="214"/>
      <c r="B167" s="106" t="s">
        <v>109</v>
      </c>
      <c r="C167" s="20">
        <v>136.99018493846424</v>
      </c>
      <c r="D167" s="21">
        <v>109.1985813492183</v>
      </c>
      <c r="E167" s="22">
        <v>52.062277119501914</v>
      </c>
    </row>
    <row r="168" spans="1:5" x14ac:dyDescent="0.25">
      <c r="A168" s="212" t="s">
        <v>15</v>
      </c>
      <c r="B168" s="107" t="s">
        <v>25</v>
      </c>
      <c r="C168" s="35"/>
      <c r="D168" s="36"/>
      <c r="E168" s="37"/>
    </row>
    <row r="169" spans="1:5" x14ac:dyDescent="0.25">
      <c r="A169" s="213"/>
      <c r="B169" s="105" t="s">
        <v>26</v>
      </c>
      <c r="C169" s="29"/>
      <c r="D169" s="30"/>
      <c r="E169" s="31"/>
    </row>
    <row r="170" spans="1:5" x14ac:dyDescent="0.25">
      <c r="A170" s="213"/>
      <c r="B170" s="105" t="s">
        <v>27</v>
      </c>
      <c r="C170" s="29"/>
      <c r="D170" s="30"/>
      <c r="E170" s="31"/>
    </row>
    <row r="171" spans="1:5" x14ac:dyDescent="0.25">
      <c r="A171" s="213"/>
      <c r="B171" s="105" t="s">
        <v>28</v>
      </c>
      <c r="C171" s="17">
        <v>5.2941019911220115</v>
      </c>
      <c r="D171" s="30"/>
      <c r="E171" s="19">
        <v>0</v>
      </c>
    </row>
    <row r="172" spans="1:5" x14ac:dyDescent="0.25">
      <c r="A172" s="213"/>
      <c r="B172" s="105" t="s">
        <v>29</v>
      </c>
      <c r="C172" s="29"/>
      <c r="D172" s="30"/>
      <c r="E172" s="31"/>
    </row>
    <row r="173" spans="1:5" x14ac:dyDescent="0.25">
      <c r="A173" s="213"/>
      <c r="B173" s="105" t="s">
        <v>30</v>
      </c>
      <c r="C173" s="29"/>
      <c r="D173" s="30"/>
      <c r="E173" s="31"/>
    </row>
    <row r="174" spans="1:5" x14ac:dyDescent="0.25">
      <c r="A174" s="213"/>
      <c r="B174" s="105" t="s">
        <v>31</v>
      </c>
      <c r="C174" s="29"/>
      <c r="D174" s="30"/>
      <c r="E174" s="31"/>
    </row>
    <row r="175" spans="1:5" x14ac:dyDescent="0.25">
      <c r="A175" s="213"/>
      <c r="B175" s="105" t="s">
        <v>32</v>
      </c>
      <c r="C175" s="29"/>
      <c r="D175" s="30"/>
      <c r="E175" s="31"/>
    </row>
    <row r="176" spans="1:5" x14ac:dyDescent="0.25">
      <c r="A176" s="213"/>
      <c r="B176" s="105" t="s">
        <v>33</v>
      </c>
      <c r="C176" s="29"/>
      <c r="D176" s="30"/>
      <c r="E176" s="31"/>
    </row>
    <row r="177" spans="1:5" x14ac:dyDescent="0.25">
      <c r="A177" s="213"/>
      <c r="B177" s="105" t="s">
        <v>34</v>
      </c>
      <c r="C177" s="29"/>
      <c r="D177" s="30"/>
      <c r="E177" s="31"/>
    </row>
    <row r="178" spans="1:5" ht="16.5" thickBot="1" x14ac:dyDescent="0.3">
      <c r="A178" s="214"/>
      <c r="B178" s="106" t="s">
        <v>109</v>
      </c>
      <c r="C178" s="20">
        <v>5.2941019911220115</v>
      </c>
      <c r="D178" s="41"/>
      <c r="E178" s="22">
        <v>0</v>
      </c>
    </row>
    <row r="179" spans="1:5" x14ac:dyDescent="0.25">
      <c r="A179" s="216" t="s">
        <v>16</v>
      </c>
      <c r="B179" s="108" t="s">
        <v>25</v>
      </c>
      <c r="C179" s="38">
        <v>12344.490503936267</v>
      </c>
      <c r="D179" s="39">
        <v>12117.911008220426</v>
      </c>
      <c r="E179" s="40">
        <v>38064.305382062514</v>
      </c>
    </row>
    <row r="180" spans="1:5" x14ac:dyDescent="0.25">
      <c r="A180" s="213"/>
      <c r="B180" s="105" t="s">
        <v>26</v>
      </c>
      <c r="C180" s="17">
        <v>4150.379804352172</v>
      </c>
      <c r="D180" s="18">
        <v>3977.0180501704372</v>
      </c>
      <c r="E180" s="19">
        <v>13193.298379164158</v>
      </c>
    </row>
    <row r="181" spans="1:5" x14ac:dyDescent="0.25">
      <c r="A181" s="213"/>
      <c r="B181" s="105" t="s">
        <v>27</v>
      </c>
      <c r="C181" s="17">
        <v>2286.0239205745293</v>
      </c>
      <c r="D181" s="18">
        <v>2268.1869063537092</v>
      </c>
      <c r="E181" s="19">
        <v>6178.9916230970057</v>
      </c>
    </row>
    <row r="182" spans="1:5" x14ac:dyDescent="0.25">
      <c r="A182" s="213"/>
      <c r="B182" s="105" t="s">
        <v>28</v>
      </c>
      <c r="C182" s="17">
        <v>3785.8486512093054</v>
      </c>
      <c r="D182" s="18">
        <v>3718.0625911763727</v>
      </c>
      <c r="E182" s="19">
        <v>9385.0097736466178</v>
      </c>
    </row>
    <row r="183" spans="1:5" x14ac:dyDescent="0.25">
      <c r="A183" s="213"/>
      <c r="B183" s="105" t="s">
        <v>29</v>
      </c>
      <c r="C183" s="17">
        <v>1030.4084134832337</v>
      </c>
      <c r="D183" s="18">
        <v>976.18188571114081</v>
      </c>
      <c r="E183" s="19">
        <v>1927.7452606382508</v>
      </c>
    </row>
    <row r="184" spans="1:5" x14ac:dyDescent="0.25">
      <c r="A184" s="213"/>
      <c r="B184" s="105" t="s">
        <v>30</v>
      </c>
      <c r="C184" s="17">
        <v>6472.1991665093574</v>
      </c>
      <c r="D184" s="18">
        <v>5867.3641574307167</v>
      </c>
      <c r="E184" s="19">
        <v>20672.75165216489</v>
      </c>
    </row>
    <row r="185" spans="1:5" x14ac:dyDescent="0.25">
      <c r="A185" s="213"/>
      <c r="B185" s="105" t="s">
        <v>31</v>
      </c>
      <c r="C185" s="17">
        <v>6984.3825497949156</v>
      </c>
      <c r="D185" s="18">
        <v>6271.2672662317136</v>
      </c>
      <c r="E185" s="19">
        <v>17901.528996131994</v>
      </c>
    </row>
    <row r="186" spans="1:5" x14ac:dyDescent="0.25">
      <c r="A186" s="213"/>
      <c r="B186" s="105" t="s">
        <v>32</v>
      </c>
      <c r="C186" s="17">
        <v>2373.0659988722405</v>
      </c>
      <c r="D186" s="18">
        <v>2064.8886249575494</v>
      </c>
      <c r="E186" s="19">
        <v>9491.1681225352004</v>
      </c>
    </row>
    <row r="187" spans="1:5" x14ac:dyDescent="0.25">
      <c r="A187" s="213"/>
      <c r="B187" s="105" t="s">
        <v>33</v>
      </c>
      <c r="C187" s="17">
        <v>15074.37221532319</v>
      </c>
      <c r="D187" s="18">
        <v>12738.977450951779</v>
      </c>
      <c r="E187" s="19">
        <v>24272.154241557382</v>
      </c>
    </row>
    <row r="188" spans="1:5" x14ac:dyDescent="0.25">
      <c r="A188" s="213"/>
      <c r="B188" s="105" t="s">
        <v>34</v>
      </c>
      <c r="C188" s="17">
        <v>1438.7071173211027</v>
      </c>
      <c r="D188" s="18">
        <v>1416.5326339795533</v>
      </c>
      <c r="E188" s="19">
        <v>2630.491023649412</v>
      </c>
    </row>
    <row r="189" spans="1:5" ht="16.5" thickBot="1" x14ac:dyDescent="0.3">
      <c r="A189" s="217"/>
      <c r="B189" s="109" t="s">
        <v>109</v>
      </c>
      <c r="C189" s="32">
        <v>55939.878341376047</v>
      </c>
      <c r="D189" s="33">
        <v>51416.390575183184</v>
      </c>
      <c r="E189" s="34">
        <v>143717.44445464687</v>
      </c>
    </row>
    <row r="190" spans="1:5" x14ac:dyDescent="0.25">
      <c r="A190" s="212" t="s">
        <v>17</v>
      </c>
      <c r="B190" s="107" t="s">
        <v>25</v>
      </c>
      <c r="C190" s="35"/>
      <c r="D190" s="36"/>
      <c r="E190" s="37"/>
    </row>
    <row r="191" spans="1:5" x14ac:dyDescent="0.25">
      <c r="A191" s="213"/>
      <c r="B191" s="105" t="s">
        <v>26</v>
      </c>
      <c r="C191" s="29"/>
      <c r="D191" s="30"/>
      <c r="E191" s="31"/>
    </row>
    <row r="192" spans="1:5" x14ac:dyDescent="0.25">
      <c r="A192" s="213"/>
      <c r="B192" s="105" t="s">
        <v>27</v>
      </c>
      <c r="C192" s="29"/>
      <c r="D192" s="30"/>
      <c r="E192" s="31"/>
    </row>
    <row r="193" spans="1:5" x14ac:dyDescent="0.25">
      <c r="A193" s="213"/>
      <c r="B193" s="105" t="s">
        <v>28</v>
      </c>
      <c r="C193" s="29"/>
      <c r="D193" s="30"/>
      <c r="E193" s="31"/>
    </row>
    <row r="194" spans="1:5" x14ac:dyDescent="0.25">
      <c r="A194" s="213"/>
      <c r="B194" s="105" t="s">
        <v>29</v>
      </c>
      <c r="C194" s="29"/>
      <c r="D194" s="30"/>
      <c r="E194" s="31"/>
    </row>
    <row r="195" spans="1:5" x14ac:dyDescent="0.25">
      <c r="A195" s="213"/>
      <c r="B195" s="105" t="s">
        <v>30</v>
      </c>
      <c r="C195" s="29"/>
      <c r="D195" s="30"/>
      <c r="E195" s="31"/>
    </row>
    <row r="196" spans="1:5" x14ac:dyDescent="0.25">
      <c r="A196" s="213"/>
      <c r="B196" s="105" t="s">
        <v>31</v>
      </c>
      <c r="C196" s="29"/>
      <c r="D196" s="30"/>
      <c r="E196" s="31"/>
    </row>
    <row r="197" spans="1:5" x14ac:dyDescent="0.25">
      <c r="A197" s="213"/>
      <c r="B197" s="105" t="s">
        <v>32</v>
      </c>
      <c r="C197" s="29"/>
      <c r="D197" s="30"/>
      <c r="E197" s="31"/>
    </row>
    <row r="198" spans="1:5" x14ac:dyDescent="0.25">
      <c r="A198" s="213"/>
      <c r="B198" s="105" t="s">
        <v>33</v>
      </c>
      <c r="C198" s="29"/>
      <c r="D198" s="30"/>
      <c r="E198" s="31"/>
    </row>
    <row r="199" spans="1:5" x14ac:dyDescent="0.25">
      <c r="A199" s="213"/>
      <c r="B199" s="105" t="s">
        <v>34</v>
      </c>
      <c r="C199" s="29"/>
      <c r="D199" s="30"/>
      <c r="E199" s="31"/>
    </row>
    <row r="200" spans="1:5" ht="16.5" thickBot="1" x14ac:dyDescent="0.3">
      <c r="A200" s="214"/>
      <c r="B200" s="106" t="s">
        <v>109</v>
      </c>
      <c r="C200" s="42"/>
      <c r="D200" s="41"/>
      <c r="E200" s="43"/>
    </row>
    <row r="201" spans="1:5" x14ac:dyDescent="0.25">
      <c r="A201" s="216" t="s">
        <v>18</v>
      </c>
      <c r="B201" s="108" t="s">
        <v>25</v>
      </c>
      <c r="C201" s="26"/>
      <c r="D201" s="27"/>
      <c r="E201" s="28"/>
    </row>
    <row r="202" spans="1:5" x14ac:dyDescent="0.25">
      <c r="A202" s="213"/>
      <c r="B202" s="105" t="s">
        <v>26</v>
      </c>
      <c r="C202" s="29"/>
      <c r="D202" s="30"/>
      <c r="E202" s="31"/>
    </row>
    <row r="203" spans="1:5" x14ac:dyDescent="0.25">
      <c r="A203" s="213"/>
      <c r="B203" s="105" t="s">
        <v>27</v>
      </c>
      <c r="C203" s="29"/>
      <c r="D203" s="30"/>
      <c r="E203" s="31"/>
    </row>
    <row r="204" spans="1:5" x14ac:dyDescent="0.25">
      <c r="A204" s="213"/>
      <c r="B204" s="105" t="s">
        <v>28</v>
      </c>
      <c r="C204" s="29"/>
      <c r="D204" s="30"/>
      <c r="E204" s="31"/>
    </row>
    <row r="205" spans="1:5" x14ac:dyDescent="0.25">
      <c r="A205" s="213"/>
      <c r="B205" s="105" t="s">
        <v>29</v>
      </c>
      <c r="C205" s="29"/>
      <c r="D205" s="30"/>
      <c r="E205" s="31"/>
    </row>
    <row r="206" spans="1:5" x14ac:dyDescent="0.25">
      <c r="A206" s="213"/>
      <c r="B206" s="105" t="s">
        <v>30</v>
      </c>
      <c r="C206" s="29"/>
      <c r="D206" s="30"/>
      <c r="E206" s="31"/>
    </row>
    <row r="207" spans="1:5" x14ac:dyDescent="0.25">
      <c r="A207" s="213"/>
      <c r="B207" s="105" t="s">
        <v>31</v>
      </c>
      <c r="C207" s="29"/>
      <c r="D207" s="30"/>
      <c r="E207" s="31"/>
    </row>
    <row r="208" spans="1:5" x14ac:dyDescent="0.25">
      <c r="A208" s="213"/>
      <c r="B208" s="105" t="s">
        <v>32</v>
      </c>
      <c r="C208" s="29"/>
      <c r="D208" s="30"/>
      <c r="E208" s="31"/>
    </row>
    <row r="209" spans="1:5" x14ac:dyDescent="0.25">
      <c r="A209" s="213"/>
      <c r="B209" s="105" t="s">
        <v>33</v>
      </c>
      <c r="C209" s="29"/>
      <c r="D209" s="30"/>
      <c r="E209" s="31"/>
    </row>
    <row r="210" spans="1:5" x14ac:dyDescent="0.25">
      <c r="A210" s="213"/>
      <c r="B210" s="105" t="s">
        <v>34</v>
      </c>
      <c r="C210" s="29"/>
      <c r="D210" s="30"/>
      <c r="E210" s="31"/>
    </row>
    <row r="211" spans="1:5" ht="16.5" thickBot="1" x14ac:dyDescent="0.3">
      <c r="A211" s="217"/>
      <c r="B211" s="109" t="s">
        <v>109</v>
      </c>
      <c r="C211" s="44"/>
      <c r="D211" s="45"/>
      <c r="E211" s="46"/>
    </row>
    <row r="212" spans="1:5" x14ac:dyDescent="0.25">
      <c r="A212" s="212" t="s">
        <v>19</v>
      </c>
      <c r="B212" s="107" t="s">
        <v>25</v>
      </c>
      <c r="C212" s="23">
        <v>9.0737223916396985</v>
      </c>
      <c r="D212" s="24">
        <v>9.0737223916396985</v>
      </c>
      <c r="E212" s="37"/>
    </row>
    <row r="213" spans="1:5" x14ac:dyDescent="0.25">
      <c r="A213" s="213"/>
      <c r="B213" s="105" t="s">
        <v>26</v>
      </c>
      <c r="C213" s="29"/>
      <c r="D213" s="30"/>
      <c r="E213" s="31"/>
    </row>
    <row r="214" spans="1:5" x14ac:dyDescent="0.25">
      <c r="A214" s="213"/>
      <c r="B214" s="105" t="s">
        <v>27</v>
      </c>
      <c r="C214" s="17">
        <v>38.872120632679639</v>
      </c>
      <c r="D214" s="18">
        <v>38.872120632679639</v>
      </c>
      <c r="E214" s="31"/>
    </row>
    <row r="215" spans="1:5" x14ac:dyDescent="0.25">
      <c r="A215" s="213"/>
      <c r="B215" s="105" t="s">
        <v>28</v>
      </c>
      <c r="C215" s="29"/>
      <c r="D215" s="30"/>
      <c r="E215" s="31"/>
    </row>
    <row r="216" spans="1:5" x14ac:dyDescent="0.25">
      <c r="A216" s="213"/>
      <c r="B216" s="105" t="s">
        <v>29</v>
      </c>
      <c r="C216" s="29"/>
      <c r="D216" s="30"/>
      <c r="E216" s="31"/>
    </row>
    <row r="217" spans="1:5" x14ac:dyDescent="0.25">
      <c r="A217" s="213"/>
      <c r="B217" s="105" t="s">
        <v>30</v>
      </c>
      <c r="C217" s="29"/>
      <c r="D217" s="30"/>
      <c r="E217" s="31"/>
    </row>
    <row r="218" spans="1:5" x14ac:dyDescent="0.25">
      <c r="A218" s="213"/>
      <c r="B218" s="105" t="s">
        <v>31</v>
      </c>
      <c r="C218" s="29"/>
      <c r="D218" s="30"/>
      <c r="E218" s="31"/>
    </row>
    <row r="219" spans="1:5" x14ac:dyDescent="0.25">
      <c r="A219" s="213"/>
      <c r="B219" s="105" t="s">
        <v>32</v>
      </c>
      <c r="C219" s="29"/>
      <c r="D219" s="30"/>
      <c r="E219" s="31"/>
    </row>
    <row r="220" spans="1:5" x14ac:dyDescent="0.25">
      <c r="A220" s="213"/>
      <c r="B220" s="105" t="s">
        <v>33</v>
      </c>
      <c r="C220" s="29"/>
      <c r="D220" s="30"/>
      <c r="E220" s="31"/>
    </row>
    <row r="221" spans="1:5" x14ac:dyDescent="0.25">
      <c r="A221" s="213"/>
      <c r="B221" s="105" t="s">
        <v>34</v>
      </c>
      <c r="C221" s="17">
        <v>10080.39743531591</v>
      </c>
      <c r="D221" s="18">
        <v>2345.4176242542349</v>
      </c>
      <c r="E221" s="19">
        <v>0</v>
      </c>
    </row>
    <row r="222" spans="1:5" ht="16.5" thickBot="1" x14ac:dyDescent="0.3">
      <c r="A222" s="214"/>
      <c r="B222" s="106" t="s">
        <v>109</v>
      </c>
      <c r="C222" s="20">
        <v>10128.343278340226</v>
      </c>
      <c r="D222" s="21">
        <v>2393.3634672785538</v>
      </c>
      <c r="E222" s="22">
        <v>0</v>
      </c>
    </row>
    <row r="223" spans="1:5" x14ac:dyDescent="0.25">
      <c r="A223" s="216" t="s">
        <v>20</v>
      </c>
      <c r="B223" s="108" t="s">
        <v>25</v>
      </c>
      <c r="C223" s="38">
        <v>334.34592836309304</v>
      </c>
      <c r="D223" s="39">
        <v>241.80818851391686</v>
      </c>
      <c r="E223" s="28"/>
    </row>
    <row r="224" spans="1:5" x14ac:dyDescent="0.25">
      <c r="A224" s="213"/>
      <c r="B224" s="105" t="s">
        <v>26</v>
      </c>
      <c r="C224" s="17">
        <v>65.606189709505045</v>
      </c>
      <c r="D224" s="18">
        <v>65.606189709505045</v>
      </c>
      <c r="E224" s="31"/>
    </row>
    <row r="225" spans="1:5" x14ac:dyDescent="0.25">
      <c r="A225" s="213"/>
      <c r="B225" s="105" t="s">
        <v>27</v>
      </c>
      <c r="C225" s="17">
        <v>175.13792982978953</v>
      </c>
      <c r="D225" s="18">
        <v>145.98383935527983</v>
      </c>
      <c r="E225" s="31"/>
    </row>
    <row r="226" spans="1:5" x14ac:dyDescent="0.25">
      <c r="A226" s="213"/>
      <c r="B226" s="105" t="s">
        <v>28</v>
      </c>
      <c r="C226" s="29"/>
      <c r="D226" s="30"/>
      <c r="E226" s="31"/>
    </row>
    <row r="227" spans="1:5" x14ac:dyDescent="0.25">
      <c r="A227" s="213"/>
      <c r="B227" s="105" t="s">
        <v>29</v>
      </c>
      <c r="C227" s="29"/>
      <c r="D227" s="30"/>
      <c r="E227" s="31"/>
    </row>
    <row r="228" spans="1:5" x14ac:dyDescent="0.25">
      <c r="A228" s="213"/>
      <c r="B228" s="105" t="s">
        <v>30</v>
      </c>
      <c r="C228" s="17">
        <v>30.826750799150602</v>
      </c>
      <c r="D228" s="18">
        <v>30.826750799150602</v>
      </c>
      <c r="E228" s="31"/>
    </row>
    <row r="229" spans="1:5" x14ac:dyDescent="0.25">
      <c r="A229" s="213"/>
      <c r="B229" s="105" t="s">
        <v>31</v>
      </c>
      <c r="C229" s="29"/>
      <c r="D229" s="30"/>
      <c r="E229" s="31"/>
    </row>
    <row r="230" spans="1:5" x14ac:dyDescent="0.25">
      <c r="A230" s="213"/>
      <c r="B230" s="105" t="s">
        <v>32</v>
      </c>
      <c r="C230" s="17">
        <v>48.995649227696362</v>
      </c>
      <c r="D230" s="18">
        <v>48.995649227696362</v>
      </c>
      <c r="E230" s="31"/>
    </row>
    <row r="231" spans="1:5" x14ac:dyDescent="0.25">
      <c r="A231" s="213"/>
      <c r="B231" s="105" t="s">
        <v>33</v>
      </c>
      <c r="C231" s="17">
        <v>28.788655747906674</v>
      </c>
      <c r="D231" s="18">
        <v>2.9985890022201085</v>
      </c>
      <c r="E231" s="19">
        <v>0</v>
      </c>
    </row>
    <row r="232" spans="1:5" x14ac:dyDescent="0.25">
      <c r="A232" s="213"/>
      <c r="B232" s="105" t="s">
        <v>34</v>
      </c>
      <c r="C232" s="17">
        <v>114.70826460013984</v>
      </c>
      <c r="D232" s="18">
        <v>61.134994836783036</v>
      </c>
      <c r="E232" s="19">
        <v>0</v>
      </c>
    </row>
    <row r="233" spans="1:5" ht="16.5" thickBot="1" x14ac:dyDescent="0.3">
      <c r="A233" s="217"/>
      <c r="B233" s="109" t="s">
        <v>109</v>
      </c>
      <c r="C233" s="32">
        <v>798.40936827728092</v>
      </c>
      <c r="D233" s="33">
        <v>597.35420144455179</v>
      </c>
      <c r="E233" s="34">
        <v>0</v>
      </c>
    </row>
    <row r="234" spans="1:5" x14ac:dyDescent="0.25">
      <c r="A234" s="212" t="s">
        <v>21</v>
      </c>
      <c r="B234" s="107" t="s">
        <v>25</v>
      </c>
      <c r="C234" s="23">
        <v>2.8572113181483347</v>
      </c>
      <c r="D234" s="24">
        <v>1.4286056590741674</v>
      </c>
      <c r="E234" s="25">
        <v>0.71430282953708368</v>
      </c>
    </row>
    <row r="235" spans="1:5" x14ac:dyDescent="0.25">
      <c r="A235" s="213"/>
      <c r="B235" s="105" t="s">
        <v>26</v>
      </c>
      <c r="C235" s="17">
        <v>12.578350944401082</v>
      </c>
      <c r="D235" s="18">
        <v>12.578350944401082</v>
      </c>
      <c r="E235" s="19">
        <v>5.0313403777604329</v>
      </c>
    </row>
    <row r="236" spans="1:5" x14ac:dyDescent="0.25">
      <c r="A236" s="213"/>
      <c r="B236" s="105" t="s">
        <v>27</v>
      </c>
      <c r="C236" s="29"/>
      <c r="D236" s="30"/>
      <c r="E236" s="31"/>
    </row>
    <row r="237" spans="1:5" x14ac:dyDescent="0.25">
      <c r="A237" s="213"/>
      <c r="B237" s="105" t="s">
        <v>28</v>
      </c>
      <c r="C237" s="29"/>
      <c r="D237" s="30"/>
      <c r="E237" s="31"/>
    </row>
    <row r="238" spans="1:5" x14ac:dyDescent="0.25">
      <c r="A238" s="213"/>
      <c r="B238" s="105" t="s">
        <v>29</v>
      </c>
      <c r="C238" s="29"/>
      <c r="D238" s="30"/>
      <c r="E238" s="31"/>
    </row>
    <row r="239" spans="1:5" x14ac:dyDescent="0.25">
      <c r="A239" s="213"/>
      <c r="B239" s="105" t="s">
        <v>30</v>
      </c>
      <c r="C239" s="29"/>
      <c r="D239" s="30"/>
      <c r="E239" s="31"/>
    </row>
    <row r="240" spans="1:5" x14ac:dyDescent="0.25">
      <c r="A240" s="213"/>
      <c r="B240" s="105" t="s">
        <v>31</v>
      </c>
      <c r="C240" s="29"/>
      <c r="D240" s="30"/>
      <c r="E240" s="31"/>
    </row>
    <row r="241" spans="1:5" x14ac:dyDescent="0.25">
      <c r="A241" s="213"/>
      <c r="B241" s="105" t="s">
        <v>32</v>
      </c>
      <c r="C241" s="17">
        <v>1.0791528126176348</v>
      </c>
      <c r="D241" s="18">
        <v>1.0791528126176348</v>
      </c>
      <c r="E241" s="19">
        <v>0.43166112504705395</v>
      </c>
    </row>
    <row r="242" spans="1:5" x14ac:dyDescent="0.25">
      <c r="A242" s="213"/>
      <c r="B242" s="105" t="s">
        <v>33</v>
      </c>
      <c r="C242" s="29"/>
      <c r="D242" s="30"/>
      <c r="E242" s="31"/>
    </row>
    <row r="243" spans="1:5" x14ac:dyDescent="0.25">
      <c r="A243" s="213"/>
      <c r="B243" s="105" t="s">
        <v>34</v>
      </c>
      <c r="C243" s="17">
        <v>12.056752963713599</v>
      </c>
      <c r="D243" s="18">
        <v>12.056752963713599</v>
      </c>
      <c r="E243" s="19">
        <v>1.3063750389576814</v>
      </c>
    </row>
    <row r="244" spans="1:5" ht="16.5" thickBot="1" x14ac:dyDescent="0.3">
      <c r="A244" s="214"/>
      <c r="B244" s="106" t="s">
        <v>109</v>
      </c>
      <c r="C244" s="20">
        <v>28.571468038880649</v>
      </c>
      <c r="D244" s="21">
        <v>27.142862379806484</v>
      </c>
      <c r="E244" s="22">
        <v>7.4836793713022525</v>
      </c>
    </row>
    <row r="245" spans="1:5" x14ac:dyDescent="0.25">
      <c r="A245" s="212" t="s">
        <v>22</v>
      </c>
      <c r="B245" s="107" t="s">
        <v>25</v>
      </c>
      <c r="C245" s="35"/>
      <c r="D245" s="36"/>
      <c r="E245" s="37"/>
    </row>
    <row r="246" spans="1:5" x14ac:dyDescent="0.25">
      <c r="A246" s="213"/>
      <c r="B246" s="105" t="s">
        <v>26</v>
      </c>
      <c r="C246" s="29"/>
      <c r="D246" s="30"/>
      <c r="E246" s="31"/>
    </row>
    <row r="247" spans="1:5" x14ac:dyDescent="0.25">
      <c r="A247" s="213"/>
      <c r="B247" s="105" t="s">
        <v>27</v>
      </c>
      <c r="C247" s="29"/>
      <c r="D247" s="30"/>
      <c r="E247" s="31"/>
    </row>
    <row r="248" spans="1:5" x14ac:dyDescent="0.25">
      <c r="A248" s="213"/>
      <c r="B248" s="105" t="s">
        <v>28</v>
      </c>
      <c r="C248" s="29"/>
      <c r="D248" s="30"/>
      <c r="E248" s="31"/>
    </row>
    <row r="249" spans="1:5" x14ac:dyDescent="0.25">
      <c r="A249" s="213"/>
      <c r="B249" s="105" t="s">
        <v>29</v>
      </c>
      <c r="C249" s="29"/>
      <c r="D249" s="30"/>
      <c r="E249" s="31"/>
    </row>
    <row r="250" spans="1:5" x14ac:dyDescent="0.25">
      <c r="A250" s="213"/>
      <c r="B250" s="105" t="s">
        <v>30</v>
      </c>
      <c r="C250" s="29"/>
      <c r="D250" s="30"/>
      <c r="E250" s="31"/>
    </row>
    <row r="251" spans="1:5" x14ac:dyDescent="0.25">
      <c r="A251" s="213"/>
      <c r="B251" s="105" t="s">
        <v>31</v>
      </c>
      <c r="C251" s="29"/>
      <c r="D251" s="30"/>
      <c r="E251" s="31"/>
    </row>
    <row r="252" spans="1:5" x14ac:dyDescent="0.25">
      <c r="A252" s="213"/>
      <c r="B252" s="105" t="s">
        <v>32</v>
      </c>
      <c r="C252" s="17">
        <v>1391.9202062923223</v>
      </c>
      <c r="D252" s="18">
        <v>1391.9202062923223</v>
      </c>
      <c r="E252" s="19">
        <v>4842.4510967228598</v>
      </c>
    </row>
    <row r="253" spans="1:5" x14ac:dyDescent="0.25">
      <c r="A253" s="213"/>
      <c r="B253" s="105" t="s">
        <v>33</v>
      </c>
      <c r="C253" s="29"/>
      <c r="D253" s="30"/>
      <c r="E253" s="31"/>
    </row>
    <row r="254" spans="1:5" x14ac:dyDescent="0.25">
      <c r="A254" s="213"/>
      <c r="B254" s="105" t="s">
        <v>34</v>
      </c>
      <c r="C254" s="29"/>
      <c r="D254" s="30"/>
      <c r="E254" s="31"/>
    </row>
    <row r="255" spans="1:5" ht="16.5" thickBot="1" x14ac:dyDescent="0.3">
      <c r="A255" s="214"/>
      <c r="B255" s="106" t="s">
        <v>109</v>
      </c>
      <c r="C255" s="20">
        <v>1391.9202062923223</v>
      </c>
      <c r="D255" s="21">
        <v>1391.9202062923223</v>
      </c>
      <c r="E255" s="22">
        <v>4842.4510967228598</v>
      </c>
    </row>
    <row r="256" spans="1:5" x14ac:dyDescent="0.25">
      <c r="A256" s="212" t="s">
        <v>23</v>
      </c>
      <c r="B256" s="107" t="s">
        <v>25</v>
      </c>
      <c r="C256" s="23">
        <v>4490.2902499079046</v>
      </c>
      <c r="D256" s="24">
        <v>4234.0846648428078</v>
      </c>
      <c r="E256" s="25">
        <v>4577.7544790453994</v>
      </c>
    </row>
    <row r="257" spans="1:5" x14ac:dyDescent="0.25">
      <c r="A257" s="213"/>
      <c r="B257" s="105" t="s">
        <v>26</v>
      </c>
      <c r="C257" s="17">
        <v>1199.3852658560261</v>
      </c>
      <c r="D257" s="18">
        <v>1059.7758165422085</v>
      </c>
      <c r="E257" s="19">
        <v>1158.4311541302295</v>
      </c>
    </row>
    <row r="258" spans="1:5" x14ac:dyDescent="0.25">
      <c r="A258" s="213"/>
      <c r="B258" s="105" t="s">
        <v>27</v>
      </c>
      <c r="C258" s="29"/>
      <c r="D258" s="30"/>
      <c r="E258" s="31"/>
    </row>
    <row r="259" spans="1:5" x14ac:dyDescent="0.25">
      <c r="A259" s="213"/>
      <c r="B259" s="105" t="s">
        <v>28</v>
      </c>
      <c r="C259" s="17">
        <v>15.445537790750056</v>
      </c>
      <c r="D259" s="18">
        <v>15.445537790750056</v>
      </c>
      <c r="E259" s="19">
        <v>27.184146511720098</v>
      </c>
    </row>
    <row r="260" spans="1:5" x14ac:dyDescent="0.25">
      <c r="A260" s="213"/>
      <c r="B260" s="105" t="s">
        <v>29</v>
      </c>
      <c r="C260" s="17">
        <v>279.20015823898262</v>
      </c>
      <c r="D260" s="18">
        <v>236.70609766947479</v>
      </c>
      <c r="E260" s="19">
        <v>144.19155658682425</v>
      </c>
    </row>
    <row r="261" spans="1:5" x14ac:dyDescent="0.25">
      <c r="A261" s="213"/>
      <c r="B261" s="105" t="s">
        <v>30</v>
      </c>
      <c r="C261" s="17">
        <v>326.6632995959547</v>
      </c>
      <c r="D261" s="18">
        <v>286.39255689798307</v>
      </c>
      <c r="E261" s="19">
        <v>317.39268399679554</v>
      </c>
    </row>
    <row r="262" spans="1:5" x14ac:dyDescent="0.25">
      <c r="A262" s="213"/>
      <c r="B262" s="105" t="s">
        <v>31</v>
      </c>
      <c r="C262" s="17">
        <v>77.471407752086023</v>
      </c>
      <c r="D262" s="18">
        <v>65.55829254349905</v>
      </c>
      <c r="E262" s="19">
        <v>144.2282435956979</v>
      </c>
    </row>
    <row r="263" spans="1:5" x14ac:dyDescent="0.25">
      <c r="A263" s="213"/>
      <c r="B263" s="105" t="s">
        <v>32</v>
      </c>
      <c r="C263" s="17">
        <v>161.31274410128526</v>
      </c>
      <c r="D263" s="18">
        <v>154.57461922250195</v>
      </c>
      <c r="E263" s="19">
        <v>144.60905628709844</v>
      </c>
    </row>
    <row r="264" spans="1:5" x14ac:dyDescent="0.25">
      <c r="A264" s="213"/>
      <c r="B264" s="105" t="s">
        <v>33</v>
      </c>
      <c r="C264" s="17">
        <v>618.34967594128227</v>
      </c>
      <c r="D264" s="18">
        <v>564.28025200415368</v>
      </c>
      <c r="E264" s="19">
        <v>470.78977372519995</v>
      </c>
    </row>
    <row r="265" spans="1:5" x14ac:dyDescent="0.25">
      <c r="A265" s="213"/>
      <c r="B265" s="105" t="s">
        <v>34</v>
      </c>
      <c r="C265" s="29"/>
      <c r="D265" s="30"/>
      <c r="E265" s="31"/>
    </row>
    <row r="266" spans="1:5" ht="16.5" thickBot="1" x14ac:dyDescent="0.3">
      <c r="A266" s="214"/>
      <c r="B266" s="106" t="s">
        <v>109</v>
      </c>
      <c r="C266" s="20">
        <v>7168.1183391842769</v>
      </c>
      <c r="D266" s="21">
        <v>6616.817837513383</v>
      </c>
      <c r="E266" s="22">
        <v>6984.5810938789691</v>
      </c>
    </row>
    <row r="267" spans="1:5" x14ac:dyDescent="0.25">
      <c r="A267" s="212" t="s">
        <v>24</v>
      </c>
      <c r="B267" s="107" t="s">
        <v>25</v>
      </c>
      <c r="C267" s="35"/>
      <c r="D267" s="36"/>
      <c r="E267" s="37"/>
    </row>
    <row r="268" spans="1:5" x14ac:dyDescent="0.25">
      <c r="A268" s="213"/>
      <c r="B268" s="105" t="s">
        <v>26</v>
      </c>
      <c r="C268" s="29"/>
      <c r="D268" s="30"/>
      <c r="E268" s="31"/>
    </row>
    <row r="269" spans="1:5" x14ac:dyDescent="0.25">
      <c r="A269" s="213"/>
      <c r="B269" s="105" t="s">
        <v>27</v>
      </c>
      <c r="C269" s="29"/>
      <c r="D269" s="30"/>
      <c r="E269" s="31"/>
    </row>
    <row r="270" spans="1:5" x14ac:dyDescent="0.25">
      <c r="A270" s="213"/>
      <c r="B270" s="105" t="s">
        <v>28</v>
      </c>
      <c r="C270" s="17">
        <v>37.678139099937773</v>
      </c>
      <c r="D270" s="18">
        <v>37.678139099937773</v>
      </c>
      <c r="E270" s="19">
        <v>62.796898499896294</v>
      </c>
    </row>
    <row r="271" spans="1:5" x14ac:dyDescent="0.25">
      <c r="A271" s="213"/>
      <c r="B271" s="105" t="s">
        <v>29</v>
      </c>
      <c r="C271" s="29"/>
      <c r="D271" s="30"/>
      <c r="E271" s="31"/>
    </row>
    <row r="272" spans="1:5" x14ac:dyDescent="0.25">
      <c r="A272" s="213"/>
      <c r="B272" s="105" t="s">
        <v>30</v>
      </c>
      <c r="C272" s="17">
        <v>217.85639743071454</v>
      </c>
      <c r="D272" s="18">
        <v>217.85639743071454</v>
      </c>
      <c r="E272" s="19">
        <v>517.05957173684055</v>
      </c>
    </row>
    <row r="273" spans="1:5" x14ac:dyDescent="0.25">
      <c r="A273" s="213"/>
      <c r="B273" s="105" t="s">
        <v>31</v>
      </c>
      <c r="C273" s="17">
        <v>323.17486301726399</v>
      </c>
      <c r="D273" s="18">
        <v>323.17486301726399</v>
      </c>
      <c r="E273" s="19">
        <v>557.30331037129702</v>
      </c>
    </row>
    <row r="274" spans="1:5" x14ac:dyDescent="0.25">
      <c r="A274" s="213"/>
      <c r="B274" s="105" t="s">
        <v>32</v>
      </c>
      <c r="C274" s="29"/>
      <c r="D274" s="30"/>
      <c r="E274" s="31"/>
    </row>
    <row r="275" spans="1:5" x14ac:dyDescent="0.25">
      <c r="A275" s="213"/>
      <c r="B275" s="105" t="s">
        <v>33</v>
      </c>
      <c r="C275" s="29"/>
      <c r="D275" s="30"/>
      <c r="E275" s="31"/>
    </row>
    <row r="276" spans="1:5" x14ac:dyDescent="0.25">
      <c r="A276" s="213"/>
      <c r="B276" s="105" t="s">
        <v>34</v>
      </c>
      <c r="C276" s="17">
        <v>29.119526176763053</v>
      </c>
      <c r="D276" s="18">
        <v>0</v>
      </c>
      <c r="E276" s="19">
        <v>0</v>
      </c>
    </row>
    <row r="277" spans="1:5" ht="16.5" thickBot="1" x14ac:dyDescent="0.3">
      <c r="A277" s="218"/>
      <c r="B277" s="110" t="s">
        <v>109</v>
      </c>
      <c r="C277" s="47">
        <v>607.82892572467938</v>
      </c>
      <c r="D277" s="48">
        <v>578.70939954791629</v>
      </c>
      <c r="E277" s="49">
        <v>1137.159780608034</v>
      </c>
    </row>
  </sheetData>
  <mergeCells count="26">
    <mergeCell ref="A256:A266"/>
    <mergeCell ref="A267:A277"/>
    <mergeCell ref="A201:A211"/>
    <mergeCell ref="A212:A222"/>
    <mergeCell ref="A223:A233"/>
    <mergeCell ref="A234:A244"/>
    <mergeCell ref="A245:A255"/>
    <mergeCell ref="A157:A167"/>
    <mergeCell ref="A168:A178"/>
    <mergeCell ref="A179:A189"/>
    <mergeCell ref="A190:A200"/>
    <mergeCell ref="A91:A101"/>
    <mergeCell ref="A102:A112"/>
    <mergeCell ref="A113:A123"/>
    <mergeCell ref="A124:A134"/>
    <mergeCell ref="A135:A145"/>
    <mergeCell ref="A80:A90"/>
    <mergeCell ref="A3:A13"/>
    <mergeCell ref="A14:A24"/>
    <mergeCell ref="A25:A35"/>
    <mergeCell ref="A146:A156"/>
    <mergeCell ref="A1:E1"/>
    <mergeCell ref="A36:A46"/>
    <mergeCell ref="A47:A57"/>
    <mergeCell ref="A58:A68"/>
    <mergeCell ref="A69:A7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8"/>
  <sheetViews>
    <sheetView workbookViewId="0">
      <selection sqref="A1:E1"/>
    </sheetView>
  </sheetViews>
  <sheetFormatPr defaultRowHeight="15.75" x14ac:dyDescent="0.25"/>
  <cols>
    <col min="1" max="2" width="27.42578125" style="101" customWidth="1"/>
    <col min="3" max="5" width="27.42578125" style="102" customWidth="1"/>
    <col min="6" max="16384" width="9.140625" style="84"/>
  </cols>
  <sheetData>
    <row r="1" spans="1:5" ht="16.5" thickBot="1" x14ac:dyDescent="0.3">
      <c r="A1" s="210" t="s">
        <v>123</v>
      </c>
      <c r="B1" s="210"/>
      <c r="C1" s="210"/>
      <c r="D1" s="210"/>
      <c r="E1" s="210"/>
    </row>
    <row r="2" spans="1:5" s="87" customFormat="1" ht="30.75" customHeight="1" thickBot="1" x14ac:dyDescent="0.3">
      <c r="A2" s="85" t="s">
        <v>110</v>
      </c>
      <c r="B2" s="86" t="s">
        <v>114</v>
      </c>
      <c r="C2" s="59" t="s">
        <v>111</v>
      </c>
      <c r="D2" s="60" t="s">
        <v>112</v>
      </c>
      <c r="E2" s="61" t="s">
        <v>108</v>
      </c>
    </row>
    <row r="3" spans="1:5" x14ac:dyDescent="0.25">
      <c r="A3" s="222" t="s">
        <v>0</v>
      </c>
      <c r="B3" s="88" t="s">
        <v>35</v>
      </c>
      <c r="C3" s="65">
        <v>83036.481831427838</v>
      </c>
      <c r="D3" s="66">
        <v>66296.479426666308</v>
      </c>
      <c r="E3" s="67">
        <v>140635.28394127486</v>
      </c>
    </row>
    <row r="4" spans="1:5" x14ac:dyDescent="0.25">
      <c r="A4" s="223"/>
      <c r="B4" s="90" t="s">
        <v>36</v>
      </c>
      <c r="C4" s="50">
        <v>8872.3517968559227</v>
      </c>
      <c r="D4" s="51">
        <v>7892.6250540237006</v>
      </c>
      <c r="E4" s="54">
        <v>18170.82681439451</v>
      </c>
    </row>
    <row r="5" spans="1:5" x14ac:dyDescent="0.25">
      <c r="A5" s="223"/>
      <c r="B5" s="90" t="s">
        <v>37</v>
      </c>
      <c r="C5" s="50">
        <v>67833.422159665817</v>
      </c>
      <c r="D5" s="51">
        <v>59501.867903738013</v>
      </c>
      <c r="E5" s="54">
        <v>173422.81547231454</v>
      </c>
    </row>
    <row r="6" spans="1:5" x14ac:dyDescent="0.25">
      <c r="A6" s="223"/>
      <c r="B6" s="90" t="s">
        <v>38</v>
      </c>
      <c r="C6" s="50">
        <v>32748.157186118471</v>
      </c>
      <c r="D6" s="51">
        <v>30695.923289390794</v>
      </c>
      <c r="E6" s="54">
        <v>92317.806579502518</v>
      </c>
    </row>
    <row r="7" spans="1:5" x14ac:dyDescent="0.25">
      <c r="A7" s="223"/>
      <c r="B7" s="90" t="s">
        <v>39</v>
      </c>
      <c r="C7" s="50">
        <v>63020.221491703094</v>
      </c>
      <c r="D7" s="51">
        <v>49415.041136186141</v>
      </c>
      <c r="E7" s="54">
        <v>67954.110543440343</v>
      </c>
    </row>
    <row r="8" spans="1:5" x14ac:dyDescent="0.25">
      <c r="A8" s="223"/>
      <c r="B8" s="90" t="s">
        <v>40</v>
      </c>
      <c r="C8" s="50">
        <v>22052.30146914451</v>
      </c>
      <c r="D8" s="51">
        <v>20953.030107805858</v>
      </c>
      <c r="E8" s="54">
        <v>69906.851268436556</v>
      </c>
    </row>
    <row r="9" spans="1:5" x14ac:dyDescent="0.25">
      <c r="A9" s="223"/>
      <c r="B9" s="90" t="s">
        <v>41</v>
      </c>
      <c r="C9" s="50">
        <v>1045.1229176617862</v>
      </c>
      <c r="D9" s="51">
        <v>875.29960777286908</v>
      </c>
      <c r="E9" s="54">
        <v>2875.4480242593836</v>
      </c>
    </row>
    <row r="10" spans="1:5" x14ac:dyDescent="0.25">
      <c r="A10" s="223"/>
      <c r="B10" s="90" t="s">
        <v>42</v>
      </c>
      <c r="C10" s="50">
        <v>3651.3265565559896</v>
      </c>
      <c r="D10" s="51">
        <v>3281.7099510907378</v>
      </c>
      <c r="E10" s="54">
        <v>10814.196231579916</v>
      </c>
    </row>
    <row r="11" spans="1:5" x14ac:dyDescent="0.25">
      <c r="A11" s="223"/>
      <c r="B11" s="90" t="s">
        <v>43</v>
      </c>
      <c r="C11" s="50">
        <v>4515.3056990810528</v>
      </c>
      <c r="D11" s="51">
        <v>4197.8487463428</v>
      </c>
      <c r="E11" s="54">
        <v>15677.39123893824</v>
      </c>
    </row>
    <row r="12" spans="1:5" x14ac:dyDescent="0.25">
      <c r="A12" s="223"/>
      <c r="B12" s="90" t="s">
        <v>44</v>
      </c>
      <c r="C12" s="50">
        <v>2018.4377673287463</v>
      </c>
      <c r="D12" s="51">
        <v>1722.8266763422153</v>
      </c>
      <c r="E12" s="54">
        <v>5594.5903733897912</v>
      </c>
    </row>
    <row r="13" spans="1:5" x14ac:dyDescent="0.25">
      <c r="A13" s="223"/>
      <c r="B13" s="90" t="s">
        <v>45</v>
      </c>
      <c r="C13" s="50">
        <v>2823.274777464389</v>
      </c>
      <c r="D13" s="51">
        <v>2613.4351052874413</v>
      </c>
      <c r="E13" s="54">
        <v>8485.991661083428</v>
      </c>
    </row>
    <row r="14" spans="1:5" x14ac:dyDescent="0.25">
      <c r="A14" s="223"/>
      <c r="B14" s="90" t="s">
        <v>46</v>
      </c>
      <c r="C14" s="50">
        <v>22537.806010389417</v>
      </c>
      <c r="D14" s="51">
        <v>20441.062818511979</v>
      </c>
      <c r="E14" s="54">
        <v>49233.125524782918</v>
      </c>
    </row>
    <row r="15" spans="1:5" x14ac:dyDescent="0.25">
      <c r="A15" s="223"/>
      <c r="B15" s="90" t="s">
        <v>47</v>
      </c>
      <c r="C15" s="50">
        <v>21506.481572139161</v>
      </c>
      <c r="D15" s="51">
        <v>20740.515690176158</v>
      </c>
      <c r="E15" s="54">
        <v>56699.721569234833</v>
      </c>
    </row>
    <row r="16" spans="1:5" x14ac:dyDescent="0.25">
      <c r="A16" s="223"/>
      <c r="B16" s="90" t="s">
        <v>48</v>
      </c>
      <c r="C16" s="50">
        <v>28728.936934128789</v>
      </c>
      <c r="D16" s="51">
        <v>26011.835450555747</v>
      </c>
      <c r="E16" s="54">
        <v>78177.193258132698</v>
      </c>
    </row>
    <row r="17" spans="1:5" x14ac:dyDescent="0.25">
      <c r="A17" s="223"/>
      <c r="B17" s="90" t="s">
        <v>49</v>
      </c>
      <c r="C17" s="50">
        <v>1882.5652175892819</v>
      </c>
      <c r="D17" s="51">
        <v>1844.9928808225704</v>
      </c>
      <c r="E17" s="54">
        <v>6010.5596532976806</v>
      </c>
    </row>
    <row r="18" spans="1:5" x14ac:dyDescent="0.25">
      <c r="A18" s="223"/>
      <c r="B18" s="90" t="s">
        <v>50</v>
      </c>
      <c r="C18" s="50">
        <v>2776.9980855627809</v>
      </c>
      <c r="D18" s="51">
        <v>2563.9527275479722</v>
      </c>
      <c r="E18" s="54">
        <v>6396.8414700931025</v>
      </c>
    </row>
    <row r="19" spans="1:5" x14ac:dyDescent="0.25">
      <c r="A19" s="223"/>
      <c r="B19" s="90" t="s">
        <v>51</v>
      </c>
      <c r="C19" s="50">
        <v>22040.75304065831</v>
      </c>
      <c r="D19" s="51">
        <v>18985.124527565928</v>
      </c>
      <c r="E19" s="54">
        <v>57890.873648139604</v>
      </c>
    </row>
    <row r="20" spans="1:5" x14ac:dyDescent="0.25">
      <c r="A20" s="223"/>
      <c r="B20" s="90" t="s">
        <v>52</v>
      </c>
      <c r="C20" s="50">
        <v>65172.18332746849</v>
      </c>
      <c r="D20" s="51">
        <v>57461.487857950269</v>
      </c>
      <c r="E20" s="54">
        <v>158776.46690156212</v>
      </c>
    </row>
    <row r="21" spans="1:5" x14ac:dyDescent="0.25">
      <c r="A21" s="223"/>
      <c r="B21" s="90" t="s">
        <v>53</v>
      </c>
      <c r="C21" s="50">
        <v>49829.037892612549</v>
      </c>
      <c r="D21" s="51">
        <v>41045.852059155477</v>
      </c>
      <c r="E21" s="54">
        <v>86929.419551658939</v>
      </c>
    </row>
    <row r="22" spans="1:5" x14ac:dyDescent="0.25">
      <c r="A22" s="223"/>
      <c r="B22" s="90" t="s">
        <v>54</v>
      </c>
      <c r="C22" s="50">
        <v>55969.433438782551</v>
      </c>
      <c r="D22" s="51">
        <v>53951.391724157635</v>
      </c>
      <c r="E22" s="54">
        <v>142293.72735929058</v>
      </c>
    </row>
    <row r="23" spans="1:5" x14ac:dyDescent="0.25">
      <c r="A23" s="223"/>
      <c r="B23" s="90" t="s">
        <v>55</v>
      </c>
      <c r="C23" s="50">
        <v>11149.475967782952</v>
      </c>
      <c r="D23" s="51">
        <v>6343.3348924381116</v>
      </c>
      <c r="E23" s="54">
        <v>13976.969366589543</v>
      </c>
    </row>
    <row r="24" spans="1:5" x14ac:dyDescent="0.25">
      <c r="A24" s="223"/>
      <c r="B24" s="90" t="s">
        <v>56</v>
      </c>
      <c r="C24" s="50">
        <v>20216.304102525661</v>
      </c>
      <c r="D24" s="51">
        <v>18512.14992130845</v>
      </c>
      <c r="E24" s="54">
        <v>40015.405598615682</v>
      </c>
    </row>
    <row r="25" spans="1:5" x14ac:dyDescent="0.25">
      <c r="A25" s="223"/>
      <c r="B25" s="90" t="s">
        <v>57</v>
      </c>
      <c r="C25" s="50">
        <v>67189.862666279121</v>
      </c>
      <c r="D25" s="51">
        <v>60029.991045434494</v>
      </c>
      <c r="E25" s="54">
        <v>104663.99413545606</v>
      </c>
    </row>
    <row r="26" spans="1:5" x14ac:dyDescent="0.25">
      <c r="A26" s="223"/>
      <c r="B26" s="90" t="s">
        <v>58</v>
      </c>
      <c r="C26" s="50">
        <v>9087.7806841005131</v>
      </c>
      <c r="D26" s="51">
        <v>7777.9266495236043</v>
      </c>
      <c r="E26" s="54">
        <v>22854.104116030354</v>
      </c>
    </row>
    <row r="27" spans="1:5" x14ac:dyDescent="0.25">
      <c r="A27" s="223"/>
      <c r="B27" s="90" t="s">
        <v>59</v>
      </c>
      <c r="C27" s="50">
        <v>12368.933087371412</v>
      </c>
      <c r="D27" s="51">
        <v>11146.718694893278</v>
      </c>
      <c r="E27" s="54">
        <v>42386.648942523745</v>
      </c>
    </row>
    <row r="28" spans="1:5" x14ac:dyDescent="0.25">
      <c r="A28" s="223"/>
      <c r="B28" s="90" t="s">
        <v>60</v>
      </c>
      <c r="C28" s="50">
        <v>12515.270779073302</v>
      </c>
      <c r="D28" s="51">
        <v>11369.092786170995</v>
      </c>
      <c r="E28" s="54">
        <v>33094.601013361535</v>
      </c>
    </row>
    <row r="29" spans="1:5" x14ac:dyDescent="0.25">
      <c r="A29" s="223"/>
      <c r="B29" s="90" t="s">
        <v>61</v>
      </c>
      <c r="C29" s="50">
        <v>4470.9959276312902</v>
      </c>
      <c r="D29" s="51">
        <v>2908.4514163975864</v>
      </c>
      <c r="E29" s="54">
        <v>9155.7269467800234</v>
      </c>
    </row>
    <row r="30" spans="1:5" x14ac:dyDescent="0.25">
      <c r="A30" s="223"/>
      <c r="B30" s="90" t="s">
        <v>62</v>
      </c>
      <c r="C30" s="50">
        <v>7484.1203792588849</v>
      </c>
      <c r="D30" s="51">
        <v>4779.7515050431703</v>
      </c>
      <c r="E30" s="54">
        <v>13296.284017013368</v>
      </c>
    </row>
    <row r="31" spans="1:5" x14ac:dyDescent="0.25">
      <c r="A31" s="223"/>
      <c r="B31" s="90" t="s">
        <v>63</v>
      </c>
      <c r="C31" s="50">
        <v>6188.3035068673316</v>
      </c>
      <c r="D31" s="51">
        <v>5604.8939908393477</v>
      </c>
      <c r="E31" s="54">
        <v>15106.038152275225</v>
      </c>
    </row>
    <row r="32" spans="1:5" x14ac:dyDescent="0.25">
      <c r="A32" s="223"/>
      <c r="B32" s="90" t="s">
        <v>64</v>
      </c>
      <c r="C32" s="50">
        <v>16392.632452837297</v>
      </c>
      <c r="D32" s="51">
        <v>14746.301990498303</v>
      </c>
      <c r="E32" s="54">
        <v>42207.909329404181</v>
      </c>
    </row>
    <row r="33" spans="1:5" x14ac:dyDescent="0.25">
      <c r="A33" s="223"/>
      <c r="B33" s="90" t="s">
        <v>65</v>
      </c>
      <c r="C33" s="50">
        <v>32142.982331851825</v>
      </c>
      <c r="D33" s="51">
        <v>29612.166885215458</v>
      </c>
      <c r="E33" s="54">
        <v>74819.89278325245</v>
      </c>
    </row>
    <row r="34" spans="1:5" x14ac:dyDescent="0.25">
      <c r="A34" s="223"/>
      <c r="B34" s="90" t="s">
        <v>66</v>
      </c>
      <c r="C34" s="50">
        <v>19683.612998659602</v>
      </c>
      <c r="D34" s="51">
        <v>15336.766375052161</v>
      </c>
      <c r="E34" s="54">
        <v>39615.466717887568</v>
      </c>
    </row>
    <row r="35" spans="1:5" x14ac:dyDescent="0.25">
      <c r="A35" s="223"/>
      <c r="B35" s="90" t="s">
        <v>67</v>
      </c>
      <c r="C35" s="50">
        <v>1676.79863328125</v>
      </c>
      <c r="D35" s="51">
        <v>374.28008123924019</v>
      </c>
      <c r="E35" s="54">
        <v>566.2211600101507</v>
      </c>
    </row>
    <row r="36" spans="1:5" x14ac:dyDescent="0.25">
      <c r="A36" s="223"/>
      <c r="B36" s="90" t="s">
        <v>29</v>
      </c>
      <c r="C36" s="50">
        <v>64.626217559118928</v>
      </c>
      <c r="D36" s="51">
        <v>54.79366339533837</v>
      </c>
      <c r="E36" s="54">
        <v>191.3761108435468</v>
      </c>
    </row>
    <row r="37" spans="1:5" x14ac:dyDescent="0.25">
      <c r="A37" s="223"/>
      <c r="B37" s="90" t="s">
        <v>68</v>
      </c>
      <c r="C37" s="50">
        <v>12776.623372361164</v>
      </c>
      <c r="D37" s="51">
        <v>11903.421481362595</v>
      </c>
      <c r="E37" s="54">
        <v>30735.701645389734</v>
      </c>
    </row>
    <row r="38" spans="1:5" x14ac:dyDescent="0.25">
      <c r="A38" s="223"/>
      <c r="B38" s="90" t="s">
        <v>69</v>
      </c>
      <c r="C38" s="50">
        <v>20073.86459719509</v>
      </c>
      <c r="D38" s="51">
        <v>18215.231669433437</v>
      </c>
      <c r="E38" s="54">
        <v>59707.295303933184</v>
      </c>
    </row>
    <row r="39" spans="1:5" x14ac:dyDescent="0.25">
      <c r="A39" s="223"/>
      <c r="B39" s="90" t="s">
        <v>70</v>
      </c>
      <c r="C39" s="50">
        <v>12073.336231968084</v>
      </c>
      <c r="D39" s="51">
        <v>11355.454415344442</v>
      </c>
      <c r="E39" s="54">
        <v>35456.274669995517</v>
      </c>
    </row>
    <row r="40" spans="1:5" x14ac:dyDescent="0.25">
      <c r="A40" s="223"/>
      <c r="B40" s="90" t="s">
        <v>71</v>
      </c>
      <c r="C40" s="50">
        <v>15964.14333316201</v>
      </c>
      <c r="D40" s="51">
        <v>14301.55788649233</v>
      </c>
      <c r="E40" s="54">
        <v>56993.063692825672</v>
      </c>
    </row>
    <row r="41" spans="1:5" x14ac:dyDescent="0.25">
      <c r="A41" s="223"/>
      <c r="B41" s="90" t="s">
        <v>72</v>
      </c>
      <c r="C41" s="50">
        <v>34421.842877251947</v>
      </c>
      <c r="D41" s="51">
        <v>30771.501952344108</v>
      </c>
      <c r="E41" s="54">
        <v>104610.78272591037</v>
      </c>
    </row>
    <row r="42" spans="1:5" x14ac:dyDescent="0.25">
      <c r="A42" s="223"/>
      <c r="B42" s="90" t="s">
        <v>73</v>
      </c>
      <c r="C42" s="50">
        <v>18150.834376961837</v>
      </c>
      <c r="D42" s="51">
        <v>15350.709527587736</v>
      </c>
      <c r="E42" s="54">
        <v>41471.951151104549</v>
      </c>
    </row>
    <row r="43" spans="1:5" x14ac:dyDescent="0.25">
      <c r="A43" s="223"/>
      <c r="B43" s="90" t="s">
        <v>74</v>
      </c>
      <c r="C43" s="50">
        <v>1029.7741541708192</v>
      </c>
      <c r="D43" s="51">
        <v>886.51477621967661</v>
      </c>
      <c r="E43" s="54">
        <v>2121.4617174694581</v>
      </c>
    </row>
    <row r="44" spans="1:5" x14ac:dyDescent="0.25">
      <c r="A44" s="223"/>
      <c r="B44" s="90" t="s">
        <v>75</v>
      </c>
      <c r="C44" s="50">
        <v>7636.7022274500814</v>
      </c>
      <c r="D44" s="51">
        <v>5653.6572675965108</v>
      </c>
      <c r="E44" s="54">
        <v>12487.145445885375</v>
      </c>
    </row>
    <row r="45" spans="1:5" x14ac:dyDescent="0.25">
      <c r="A45" s="223"/>
      <c r="B45" s="90" t="s">
        <v>76</v>
      </c>
      <c r="C45" s="50">
        <v>17226.605237665663</v>
      </c>
      <c r="D45" s="51">
        <v>15741.200073059972</v>
      </c>
      <c r="E45" s="54">
        <v>51172.014019366041</v>
      </c>
    </row>
    <row r="46" spans="1:5" x14ac:dyDescent="0.25">
      <c r="A46" s="223"/>
      <c r="B46" s="90" t="s">
        <v>77</v>
      </c>
      <c r="C46" s="50">
        <v>14764.052706799348</v>
      </c>
      <c r="D46" s="51">
        <v>14185.573339748313</v>
      </c>
      <c r="E46" s="54">
        <v>41743.059657281941</v>
      </c>
    </row>
    <row r="47" spans="1:5" x14ac:dyDescent="0.25">
      <c r="A47" s="223"/>
      <c r="B47" s="90" t="s">
        <v>78</v>
      </c>
      <c r="C47" s="50">
        <v>39258.852065781495</v>
      </c>
      <c r="D47" s="51">
        <v>36545.342262632315</v>
      </c>
      <c r="E47" s="54">
        <v>92998.65666839639</v>
      </c>
    </row>
    <row r="48" spans="1:5" x14ac:dyDescent="0.25">
      <c r="A48" s="223"/>
      <c r="B48" s="90" t="s">
        <v>79</v>
      </c>
      <c r="C48" s="50">
        <v>11840.94442405486</v>
      </c>
      <c r="D48" s="51">
        <v>11203.973522239779</v>
      </c>
      <c r="E48" s="54">
        <v>36943.180678638884</v>
      </c>
    </row>
    <row r="49" spans="1:5" x14ac:dyDescent="0.25">
      <c r="A49" s="223"/>
      <c r="B49" s="90" t="s">
        <v>80</v>
      </c>
      <c r="C49" s="50">
        <v>11761.724207987652</v>
      </c>
      <c r="D49" s="51">
        <v>10896.615507650593</v>
      </c>
      <c r="E49" s="54">
        <v>25978.034342237421</v>
      </c>
    </row>
    <row r="50" spans="1:5" x14ac:dyDescent="0.25">
      <c r="A50" s="223"/>
      <c r="B50" s="90" t="s">
        <v>81</v>
      </c>
      <c r="C50" s="50">
        <v>22001.623905125532</v>
      </c>
      <c r="D50" s="51">
        <v>18879.684731200508</v>
      </c>
      <c r="E50" s="54">
        <v>64581.093257063585</v>
      </c>
    </row>
    <row r="51" spans="1:5" x14ac:dyDescent="0.25">
      <c r="A51" s="223"/>
      <c r="B51" s="90" t="s">
        <v>82</v>
      </c>
      <c r="C51" s="50">
        <v>2208.5807102038475</v>
      </c>
      <c r="D51" s="51">
        <v>1935.4023723400815</v>
      </c>
      <c r="E51" s="54">
        <v>5397.6211120556845</v>
      </c>
    </row>
    <row r="52" spans="1:5" x14ac:dyDescent="0.25">
      <c r="A52" s="223"/>
      <c r="B52" s="90" t="s">
        <v>83</v>
      </c>
      <c r="C52" s="50">
        <v>1022.4203649406562</v>
      </c>
      <c r="D52" s="51">
        <v>914.61280586979592</v>
      </c>
      <c r="E52" s="54">
        <v>2724.3887498061326</v>
      </c>
    </row>
    <row r="53" spans="1:5" x14ac:dyDescent="0.25">
      <c r="A53" s="223"/>
      <c r="B53" s="90" t="s">
        <v>84</v>
      </c>
      <c r="C53" s="50">
        <v>12016.643948407595</v>
      </c>
      <c r="D53" s="51">
        <v>10897.740375814221</v>
      </c>
      <c r="E53" s="54">
        <v>34026.91002883343</v>
      </c>
    </row>
    <row r="54" spans="1:5" x14ac:dyDescent="0.25">
      <c r="A54" s="223"/>
      <c r="B54" s="90" t="s">
        <v>85</v>
      </c>
      <c r="C54" s="50">
        <v>18613.466524915315</v>
      </c>
      <c r="D54" s="51">
        <v>16585.081750473895</v>
      </c>
      <c r="E54" s="54">
        <v>62337.697985968094</v>
      </c>
    </row>
    <row r="55" spans="1:5" x14ac:dyDescent="0.25">
      <c r="A55" s="223"/>
      <c r="B55" s="90" t="s">
        <v>86</v>
      </c>
      <c r="C55" s="50">
        <v>10484.415251551764</v>
      </c>
      <c r="D55" s="51">
        <v>9134.0426869237817</v>
      </c>
      <c r="E55" s="54">
        <v>27191.916193674519</v>
      </c>
    </row>
    <row r="56" spans="1:5" x14ac:dyDescent="0.25">
      <c r="A56" s="223"/>
      <c r="B56" s="90" t="s">
        <v>87</v>
      </c>
      <c r="C56" s="50">
        <v>12871.268057921137</v>
      </c>
      <c r="D56" s="51">
        <v>12181.126272351004</v>
      </c>
      <c r="E56" s="54">
        <v>37750.870469967653</v>
      </c>
    </row>
    <row r="57" spans="1:5" x14ac:dyDescent="0.25">
      <c r="A57" s="223"/>
      <c r="B57" s="90" t="s">
        <v>88</v>
      </c>
      <c r="C57" s="50">
        <v>21086.899505241028</v>
      </c>
      <c r="D57" s="51">
        <v>15569.661714082133</v>
      </c>
      <c r="E57" s="54">
        <v>40400.301352155257</v>
      </c>
    </row>
    <row r="58" spans="1:5" x14ac:dyDescent="0.25">
      <c r="A58" s="223"/>
      <c r="B58" s="90" t="s">
        <v>89</v>
      </c>
      <c r="C58" s="50">
        <v>7192.8361139597037</v>
      </c>
      <c r="D58" s="51">
        <v>6030.5305219111333</v>
      </c>
      <c r="E58" s="54">
        <v>12153.219825890159</v>
      </c>
    </row>
    <row r="59" spans="1:5" x14ac:dyDescent="0.25">
      <c r="A59" s="223"/>
      <c r="B59" s="90" t="s">
        <v>90</v>
      </c>
      <c r="C59" s="50">
        <v>45561.431870754939</v>
      </c>
      <c r="D59" s="51">
        <v>39107.633105820532</v>
      </c>
      <c r="E59" s="54">
        <v>73334.494511401179</v>
      </c>
    </row>
    <row r="60" spans="1:5" x14ac:dyDescent="0.25">
      <c r="A60" s="223"/>
      <c r="B60" s="90" t="s">
        <v>91</v>
      </c>
      <c r="C60" s="50">
        <v>11078.457841164931</v>
      </c>
      <c r="D60" s="51">
        <v>5862.8432000399416</v>
      </c>
      <c r="E60" s="54">
        <v>11535.370735837096</v>
      </c>
    </row>
    <row r="61" spans="1:5" x14ac:dyDescent="0.25">
      <c r="A61" s="223"/>
      <c r="B61" s="90" t="s">
        <v>92</v>
      </c>
      <c r="C61" s="50">
        <v>25962.229789257275</v>
      </c>
      <c r="D61" s="51">
        <v>11389.178579337864</v>
      </c>
      <c r="E61" s="54">
        <v>21005.304333726599</v>
      </c>
    </row>
    <row r="62" spans="1:5" x14ac:dyDescent="0.25">
      <c r="A62" s="223"/>
      <c r="B62" s="90" t="s">
        <v>93</v>
      </c>
      <c r="C62" s="50">
        <v>108385.37301233868</v>
      </c>
      <c r="D62" s="51">
        <v>73287.145704230585</v>
      </c>
      <c r="E62" s="54">
        <v>146393.67884245107</v>
      </c>
    </row>
    <row r="63" spans="1:5" x14ac:dyDescent="0.25">
      <c r="A63" s="223"/>
      <c r="B63" s="90" t="s">
        <v>94</v>
      </c>
      <c r="C63" s="50">
        <v>31019.96873586006</v>
      </c>
      <c r="D63" s="51">
        <v>16301.538215391656</v>
      </c>
      <c r="E63" s="54">
        <v>29852.760611193851</v>
      </c>
    </row>
    <row r="64" spans="1:5" x14ac:dyDescent="0.25">
      <c r="A64" s="223"/>
      <c r="B64" s="90" t="s">
        <v>95</v>
      </c>
      <c r="C64" s="50">
        <v>254.07216565695714</v>
      </c>
      <c r="D64" s="51">
        <v>104.03373552565158</v>
      </c>
      <c r="E64" s="54">
        <v>151.21107599061568</v>
      </c>
    </row>
    <row r="65" spans="1:5" x14ac:dyDescent="0.25">
      <c r="A65" s="223"/>
      <c r="B65" s="90" t="s">
        <v>96</v>
      </c>
      <c r="C65" s="50">
        <v>18962.974431114573</v>
      </c>
      <c r="D65" s="51">
        <v>11764.522983501971</v>
      </c>
      <c r="E65" s="54">
        <v>25852.59221070091</v>
      </c>
    </row>
    <row r="66" spans="1:5" x14ac:dyDescent="0.25">
      <c r="A66" s="223"/>
      <c r="B66" s="90" t="s">
        <v>97</v>
      </c>
      <c r="C66" s="50">
        <v>35497.207458129</v>
      </c>
      <c r="D66" s="51">
        <v>25396.239079468298</v>
      </c>
      <c r="E66" s="54">
        <v>66229.467440021399</v>
      </c>
    </row>
    <row r="67" spans="1:5" x14ac:dyDescent="0.25">
      <c r="A67" s="223"/>
      <c r="B67" s="90" t="s">
        <v>98</v>
      </c>
      <c r="C67" s="50">
        <v>48566.686969454822</v>
      </c>
      <c r="D67" s="51">
        <v>36773.15390971327</v>
      </c>
      <c r="E67" s="54">
        <v>80123.486671631297</v>
      </c>
    </row>
    <row r="68" spans="1:5" x14ac:dyDescent="0.25">
      <c r="A68" s="223"/>
      <c r="B68" s="90" t="s">
        <v>99</v>
      </c>
      <c r="C68" s="50">
        <v>12358.79525958046</v>
      </c>
      <c r="D68" s="51">
        <v>4724.0659493336943</v>
      </c>
      <c r="E68" s="54">
        <v>6033.560433182116</v>
      </c>
    </row>
    <row r="69" spans="1:5" x14ac:dyDescent="0.25">
      <c r="A69" s="223"/>
      <c r="B69" s="90" t="s">
        <v>100</v>
      </c>
      <c r="C69" s="50">
        <v>17438.555789752369</v>
      </c>
      <c r="D69" s="51">
        <v>7590.9931488757875</v>
      </c>
      <c r="E69" s="54">
        <v>10273.405757424198</v>
      </c>
    </row>
    <row r="70" spans="1:5" x14ac:dyDescent="0.25">
      <c r="A70" s="223"/>
      <c r="B70" s="90" t="s">
        <v>101</v>
      </c>
      <c r="C70" s="50">
        <v>13970.421332035636</v>
      </c>
      <c r="D70" s="51">
        <v>8829.8703150078072</v>
      </c>
      <c r="E70" s="54">
        <v>6111.1703606170313</v>
      </c>
    </row>
    <row r="71" spans="1:5" x14ac:dyDescent="0.25">
      <c r="A71" s="223"/>
      <c r="B71" s="90" t="s">
        <v>102</v>
      </c>
      <c r="C71" s="50">
        <v>24486.495444291657</v>
      </c>
      <c r="D71" s="51">
        <v>19039.934795325011</v>
      </c>
      <c r="E71" s="54">
        <v>34825.05148448758</v>
      </c>
    </row>
    <row r="72" spans="1:5" x14ac:dyDescent="0.25">
      <c r="A72" s="223"/>
      <c r="B72" s="90" t="s">
        <v>103</v>
      </c>
      <c r="C72" s="50">
        <v>8069.9751198831691</v>
      </c>
      <c r="D72" s="51">
        <v>5947.7784209011252</v>
      </c>
      <c r="E72" s="54">
        <v>7422.576600690596</v>
      </c>
    </row>
    <row r="73" spans="1:5" x14ac:dyDescent="0.25">
      <c r="A73" s="223"/>
      <c r="B73" s="90" t="s">
        <v>104</v>
      </c>
      <c r="C73" s="50">
        <v>14326.637251804972</v>
      </c>
      <c r="D73" s="51">
        <v>7593.033841191349</v>
      </c>
      <c r="E73" s="54">
        <v>7172.1224056874535</v>
      </c>
    </row>
    <row r="74" spans="1:5" x14ac:dyDescent="0.25">
      <c r="A74" s="223"/>
      <c r="B74" s="90" t="s">
        <v>105</v>
      </c>
      <c r="C74" s="50">
        <v>19274.419507627252</v>
      </c>
      <c r="D74" s="51">
        <v>11118.483960942218</v>
      </c>
      <c r="E74" s="54">
        <v>7687.2278139848313</v>
      </c>
    </row>
    <row r="75" spans="1:5" x14ac:dyDescent="0.25">
      <c r="A75" s="223"/>
      <c r="B75" s="90" t="s">
        <v>106</v>
      </c>
      <c r="C75" s="50">
        <v>30017.483508484078</v>
      </c>
      <c r="D75" s="51">
        <v>23931.489248077229</v>
      </c>
      <c r="E75" s="54">
        <v>32260.230558206142</v>
      </c>
    </row>
    <row r="76" spans="1:5" x14ac:dyDescent="0.25">
      <c r="A76" s="223"/>
      <c r="B76" s="90" t="s">
        <v>107</v>
      </c>
      <c r="C76" s="50">
        <v>19866.034623116084</v>
      </c>
      <c r="D76" s="51">
        <v>13923.771118345609</v>
      </c>
      <c r="E76" s="54">
        <v>14724.95462042474</v>
      </c>
    </row>
    <row r="77" spans="1:5" ht="16.5" thickBot="1" x14ac:dyDescent="0.3">
      <c r="A77" s="224"/>
      <c r="B77" s="92" t="s">
        <v>109</v>
      </c>
      <c r="C77" s="68">
        <v>1592266.9732127888</v>
      </c>
      <c r="D77" s="69">
        <v>1290913.2688622391</v>
      </c>
      <c r="E77" s="70">
        <v>3160185.1866363315</v>
      </c>
    </row>
    <row r="78" spans="1:5" x14ac:dyDescent="0.25">
      <c r="A78" s="219" t="s">
        <v>1</v>
      </c>
      <c r="B78" s="94" t="s">
        <v>35</v>
      </c>
      <c r="C78" s="74">
        <v>14.426115969082277</v>
      </c>
      <c r="D78" s="75">
        <v>14.426115969082277</v>
      </c>
      <c r="E78" s="76">
        <v>2.6544053383111388</v>
      </c>
    </row>
    <row r="79" spans="1:5" x14ac:dyDescent="0.25">
      <c r="A79" s="220"/>
      <c r="B79" s="90" t="s">
        <v>36</v>
      </c>
      <c r="C79" s="50">
        <v>64.086482996655022</v>
      </c>
      <c r="D79" s="51">
        <v>64.086482996655022</v>
      </c>
      <c r="E79" s="54">
        <v>26.531803960615182</v>
      </c>
    </row>
    <row r="80" spans="1:5" x14ac:dyDescent="0.25">
      <c r="A80" s="220"/>
      <c r="B80" s="90" t="s">
        <v>37</v>
      </c>
      <c r="C80" s="50">
        <v>181.02611195646753</v>
      </c>
      <c r="D80" s="51">
        <v>181.02611195646753</v>
      </c>
      <c r="E80" s="54">
        <v>78.904132361286258</v>
      </c>
    </row>
    <row r="81" spans="1:5" x14ac:dyDescent="0.25">
      <c r="A81" s="220"/>
      <c r="B81" s="90" t="s">
        <v>38</v>
      </c>
      <c r="C81" s="50">
        <v>210.06022612458162</v>
      </c>
      <c r="D81" s="51">
        <v>210.06022612458162</v>
      </c>
      <c r="E81" s="54">
        <v>289.0862039762323</v>
      </c>
    </row>
    <row r="82" spans="1:5" x14ac:dyDescent="0.25">
      <c r="A82" s="220"/>
      <c r="B82" s="90" t="s">
        <v>39</v>
      </c>
      <c r="C82" s="50">
        <v>79.461297250472057</v>
      </c>
      <c r="D82" s="51">
        <v>79.461297250472057</v>
      </c>
      <c r="E82" s="54">
        <v>73.104393470434303</v>
      </c>
    </row>
    <row r="83" spans="1:5" x14ac:dyDescent="0.25">
      <c r="A83" s="220"/>
      <c r="B83" s="90" t="s">
        <v>40</v>
      </c>
      <c r="C83" s="50">
        <v>1095.2583488425528</v>
      </c>
      <c r="D83" s="51">
        <v>1095.2583488425528</v>
      </c>
      <c r="E83" s="54">
        <v>898.18386166356913</v>
      </c>
    </row>
    <row r="84" spans="1:5" x14ac:dyDescent="0.25">
      <c r="A84" s="220"/>
      <c r="B84" s="90" t="s">
        <v>41</v>
      </c>
      <c r="C84" s="52"/>
      <c r="D84" s="53"/>
      <c r="E84" s="55"/>
    </row>
    <row r="85" spans="1:5" x14ac:dyDescent="0.25">
      <c r="A85" s="220"/>
      <c r="B85" s="90" t="s">
        <v>42</v>
      </c>
      <c r="C85" s="50">
        <v>12.085676036051396</v>
      </c>
      <c r="D85" s="51">
        <v>12.085676036051396</v>
      </c>
      <c r="E85" s="54">
        <v>13.903050417327194</v>
      </c>
    </row>
    <row r="86" spans="1:5" x14ac:dyDescent="0.25">
      <c r="A86" s="220"/>
      <c r="B86" s="90" t="s">
        <v>43</v>
      </c>
      <c r="C86" s="52"/>
      <c r="D86" s="53"/>
      <c r="E86" s="55"/>
    </row>
    <row r="87" spans="1:5" x14ac:dyDescent="0.25">
      <c r="A87" s="220"/>
      <c r="B87" s="90" t="s">
        <v>44</v>
      </c>
      <c r="C87" s="50">
        <v>2.6750175064721029</v>
      </c>
      <c r="D87" s="51">
        <v>1.3375087532360515</v>
      </c>
      <c r="E87" s="54">
        <v>0.23540154056954504</v>
      </c>
    </row>
    <row r="88" spans="1:5" x14ac:dyDescent="0.25">
      <c r="A88" s="220"/>
      <c r="B88" s="90" t="s">
        <v>45</v>
      </c>
      <c r="C88" s="50">
        <v>5.4714783379567704</v>
      </c>
      <c r="D88" s="51">
        <v>5.4714783379567704</v>
      </c>
      <c r="E88" s="54">
        <v>7.5506401063803423</v>
      </c>
    </row>
    <row r="89" spans="1:5" x14ac:dyDescent="0.25">
      <c r="A89" s="220"/>
      <c r="B89" s="90" t="s">
        <v>46</v>
      </c>
      <c r="C89" s="50">
        <v>28.355652291369658</v>
      </c>
      <c r="D89" s="51">
        <v>28.355652291369658</v>
      </c>
      <c r="E89" s="54">
        <v>10.979589707690314</v>
      </c>
    </row>
    <row r="90" spans="1:5" x14ac:dyDescent="0.25">
      <c r="A90" s="220"/>
      <c r="B90" s="90" t="s">
        <v>47</v>
      </c>
      <c r="C90" s="50">
        <v>3.1076222111336609</v>
      </c>
      <c r="D90" s="51">
        <v>3.1076222111336609</v>
      </c>
      <c r="E90" s="54">
        <v>1.1436049736971872</v>
      </c>
    </row>
    <row r="91" spans="1:5" x14ac:dyDescent="0.25">
      <c r="A91" s="220"/>
      <c r="B91" s="90" t="s">
        <v>48</v>
      </c>
      <c r="C91" s="50">
        <v>277.09649674015878</v>
      </c>
      <c r="D91" s="51">
        <v>235.20570989341513</v>
      </c>
      <c r="E91" s="54">
        <v>203.37356968374567</v>
      </c>
    </row>
    <row r="92" spans="1:5" x14ac:dyDescent="0.25">
      <c r="A92" s="220"/>
      <c r="B92" s="90" t="s">
        <v>49</v>
      </c>
      <c r="C92" s="50">
        <v>15.328409878326516</v>
      </c>
      <c r="D92" s="51">
        <v>15.328409878326516</v>
      </c>
      <c r="E92" s="54">
        <v>4.0243096994452321</v>
      </c>
    </row>
    <row r="93" spans="1:5" x14ac:dyDescent="0.25">
      <c r="A93" s="220"/>
      <c r="B93" s="90" t="s">
        <v>50</v>
      </c>
      <c r="C93" s="50">
        <v>3.7326331789172951</v>
      </c>
      <c r="D93" s="51">
        <v>3.7326331789172951</v>
      </c>
      <c r="E93" s="54">
        <v>2.7472180196831291</v>
      </c>
    </row>
    <row r="94" spans="1:5" x14ac:dyDescent="0.25">
      <c r="A94" s="220"/>
      <c r="B94" s="90" t="s">
        <v>51</v>
      </c>
      <c r="C94" s="52"/>
      <c r="D94" s="53"/>
      <c r="E94" s="55"/>
    </row>
    <row r="95" spans="1:5" x14ac:dyDescent="0.25">
      <c r="A95" s="220"/>
      <c r="B95" s="90" t="s">
        <v>52</v>
      </c>
      <c r="C95" s="50">
        <v>29.322016445880422</v>
      </c>
      <c r="D95" s="51">
        <v>29.322016445880422</v>
      </c>
      <c r="E95" s="54">
        <v>32.371506156251989</v>
      </c>
    </row>
    <row r="96" spans="1:5" x14ac:dyDescent="0.25">
      <c r="A96" s="220"/>
      <c r="B96" s="90" t="s">
        <v>53</v>
      </c>
      <c r="C96" s="52"/>
      <c r="D96" s="53"/>
      <c r="E96" s="55"/>
    </row>
    <row r="97" spans="1:5" x14ac:dyDescent="0.25">
      <c r="A97" s="220"/>
      <c r="B97" s="90" t="s">
        <v>54</v>
      </c>
      <c r="C97" s="52"/>
      <c r="D97" s="53"/>
      <c r="E97" s="55"/>
    </row>
    <row r="98" spans="1:5" x14ac:dyDescent="0.25">
      <c r="A98" s="220"/>
      <c r="B98" s="90" t="s">
        <v>55</v>
      </c>
      <c r="C98" s="50">
        <v>73.265582743818939</v>
      </c>
      <c r="D98" s="51">
        <v>42.099183335880042</v>
      </c>
      <c r="E98" s="54">
        <v>17.828431211296028</v>
      </c>
    </row>
    <row r="99" spans="1:5" x14ac:dyDescent="0.25">
      <c r="A99" s="220"/>
      <c r="B99" s="90" t="s">
        <v>56</v>
      </c>
      <c r="C99" s="52"/>
      <c r="D99" s="53"/>
      <c r="E99" s="55"/>
    </row>
    <row r="100" spans="1:5" x14ac:dyDescent="0.25">
      <c r="A100" s="220"/>
      <c r="B100" s="90" t="s">
        <v>57</v>
      </c>
      <c r="C100" s="52"/>
      <c r="D100" s="53"/>
      <c r="E100" s="55"/>
    </row>
    <row r="101" spans="1:5" x14ac:dyDescent="0.25">
      <c r="A101" s="220"/>
      <c r="B101" s="90" t="s">
        <v>58</v>
      </c>
      <c r="C101" s="52"/>
      <c r="D101" s="53"/>
      <c r="E101" s="55"/>
    </row>
    <row r="102" spans="1:5" x14ac:dyDescent="0.25">
      <c r="A102" s="220"/>
      <c r="B102" s="90" t="s">
        <v>59</v>
      </c>
      <c r="C102" s="50">
        <v>11.798539539878464</v>
      </c>
      <c r="D102" s="51">
        <v>11.798539539878464</v>
      </c>
      <c r="E102" s="54">
        <v>13.025587652025825</v>
      </c>
    </row>
    <row r="103" spans="1:5" x14ac:dyDescent="0.25">
      <c r="A103" s="220"/>
      <c r="B103" s="90" t="s">
        <v>60</v>
      </c>
      <c r="C103" s="52"/>
      <c r="D103" s="53"/>
      <c r="E103" s="55"/>
    </row>
    <row r="104" spans="1:5" x14ac:dyDescent="0.25">
      <c r="A104" s="220"/>
      <c r="B104" s="90" t="s">
        <v>61</v>
      </c>
      <c r="C104" s="52"/>
      <c r="D104" s="53"/>
      <c r="E104" s="55"/>
    </row>
    <row r="105" spans="1:5" x14ac:dyDescent="0.25">
      <c r="A105" s="220"/>
      <c r="B105" s="90" t="s">
        <v>62</v>
      </c>
      <c r="C105" s="52"/>
      <c r="D105" s="53"/>
      <c r="E105" s="55"/>
    </row>
    <row r="106" spans="1:5" x14ac:dyDescent="0.25">
      <c r="A106" s="220"/>
      <c r="B106" s="90" t="s">
        <v>63</v>
      </c>
      <c r="C106" s="52"/>
      <c r="D106" s="53"/>
      <c r="E106" s="55"/>
    </row>
    <row r="107" spans="1:5" x14ac:dyDescent="0.25">
      <c r="A107" s="220"/>
      <c r="B107" s="90" t="s">
        <v>64</v>
      </c>
      <c r="C107" s="52"/>
      <c r="D107" s="53"/>
      <c r="E107" s="55"/>
    </row>
    <row r="108" spans="1:5" x14ac:dyDescent="0.25">
      <c r="A108" s="220"/>
      <c r="B108" s="90" t="s">
        <v>65</v>
      </c>
      <c r="C108" s="50">
        <v>270.3226693214782</v>
      </c>
      <c r="D108" s="51">
        <v>232.21362362089474</v>
      </c>
      <c r="E108" s="54">
        <v>196.29210398203918</v>
      </c>
    </row>
    <row r="109" spans="1:5" x14ac:dyDescent="0.25">
      <c r="A109" s="220"/>
      <c r="B109" s="90" t="s">
        <v>66</v>
      </c>
      <c r="C109" s="50">
        <v>252.81466943299557</v>
      </c>
      <c r="D109" s="51">
        <v>157.19279005730607</v>
      </c>
      <c r="E109" s="54">
        <v>131.25682136761395</v>
      </c>
    </row>
    <row r="110" spans="1:5" x14ac:dyDescent="0.25">
      <c r="A110" s="220"/>
      <c r="B110" s="90" t="s">
        <v>67</v>
      </c>
      <c r="C110" s="50">
        <v>14.444337645578482</v>
      </c>
      <c r="D110" s="51">
        <v>10.361881688478029</v>
      </c>
      <c r="E110" s="54">
        <v>9.6938561415271991</v>
      </c>
    </row>
    <row r="111" spans="1:5" x14ac:dyDescent="0.25">
      <c r="A111" s="220"/>
      <c r="B111" s="90" t="s">
        <v>29</v>
      </c>
      <c r="C111" s="52"/>
      <c r="D111" s="53"/>
      <c r="E111" s="55"/>
    </row>
    <row r="112" spans="1:5" x14ac:dyDescent="0.25">
      <c r="A112" s="220"/>
      <c r="B112" s="90" t="s">
        <v>68</v>
      </c>
      <c r="C112" s="50">
        <v>2490.4069128904321</v>
      </c>
      <c r="D112" s="51">
        <v>2329.0284726473374</v>
      </c>
      <c r="E112" s="54">
        <v>1488.1842385114664</v>
      </c>
    </row>
    <row r="113" spans="1:5" x14ac:dyDescent="0.25">
      <c r="A113" s="220"/>
      <c r="B113" s="90" t="s">
        <v>69</v>
      </c>
      <c r="C113" s="50">
        <v>70.73941274905016</v>
      </c>
      <c r="D113" s="51">
        <v>70.73941274905016</v>
      </c>
      <c r="E113" s="54">
        <v>93.369987802608804</v>
      </c>
    </row>
    <row r="114" spans="1:5" x14ac:dyDescent="0.25">
      <c r="A114" s="220"/>
      <c r="B114" s="90" t="s">
        <v>70</v>
      </c>
      <c r="C114" s="50">
        <v>108.04534647653642</v>
      </c>
      <c r="D114" s="51">
        <v>88.62671055066572</v>
      </c>
      <c r="E114" s="54">
        <v>71.010011467574557</v>
      </c>
    </row>
    <row r="115" spans="1:5" x14ac:dyDescent="0.25">
      <c r="A115" s="220"/>
      <c r="B115" s="90" t="s">
        <v>71</v>
      </c>
      <c r="C115" s="52"/>
      <c r="D115" s="53"/>
      <c r="E115" s="55"/>
    </row>
    <row r="116" spans="1:5" x14ac:dyDescent="0.25">
      <c r="A116" s="220"/>
      <c r="B116" s="90" t="s">
        <v>72</v>
      </c>
      <c r="C116" s="50">
        <v>143.7971263596132</v>
      </c>
      <c r="D116" s="51">
        <v>143.7971263596132</v>
      </c>
      <c r="E116" s="54">
        <v>61.386181584258033</v>
      </c>
    </row>
    <row r="117" spans="1:5" x14ac:dyDescent="0.25">
      <c r="A117" s="220"/>
      <c r="B117" s="90" t="s">
        <v>73</v>
      </c>
      <c r="C117" s="50">
        <v>479.34128818102232</v>
      </c>
      <c r="D117" s="51">
        <v>350.90598131393381</v>
      </c>
      <c r="E117" s="54">
        <v>320.39021094406723</v>
      </c>
    </row>
    <row r="118" spans="1:5" x14ac:dyDescent="0.25">
      <c r="A118" s="220"/>
      <c r="B118" s="90" t="s">
        <v>74</v>
      </c>
      <c r="C118" s="52"/>
      <c r="D118" s="53"/>
      <c r="E118" s="55"/>
    </row>
    <row r="119" spans="1:5" x14ac:dyDescent="0.25">
      <c r="A119" s="220"/>
      <c r="B119" s="90" t="s">
        <v>75</v>
      </c>
      <c r="C119" s="52"/>
      <c r="D119" s="53"/>
      <c r="E119" s="55"/>
    </row>
    <row r="120" spans="1:5" x14ac:dyDescent="0.25">
      <c r="A120" s="220"/>
      <c r="B120" s="90" t="s">
        <v>76</v>
      </c>
      <c r="C120" s="50">
        <v>107.83074108152414</v>
      </c>
      <c r="D120" s="51">
        <v>107.83074108152414</v>
      </c>
      <c r="E120" s="54">
        <v>116.36696911692155</v>
      </c>
    </row>
    <row r="121" spans="1:5" x14ac:dyDescent="0.25">
      <c r="A121" s="220"/>
      <c r="B121" s="90" t="s">
        <v>77</v>
      </c>
      <c r="C121" s="50">
        <v>9.3304675596822708</v>
      </c>
      <c r="D121" s="51">
        <v>9.3304675596822708</v>
      </c>
      <c r="E121" s="54">
        <v>6.5686491620163183</v>
      </c>
    </row>
    <row r="122" spans="1:5" x14ac:dyDescent="0.25">
      <c r="A122" s="220"/>
      <c r="B122" s="90" t="s">
        <v>78</v>
      </c>
      <c r="C122" s="50">
        <v>200.35249684711732</v>
      </c>
      <c r="D122" s="51">
        <v>200.35249684711732</v>
      </c>
      <c r="E122" s="54">
        <v>142.17009457989352</v>
      </c>
    </row>
    <row r="123" spans="1:5" x14ac:dyDescent="0.25">
      <c r="A123" s="220"/>
      <c r="B123" s="90" t="s">
        <v>79</v>
      </c>
      <c r="C123" s="52"/>
      <c r="D123" s="53"/>
      <c r="E123" s="55"/>
    </row>
    <row r="124" spans="1:5" x14ac:dyDescent="0.25">
      <c r="A124" s="220"/>
      <c r="B124" s="90" t="s">
        <v>80</v>
      </c>
      <c r="C124" s="50">
        <v>85.855844098164681</v>
      </c>
      <c r="D124" s="51">
        <v>85.855844098164681</v>
      </c>
      <c r="E124" s="54">
        <v>26.251637085026779</v>
      </c>
    </row>
    <row r="125" spans="1:5" x14ac:dyDescent="0.25">
      <c r="A125" s="220"/>
      <c r="B125" s="90" t="s">
        <v>81</v>
      </c>
      <c r="C125" s="50">
        <v>204.35605863150278</v>
      </c>
      <c r="D125" s="51">
        <v>122.17175916576166</v>
      </c>
      <c r="E125" s="54">
        <v>76.641841349197094</v>
      </c>
    </row>
    <row r="126" spans="1:5" x14ac:dyDescent="0.25">
      <c r="A126" s="220"/>
      <c r="B126" s="90" t="s">
        <v>82</v>
      </c>
      <c r="C126" s="52"/>
      <c r="D126" s="53"/>
      <c r="E126" s="55"/>
    </row>
    <row r="127" spans="1:5" x14ac:dyDescent="0.25">
      <c r="A127" s="220"/>
      <c r="B127" s="90" t="s">
        <v>83</v>
      </c>
      <c r="C127" s="52"/>
      <c r="D127" s="53"/>
      <c r="E127" s="55"/>
    </row>
    <row r="128" spans="1:5" x14ac:dyDescent="0.25">
      <c r="A128" s="220"/>
      <c r="B128" s="90" t="s">
        <v>84</v>
      </c>
      <c r="C128" s="50">
        <v>75.723693385640132</v>
      </c>
      <c r="D128" s="51">
        <v>75.723693385640132</v>
      </c>
      <c r="E128" s="54">
        <v>60.926224706322976</v>
      </c>
    </row>
    <row r="129" spans="1:5" x14ac:dyDescent="0.25">
      <c r="A129" s="220"/>
      <c r="B129" s="90" t="s">
        <v>85</v>
      </c>
      <c r="C129" s="50">
        <v>294.75158967439222</v>
      </c>
      <c r="D129" s="51">
        <v>281.2628855563222</v>
      </c>
      <c r="E129" s="54">
        <v>239.55375522249471</v>
      </c>
    </row>
    <row r="130" spans="1:5" x14ac:dyDescent="0.25">
      <c r="A130" s="220"/>
      <c r="B130" s="90" t="s">
        <v>86</v>
      </c>
      <c r="C130" s="52"/>
      <c r="D130" s="53"/>
      <c r="E130" s="55"/>
    </row>
    <row r="131" spans="1:5" x14ac:dyDescent="0.25">
      <c r="A131" s="220"/>
      <c r="B131" s="90" t="s">
        <v>87</v>
      </c>
      <c r="C131" s="50">
        <v>30.966820712107435</v>
      </c>
      <c r="D131" s="51">
        <v>30.966820712107435</v>
      </c>
      <c r="E131" s="54">
        <v>56.97895011027768</v>
      </c>
    </row>
    <row r="132" spans="1:5" x14ac:dyDescent="0.25">
      <c r="A132" s="220"/>
      <c r="B132" s="90" t="s">
        <v>88</v>
      </c>
      <c r="C132" s="50">
        <v>51.99038818216723</v>
      </c>
      <c r="D132" s="51">
        <v>51.99038818216723</v>
      </c>
      <c r="E132" s="54">
        <v>44.285193813386648</v>
      </c>
    </row>
    <row r="133" spans="1:5" x14ac:dyDescent="0.25">
      <c r="A133" s="220"/>
      <c r="B133" s="90" t="s">
        <v>89</v>
      </c>
      <c r="C133" s="52"/>
      <c r="D133" s="53"/>
      <c r="E133" s="55"/>
    </row>
    <row r="134" spans="1:5" x14ac:dyDescent="0.25">
      <c r="A134" s="220"/>
      <c r="B134" s="90" t="s">
        <v>90</v>
      </c>
      <c r="C134" s="50">
        <v>62.931692632281035</v>
      </c>
      <c r="D134" s="51">
        <v>8.9425750558751886</v>
      </c>
      <c r="E134" s="54">
        <v>10.864591433268432</v>
      </c>
    </row>
    <row r="135" spans="1:5" x14ac:dyDescent="0.25">
      <c r="A135" s="220"/>
      <c r="B135" s="90" t="s">
        <v>91</v>
      </c>
      <c r="C135" s="50">
        <v>3679.2039422383627</v>
      </c>
      <c r="D135" s="51">
        <v>1549.4356100822388</v>
      </c>
      <c r="E135" s="54">
        <v>445.62945445864329</v>
      </c>
    </row>
    <row r="136" spans="1:5" x14ac:dyDescent="0.25">
      <c r="A136" s="220"/>
      <c r="B136" s="90" t="s">
        <v>92</v>
      </c>
      <c r="C136" s="50">
        <v>142.52831472347302</v>
      </c>
      <c r="D136" s="51">
        <v>84.755846896969473</v>
      </c>
      <c r="E136" s="54">
        <v>53.7918376418911</v>
      </c>
    </row>
    <row r="137" spans="1:5" x14ac:dyDescent="0.25">
      <c r="A137" s="220"/>
      <c r="B137" s="90" t="s">
        <v>93</v>
      </c>
      <c r="C137" s="50">
        <v>2698.592511329387</v>
      </c>
      <c r="D137" s="51">
        <v>1955.8660496091584</v>
      </c>
      <c r="E137" s="54">
        <v>1183.7260859146827</v>
      </c>
    </row>
    <row r="138" spans="1:5" x14ac:dyDescent="0.25">
      <c r="A138" s="220"/>
      <c r="B138" s="90" t="s">
        <v>94</v>
      </c>
      <c r="C138" s="50">
        <v>6785.6355265541906</v>
      </c>
      <c r="D138" s="51">
        <v>3221.5785163195005</v>
      </c>
      <c r="E138" s="54">
        <v>2444.7332413711265</v>
      </c>
    </row>
    <row r="139" spans="1:5" x14ac:dyDescent="0.25">
      <c r="A139" s="220"/>
      <c r="B139" s="90" t="s">
        <v>95</v>
      </c>
      <c r="C139" s="50">
        <v>37.149185971949144</v>
      </c>
      <c r="D139" s="51">
        <v>15.897519360103617</v>
      </c>
      <c r="E139" s="54">
        <v>8.4891720535630331</v>
      </c>
    </row>
    <row r="140" spans="1:5" x14ac:dyDescent="0.25">
      <c r="A140" s="220"/>
      <c r="B140" s="90" t="s">
        <v>96</v>
      </c>
      <c r="C140" s="50">
        <v>77.96392298389101</v>
      </c>
      <c r="D140" s="51">
        <v>43.857909941275679</v>
      </c>
      <c r="E140" s="54">
        <v>27.331030604772963</v>
      </c>
    </row>
    <row r="141" spans="1:5" x14ac:dyDescent="0.25">
      <c r="A141" s="220"/>
      <c r="B141" s="90" t="s">
        <v>97</v>
      </c>
      <c r="C141" s="50">
        <v>26.85219411453015</v>
      </c>
      <c r="D141" s="51">
        <v>19.244072448746607</v>
      </c>
      <c r="E141" s="54">
        <v>25.339520512744954</v>
      </c>
    </row>
    <row r="142" spans="1:5" x14ac:dyDescent="0.25">
      <c r="A142" s="220"/>
      <c r="B142" s="90" t="s">
        <v>98</v>
      </c>
      <c r="C142" s="50">
        <v>55.279778905716583</v>
      </c>
      <c r="D142" s="51">
        <v>51.866926701933785</v>
      </c>
      <c r="E142" s="54">
        <v>10.46608009160061</v>
      </c>
    </row>
    <row r="143" spans="1:5" x14ac:dyDescent="0.25">
      <c r="A143" s="220"/>
      <c r="B143" s="90" t="s">
        <v>99</v>
      </c>
      <c r="C143" s="50">
        <v>7095.8187485724575</v>
      </c>
      <c r="D143" s="51">
        <v>4860.5670780587088</v>
      </c>
      <c r="E143" s="54">
        <v>1270.8775444441533</v>
      </c>
    </row>
    <row r="144" spans="1:5" x14ac:dyDescent="0.25">
      <c r="A144" s="220"/>
      <c r="B144" s="90" t="s">
        <v>100</v>
      </c>
      <c r="C144" s="50">
        <v>3790.4472220730559</v>
      </c>
      <c r="D144" s="51">
        <v>1496.5830708414903</v>
      </c>
      <c r="E144" s="54">
        <v>374.68723639973643</v>
      </c>
    </row>
    <row r="145" spans="1:5" x14ac:dyDescent="0.25">
      <c r="A145" s="220"/>
      <c r="B145" s="90" t="s">
        <v>101</v>
      </c>
      <c r="C145" s="50">
        <v>2967.3256698017362</v>
      </c>
      <c r="D145" s="51">
        <v>2476.5804328533841</v>
      </c>
      <c r="E145" s="54">
        <v>832.5790219184546</v>
      </c>
    </row>
    <row r="146" spans="1:5" x14ac:dyDescent="0.25">
      <c r="A146" s="220"/>
      <c r="B146" s="90" t="s">
        <v>102</v>
      </c>
      <c r="C146" s="50">
        <v>804.31081830396909</v>
      </c>
      <c r="D146" s="51">
        <v>666.89353319711643</v>
      </c>
      <c r="E146" s="54">
        <v>287.20460389809273</v>
      </c>
    </row>
    <row r="147" spans="1:5" x14ac:dyDescent="0.25">
      <c r="A147" s="220"/>
      <c r="B147" s="90" t="s">
        <v>103</v>
      </c>
      <c r="C147" s="50">
        <v>13.446465243091032</v>
      </c>
      <c r="D147" s="51">
        <v>13.446465243091032</v>
      </c>
      <c r="E147" s="54">
        <v>6.6080394213253513</v>
      </c>
    </row>
    <row r="148" spans="1:5" x14ac:dyDescent="0.25">
      <c r="A148" s="220"/>
      <c r="B148" s="90" t="s">
        <v>104</v>
      </c>
      <c r="C148" s="50">
        <v>363.6416204000422</v>
      </c>
      <c r="D148" s="51">
        <v>118.12323608651515</v>
      </c>
      <c r="E148" s="54">
        <v>59.144124074020446</v>
      </c>
    </row>
    <row r="149" spans="1:5" x14ac:dyDescent="0.25">
      <c r="A149" s="220"/>
      <c r="B149" s="90" t="s">
        <v>105</v>
      </c>
      <c r="C149" s="50">
        <v>3071.3270407656773</v>
      </c>
      <c r="D149" s="51">
        <v>2567.4595624878766</v>
      </c>
      <c r="E149" s="54">
        <v>769.62949054077797</v>
      </c>
    </row>
    <row r="150" spans="1:5" x14ac:dyDescent="0.25">
      <c r="A150" s="220"/>
      <c r="B150" s="90" t="s">
        <v>106</v>
      </c>
      <c r="C150" s="50">
        <v>2719.0858484647911</v>
      </c>
      <c r="D150" s="51">
        <v>2319.6112118444908</v>
      </c>
      <c r="E150" s="54">
        <v>1608.5692484074575</v>
      </c>
    </row>
    <row r="151" spans="1:5" x14ac:dyDescent="0.25">
      <c r="A151" s="220"/>
      <c r="B151" s="90" t="s">
        <v>107</v>
      </c>
      <c r="C151" s="50">
        <v>9893.6637859897291</v>
      </c>
      <c r="D151" s="51">
        <v>6794.035556250391</v>
      </c>
      <c r="E151" s="54">
        <v>4429.4765726648357</v>
      </c>
    </row>
    <row r="152" spans="1:5" ht="16.5" thickBot="1" x14ac:dyDescent="0.3">
      <c r="A152" s="221"/>
      <c r="B152" s="92" t="s">
        <v>109</v>
      </c>
      <c r="C152" s="68">
        <v>51282.831860347163</v>
      </c>
      <c r="D152" s="69">
        <v>34645.25928189655</v>
      </c>
      <c r="E152" s="70">
        <v>18666.121332736409</v>
      </c>
    </row>
    <row r="153" spans="1:5" x14ac:dyDescent="0.25">
      <c r="A153" s="219" t="s">
        <v>2</v>
      </c>
      <c r="B153" s="94" t="s">
        <v>35</v>
      </c>
      <c r="C153" s="77"/>
      <c r="D153" s="78"/>
      <c r="E153" s="79"/>
    </row>
    <row r="154" spans="1:5" x14ac:dyDescent="0.25">
      <c r="A154" s="220"/>
      <c r="B154" s="90" t="s">
        <v>36</v>
      </c>
      <c r="C154" s="52"/>
      <c r="D154" s="53"/>
      <c r="E154" s="55"/>
    </row>
    <row r="155" spans="1:5" x14ac:dyDescent="0.25">
      <c r="A155" s="220"/>
      <c r="B155" s="90" t="s">
        <v>37</v>
      </c>
      <c r="C155" s="52"/>
      <c r="D155" s="53"/>
      <c r="E155" s="55"/>
    </row>
    <row r="156" spans="1:5" x14ac:dyDescent="0.25">
      <c r="A156" s="220"/>
      <c r="B156" s="90" t="s">
        <v>38</v>
      </c>
      <c r="C156" s="52"/>
      <c r="D156" s="53"/>
      <c r="E156" s="55"/>
    </row>
    <row r="157" spans="1:5" x14ac:dyDescent="0.25">
      <c r="A157" s="220"/>
      <c r="B157" s="90" t="s">
        <v>39</v>
      </c>
      <c r="C157" s="52"/>
      <c r="D157" s="53"/>
      <c r="E157" s="55"/>
    </row>
    <row r="158" spans="1:5" x14ac:dyDescent="0.25">
      <c r="A158" s="220"/>
      <c r="B158" s="90" t="s">
        <v>40</v>
      </c>
      <c r="C158" s="52"/>
      <c r="D158" s="53"/>
      <c r="E158" s="55"/>
    </row>
    <row r="159" spans="1:5" x14ac:dyDescent="0.25">
      <c r="A159" s="220"/>
      <c r="B159" s="90" t="s">
        <v>41</v>
      </c>
      <c r="C159" s="52"/>
      <c r="D159" s="53"/>
      <c r="E159" s="55"/>
    </row>
    <row r="160" spans="1:5" x14ac:dyDescent="0.25">
      <c r="A160" s="220"/>
      <c r="B160" s="90" t="s">
        <v>42</v>
      </c>
      <c r="C160" s="50">
        <v>4.4011149317713567</v>
      </c>
      <c r="D160" s="51">
        <v>4.4011149317713567</v>
      </c>
      <c r="E160" s="54">
        <v>4.8422619814030243</v>
      </c>
    </row>
    <row r="161" spans="1:5" x14ac:dyDescent="0.25">
      <c r="A161" s="220"/>
      <c r="B161" s="90" t="s">
        <v>43</v>
      </c>
      <c r="C161" s="52"/>
      <c r="D161" s="53"/>
      <c r="E161" s="55"/>
    </row>
    <row r="162" spans="1:5" x14ac:dyDescent="0.25">
      <c r="A162" s="220"/>
      <c r="B162" s="90" t="s">
        <v>44</v>
      </c>
      <c r="C162" s="52"/>
      <c r="D162" s="53"/>
      <c r="E162" s="55"/>
    </row>
    <row r="163" spans="1:5" x14ac:dyDescent="0.25">
      <c r="A163" s="220"/>
      <c r="B163" s="90" t="s">
        <v>45</v>
      </c>
      <c r="C163" s="52"/>
      <c r="D163" s="53"/>
      <c r="E163" s="55"/>
    </row>
    <row r="164" spans="1:5" x14ac:dyDescent="0.25">
      <c r="A164" s="220"/>
      <c r="B164" s="90" t="s">
        <v>46</v>
      </c>
      <c r="C164" s="52"/>
      <c r="D164" s="53"/>
      <c r="E164" s="55"/>
    </row>
    <row r="165" spans="1:5" x14ac:dyDescent="0.25">
      <c r="A165" s="220"/>
      <c r="B165" s="90" t="s">
        <v>47</v>
      </c>
      <c r="C165" s="52"/>
      <c r="D165" s="53"/>
      <c r="E165" s="55"/>
    </row>
    <row r="166" spans="1:5" x14ac:dyDescent="0.25">
      <c r="A166" s="220"/>
      <c r="B166" s="90" t="s">
        <v>48</v>
      </c>
      <c r="C166" s="52"/>
      <c r="D166" s="53"/>
      <c r="E166" s="55"/>
    </row>
    <row r="167" spans="1:5" x14ac:dyDescent="0.25">
      <c r="A167" s="220"/>
      <c r="B167" s="90" t="s">
        <v>49</v>
      </c>
      <c r="C167" s="50">
        <v>1.9416123548884148</v>
      </c>
      <c r="D167" s="51">
        <v>1.9416123548884148</v>
      </c>
      <c r="E167" s="54">
        <v>1.1444091644695238</v>
      </c>
    </row>
    <row r="168" spans="1:5" x14ac:dyDescent="0.25">
      <c r="A168" s="220"/>
      <c r="B168" s="90" t="s">
        <v>50</v>
      </c>
      <c r="C168" s="52"/>
      <c r="D168" s="53"/>
      <c r="E168" s="55"/>
    </row>
    <row r="169" spans="1:5" x14ac:dyDescent="0.25">
      <c r="A169" s="220"/>
      <c r="B169" s="90" t="s">
        <v>51</v>
      </c>
      <c r="C169" s="50">
        <v>40.174951942021693</v>
      </c>
      <c r="D169" s="51">
        <v>40.174951942021693</v>
      </c>
      <c r="E169" s="54">
        <v>30.343065172058825</v>
      </c>
    </row>
    <row r="170" spans="1:5" x14ac:dyDescent="0.25">
      <c r="A170" s="220"/>
      <c r="B170" s="90" t="s">
        <v>52</v>
      </c>
      <c r="C170" s="50">
        <v>77.292478852660594</v>
      </c>
      <c r="D170" s="51">
        <v>77.292478852660594</v>
      </c>
      <c r="E170" s="54">
        <v>54.118966406703734</v>
      </c>
    </row>
    <row r="171" spans="1:5" x14ac:dyDescent="0.25">
      <c r="A171" s="220"/>
      <c r="B171" s="90" t="s">
        <v>53</v>
      </c>
      <c r="C171" s="50">
        <v>9.4302817869972237</v>
      </c>
      <c r="D171" s="51">
        <v>9.4302817869972237</v>
      </c>
      <c r="E171" s="54">
        <v>2.8252037617012276</v>
      </c>
    </row>
    <row r="172" spans="1:5" x14ac:dyDescent="0.25">
      <c r="A172" s="220"/>
      <c r="B172" s="90" t="s">
        <v>54</v>
      </c>
      <c r="C172" s="50">
        <v>29.027849727133813</v>
      </c>
      <c r="D172" s="51">
        <v>18.187892502981605</v>
      </c>
      <c r="E172" s="54">
        <v>45.965380261420485</v>
      </c>
    </row>
    <row r="173" spans="1:5" x14ac:dyDescent="0.25">
      <c r="A173" s="220"/>
      <c r="B173" s="90" t="s">
        <v>55</v>
      </c>
      <c r="C173" s="50">
        <v>1738.5160694445772</v>
      </c>
      <c r="D173" s="51">
        <v>1107.8953667609005</v>
      </c>
      <c r="E173" s="54">
        <v>2548.3219078770462</v>
      </c>
    </row>
    <row r="174" spans="1:5" x14ac:dyDescent="0.25">
      <c r="A174" s="220"/>
      <c r="B174" s="90" t="s">
        <v>56</v>
      </c>
      <c r="C174" s="50">
        <v>71.100744468432936</v>
      </c>
      <c r="D174" s="51">
        <v>71.100744468432936</v>
      </c>
      <c r="E174" s="54">
        <v>131.87074814121948</v>
      </c>
    </row>
    <row r="175" spans="1:5" x14ac:dyDescent="0.25">
      <c r="A175" s="220"/>
      <c r="B175" s="90" t="s">
        <v>57</v>
      </c>
      <c r="C175" s="50">
        <v>10.484947640680041</v>
      </c>
      <c r="D175" s="51">
        <v>10.484947640680041</v>
      </c>
      <c r="E175" s="54">
        <v>39.264618736703049</v>
      </c>
    </row>
    <row r="176" spans="1:5" x14ac:dyDescent="0.25">
      <c r="A176" s="220"/>
      <c r="B176" s="90" t="s">
        <v>58</v>
      </c>
      <c r="C176" s="50">
        <v>495.48805378567857</v>
      </c>
      <c r="D176" s="51">
        <v>389.28030013748258</v>
      </c>
      <c r="E176" s="54">
        <v>551.32139891866848</v>
      </c>
    </row>
    <row r="177" spans="1:5" x14ac:dyDescent="0.25">
      <c r="A177" s="220"/>
      <c r="B177" s="90" t="s">
        <v>59</v>
      </c>
      <c r="C177" s="50">
        <v>142.71167482512695</v>
      </c>
      <c r="D177" s="51">
        <v>142.71167482512695</v>
      </c>
      <c r="E177" s="54">
        <v>220.39719407534014</v>
      </c>
    </row>
    <row r="178" spans="1:5" x14ac:dyDescent="0.25">
      <c r="A178" s="220"/>
      <c r="B178" s="90" t="s">
        <v>60</v>
      </c>
      <c r="C178" s="50">
        <v>266.44968661324219</v>
      </c>
      <c r="D178" s="51">
        <v>176.77039036078648</v>
      </c>
      <c r="E178" s="54">
        <v>409.24188246090807</v>
      </c>
    </row>
    <row r="179" spans="1:5" x14ac:dyDescent="0.25">
      <c r="A179" s="220"/>
      <c r="B179" s="90" t="s">
        <v>61</v>
      </c>
      <c r="C179" s="50">
        <v>10.039181852228829</v>
      </c>
      <c r="D179" s="51">
        <v>1.9630474160407247</v>
      </c>
      <c r="E179" s="54">
        <v>5.7163940755105944</v>
      </c>
    </row>
    <row r="180" spans="1:5" x14ac:dyDescent="0.25">
      <c r="A180" s="220"/>
      <c r="B180" s="90" t="s">
        <v>62</v>
      </c>
      <c r="C180" s="50">
        <v>715.02873617766545</v>
      </c>
      <c r="D180" s="51">
        <v>314.63049494215699</v>
      </c>
      <c r="E180" s="54">
        <v>607.54322589592743</v>
      </c>
    </row>
    <row r="181" spans="1:5" x14ac:dyDescent="0.25">
      <c r="A181" s="220"/>
      <c r="B181" s="90" t="s">
        <v>63</v>
      </c>
      <c r="C181" s="50">
        <v>12.866569183931841</v>
      </c>
      <c r="D181" s="51">
        <v>12.866569183931841</v>
      </c>
      <c r="E181" s="54">
        <v>23.417155914755963</v>
      </c>
    </row>
    <row r="182" spans="1:5" x14ac:dyDescent="0.25">
      <c r="A182" s="220"/>
      <c r="B182" s="90" t="s">
        <v>64</v>
      </c>
      <c r="C182" s="50">
        <v>18.880573667813774</v>
      </c>
      <c r="D182" s="51">
        <v>18.880573667813774</v>
      </c>
      <c r="E182" s="54">
        <v>29.455175751096768</v>
      </c>
    </row>
    <row r="183" spans="1:5" x14ac:dyDescent="0.25">
      <c r="A183" s="220"/>
      <c r="B183" s="90" t="s">
        <v>65</v>
      </c>
      <c r="C183" s="52"/>
      <c r="D183" s="53"/>
      <c r="E183" s="55"/>
    </row>
    <row r="184" spans="1:5" x14ac:dyDescent="0.25">
      <c r="A184" s="220"/>
      <c r="B184" s="90" t="s">
        <v>66</v>
      </c>
      <c r="C184" s="52"/>
      <c r="D184" s="53"/>
      <c r="E184" s="55"/>
    </row>
    <row r="185" spans="1:5" x14ac:dyDescent="0.25">
      <c r="A185" s="220"/>
      <c r="B185" s="90" t="s">
        <v>67</v>
      </c>
      <c r="C185" s="52"/>
      <c r="D185" s="53"/>
      <c r="E185" s="55"/>
    </row>
    <row r="186" spans="1:5" x14ac:dyDescent="0.25">
      <c r="A186" s="220"/>
      <c r="B186" s="90" t="s">
        <v>29</v>
      </c>
      <c r="C186" s="52"/>
      <c r="D186" s="53"/>
      <c r="E186" s="55"/>
    </row>
    <row r="187" spans="1:5" x14ac:dyDescent="0.25">
      <c r="A187" s="220"/>
      <c r="B187" s="90" t="s">
        <v>68</v>
      </c>
      <c r="C187" s="50">
        <v>3868.9565467745178</v>
      </c>
      <c r="D187" s="51">
        <v>3319.3807536249897</v>
      </c>
      <c r="E187" s="54">
        <v>3571.6416136810039</v>
      </c>
    </row>
    <row r="188" spans="1:5" x14ac:dyDescent="0.25">
      <c r="A188" s="220"/>
      <c r="B188" s="90" t="s">
        <v>69</v>
      </c>
      <c r="C188" s="50">
        <v>613.19127029878939</v>
      </c>
      <c r="D188" s="51">
        <v>592.00354449207259</v>
      </c>
      <c r="E188" s="54">
        <v>686.98381749071643</v>
      </c>
    </row>
    <row r="189" spans="1:5" x14ac:dyDescent="0.25">
      <c r="A189" s="220"/>
      <c r="B189" s="90" t="s">
        <v>70</v>
      </c>
      <c r="C189" s="50">
        <v>961.44673794775042</v>
      </c>
      <c r="D189" s="51">
        <v>774.32911433740617</v>
      </c>
      <c r="E189" s="54">
        <v>868.01007639362695</v>
      </c>
    </row>
    <row r="190" spans="1:5" x14ac:dyDescent="0.25">
      <c r="A190" s="220"/>
      <c r="B190" s="90" t="s">
        <v>71</v>
      </c>
      <c r="C190" s="50">
        <v>300.51700577778877</v>
      </c>
      <c r="D190" s="51">
        <v>271.10845516059754</v>
      </c>
      <c r="E190" s="54">
        <v>227.70994563328398</v>
      </c>
    </row>
    <row r="191" spans="1:5" x14ac:dyDescent="0.25">
      <c r="A191" s="220"/>
      <c r="B191" s="90" t="s">
        <v>72</v>
      </c>
      <c r="C191" s="50">
        <v>21.073578616142875</v>
      </c>
      <c r="D191" s="51">
        <v>8.9490539328825918</v>
      </c>
      <c r="E191" s="54">
        <v>14.065807122742513</v>
      </c>
    </row>
    <row r="192" spans="1:5" x14ac:dyDescent="0.25">
      <c r="A192" s="220"/>
      <c r="B192" s="90" t="s">
        <v>73</v>
      </c>
      <c r="C192" s="50">
        <v>1490.4031338117773</v>
      </c>
      <c r="D192" s="51">
        <v>1452.6771900461194</v>
      </c>
      <c r="E192" s="54">
        <v>1773.5172057602138</v>
      </c>
    </row>
    <row r="193" spans="1:5" x14ac:dyDescent="0.25">
      <c r="A193" s="220"/>
      <c r="B193" s="90" t="s">
        <v>74</v>
      </c>
      <c r="C193" s="50">
        <v>161.46025725739221</v>
      </c>
      <c r="D193" s="51">
        <v>116.60434213948622</v>
      </c>
      <c r="E193" s="54">
        <v>178.9972265536282</v>
      </c>
    </row>
    <row r="194" spans="1:5" x14ac:dyDescent="0.25">
      <c r="A194" s="220"/>
      <c r="B194" s="90" t="s">
        <v>75</v>
      </c>
      <c r="C194" s="50">
        <v>2637.5663930184687</v>
      </c>
      <c r="D194" s="51">
        <v>1403.7482128599413</v>
      </c>
      <c r="E194" s="54">
        <v>1831.2755029269624</v>
      </c>
    </row>
    <row r="195" spans="1:5" x14ac:dyDescent="0.25">
      <c r="A195" s="220"/>
      <c r="B195" s="90" t="s">
        <v>76</v>
      </c>
      <c r="C195" s="50">
        <v>308.76918344429646</v>
      </c>
      <c r="D195" s="51">
        <v>251.52834292920861</v>
      </c>
      <c r="E195" s="54">
        <v>598.78937147785882</v>
      </c>
    </row>
    <row r="196" spans="1:5" x14ac:dyDescent="0.25">
      <c r="A196" s="220"/>
      <c r="B196" s="90" t="s">
        <v>77</v>
      </c>
      <c r="C196" s="50">
        <v>13.191584680743517</v>
      </c>
      <c r="D196" s="51">
        <v>13.191584680743517</v>
      </c>
      <c r="E196" s="54">
        <v>12.958792009906858</v>
      </c>
    </row>
    <row r="197" spans="1:5" x14ac:dyDescent="0.25">
      <c r="A197" s="220"/>
      <c r="B197" s="90" t="s">
        <v>78</v>
      </c>
      <c r="C197" s="50">
        <v>38.235078401179237</v>
      </c>
      <c r="D197" s="51">
        <v>38.235078401179237</v>
      </c>
      <c r="E197" s="54">
        <v>42.045477071559731</v>
      </c>
    </row>
    <row r="198" spans="1:5" x14ac:dyDescent="0.25">
      <c r="A198" s="220"/>
      <c r="B198" s="90" t="s">
        <v>79</v>
      </c>
      <c r="C198" s="50">
        <v>3.1454602232194269</v>
      </c>
      <c r="D198" s="51">
        <v>3.1454602232194269</v>
      </c>
      <c r="E198" s="54">
        <v>1.9437710665683026</v>
      </c>
    </row>
    <row r="199" spans="1:5" x14ac:dyDescent="0.25">
      <c r="A199" s="220"/>
      <c r="B199" s="90" t="s">
        <v>80</v>
      </c>
      <c r="C199" s="50">
        <v>124.50871201032456</v>
      </c>
      <c r="D199" s="51">
        <v>122.71587177853959</v>
      </c>
      <c r="E199" s="54">
        <v>343.41479909082187</v>
      </c>
    </row>
    <row r="200" spans="1:5" x14ac:dyDescent="0.25">
      <c r="A200" s="220"/>
      <c r="B200" s="90" t="s">
        <v>81</v>
      </c>
      <c r="C200" s="50">
        <v>5147.4650544936221</v>
      </c>
      <c r="D200" s="51">
        <v>4470.9818277700197</v>
      </c>
      <c r="E200" s="54">
        <v>7212.6960890999699</v>
      </c>
    </row>
    <row r="201" spans="1:5" x14ac:dyDescent="0.25">
      <c r="A201" s="220"/>
      <c r="B201" s="90" t="s">
        <v>82</v>
      </c>
      <c r="C201" s="50">
        <v>123.15049197193986</v>
      </c>
      <c r="D201" s="51">
        <v>122.01772972367316</v>
      </c>
      <c r="E201" s="54">
        <v>92.581405902920054</v>
      </c>
    </row>
    <row r="202" spans="1:5" x14ac:dyDescent="0.25">
      <c r="A202" s="220"/>
      <c r="B202" s="90" t="s">
        <v>83</v>
      </c>
      <c r="C202" s="50">
        <v>91.841449076334385</v>
      </c>
      <c r="D202" s="51">
        <v>90.237958362773142</v>
      </c>
      <c r="E202" s="54">
        <v>84.618487380266743</v>
      </c>
    </row>
    <row r="203" spans="1:5" x14ac:dyDescent="0.25">
      <c r="A203" s="220"/>
      <c r="B203" s="90" t="s">
        <v>84</v>
      </c>
      <c r="C203" s="52"/>
      <c r="D203" s="53"/>
      <c r="E203" s="55"/>
    </row>
    <row r="204" spans="1:5" x14ac:dyDescent="0.25">
      <c r="A204" s="220"/>
      <c r="B204" s="90" t="s">
        <v>85</v>
      </c>
      <c r="C204" s="52"/>
      <c r="D204" s="53"/>
      <c r="E204" s="55"/>
    </row>
    <row r="205" spans="1:5" x14ac:dyDescent="0.25">
      <c r="A205" s="220"/>
      <c r="B205" s="90" t="s">
        <v>86</v>
      </c>
      <c r="C205" s="52"/>
      <c r="D205" s="53"/>
      <c r="E205" s="55"/>
    </row>
    <row r="206" spans="1:5" x14ac:dyDescent="0.25">
      <c r="A206" s="220"/>
      <c r="B206" s="90" t="s">
        <v>87</v>
      </c>
      <c r="C206" s="50">
        <v>950.93945270096583</v>
      </c>
      <c r="D206" s="51">
        <v>950.93945270096583</v>
      </c>
      <c r="E206" s="54">
        <v>2564.3740899410041</v>
      </c>
    </row>
    <row r="207" spans="1:5" x14ac:dyDescent="0.25">
      <c r="A207" s="220"/>
      <c r="B207" s="90" t="s">
        <v>88</v>
      </c>
      <c r="C207" s="50">
        <v>96.536493355514821</v>
      </c>
      <c r="D207" s="51">
        <v>95.846152953325586</v>
      </c>
      <c r="E207" s="54">
        <v>307.55727098957556</v>
      </c>
    </row>
    <row r="208" spans="1:5" x14ac:dyDescent="0.25">
      <c r="A208" s="220"/>
      <c r="B208" s="90" t="s">
        <v>89</v>
      </c>
      <c r="C208" s="50">
        <v>38.211421351176512</v>
      </c>
      <c r="D208" s="51">
        <v>35.663993261098078</v>
      </c>
      <c r="E208" s="54">
        <v>55.165104735922846</v>
      </c>
    </row>
    <row r="209" spans="1:5" x14ac:dyDescent="0.25">
      <c r="A209" s="220"/>
      <c r="B209" s="90" t="s">
        <v>90</v>
      </c>
      <c r="C209" s="52"/>
      <c r="D209" s="53"/>
      <c r="E209" s="55"/>
    </row>
    <row r="210" spans="1:5" x14ac:dyDescent="0.25">
      <c r="A210" s="220"/>
      <c r="B210" s="90" t="s">
        <v>91</v>
      </c>
      <c r="C210" s="52"/>
      <c r="D210" s="53"/>
      <c r="E210" s="55"/>
    </row>
    <row r="211" spans="1:5" x14ac:dyDescent="0.25">
      <c r="A211" s="220"/>
      <c r="B211" s="90" t="s">
        <v>92</v>
      </c>
      <c r="C211" s="52"/>
      <c r="D211" s="53"/>
      <c r="E211" s="55"/>
    </row>
    <row r="212" spans="1:5" x14ac:dyDescent="0.25">
      <c r="A212" s="220"/>
      <c r="B212" s="90" t="s">
        <v>93</v>
      </c>
      <c r="C212" s="52"/>
      <c r="D212" s="53"/>
      <c r="E212" s="55"/>
    </row>
    <row r="213" spans="1:5" x14ac:dyDescent="0.25">
      <c r="A213" s="220"/>
      <c r="B213" s="90" t="s">
        <v>94</v>
      </c>
      <c r="C213" s="52"/>
      <c r="D213" s="53"/>
      <c r="E213" s="55"/>
    </row>
    <row r="214" spans="1:5" x14ac:dyDescent="0.25">
      <c r="A214" s="220"/>
      <c r="B214" s="90" t="s">
        <v>95</v>
      </c>
      <c r="C214" s="52"/>
      <c r="D214" s="53"/>
      <c r="E214" s="55"/>
    </row>
    <row r="215" spans="1:5" x14ac:dyDescent="0.25">
      <c r="A215" s="220"/>
      <c r="B215" s="90" t="s">
        <v>96</v>
      </c>
      <c r="C215" s="52"/>
      <c r="D215" s="53"/>
      <c r="E215" s="55"/>
    </row>
    <row r="216" spans="1:5" x14ac:dyDescent="0.25">
      <c r="A216" s="220"/>
      <c r="B216" s="90" t="s">
        <v>97</v>
      </c>
      <c r="C216" s="52"/>
      <c r="D216" s="53"/>
      <c r="E216" s="55"/>
    </row>
    <row r="217" spans="1:5" x14ac:dyDescent="0.25">
      <c r="A217" s="220"/>
      <c r="B217" s="90" t="s">
        <v>98</v>
      </c>
      <c r="C217" s="52"/>
      <c r="D217" s="53"/>
      <c r="E217" s="55"/>
    </row>
    <row r="218" spans="1:5" x14ac:dyDescent="0.25">
      <c r="A218" s="220"/>
      <c r="B218" s="90" t="s">
        <v>99</v>
      </c>
      <c r="C218" s="52"/>
      <c r="D218" s="53"/>
      <c r="E218" s="55"/>
    </row>
    <row r="219" spans="1:5" x14ac:dyDescent="0.25">
      <c r="A219" s="220"/>
      <c r="B219" s="90" t="s">
        <v>100</v>
      </c>
      <c r="C219" s="52"/>
      <c r="D219" s="53"/>
      <c r="E219" s="55"/>
    </row>
    <row r="220" spans="1:5" x14ac:dyDescent="0.25">
      <c r="A220" s="220"/>
      <c r="B220" s="90" t="s">
        <v>101</v>
      </c>
      <c r="C220" s="50">
        <v>1604.2451886918905</v>
      </c>
      <c r="D220" s="51">
        <v>1340.8985784902277</v>
      </c>
      <c r="E220" s="54">
        <v>1833.0937282095092</v>
      </c>
    </row>
    <row r="221" spans="1:5" x14ac:dyDescent="0.25">
      <c r="A221" s="220"/>
      <c r="B221" s="90" t="s">
        <v>102</v>
      </c>
      <c r="C221" s="50">
        <v>1025.7120692862413</v>
      </c>
      <c r="D221" s="51">
        <v>880.18141769459874</v>
      </c>
      <c r="E221" s="54">
        <v>451.02672941982354</v>
      </c>
    </row>
    <row r="222" spans="1:5" x14ac:dyDescent="0.25">
      <c r="A222" s="220"/>
      <c r="B222" s="90" t="s">
        <v>103</v>
      </c>
      <c r="C222" s="50">
        <v>508.18789761531019</v>
      </c>
      <c r="D222" s="51">
        <v>261.33431119996686</v>
      </c>
      <c r="E222" s="54">
        <v>220.34470779896176</v>
      </c>
    </row>
    <row r="223" spans="1:5" x14ac:dyDescent="0.25">
      <c r="A223" s="220"/>
      <c r="B223" s="90" t="s">
        <v>104</v>
      </c>
      <c r="C223" s="50">
        <v>3746.1823793989329</v>
      </c>
      <c r="D223" s="51">
        <v>2507.1124864778235</v>
      </c>
      <c r="E223" s="54">
        <v>2237.0209487897441</v>
      </c>
    </row>
    <row r="224" spans="1:5" x14ac:dyDescent="0.25">
      <c r="A224" s="220"/>
      <c r="B224" s="90" t="s">
        <v>105</v>
      </c>
      <c r="C224" s="50">
        <v>3744.432307463826</v>
      </c>
      <c r="D224" s="51">
        <v>2872.7062876088935</v>
      </c>
      <c r="E224" s="54">
        <v>4304.6621644592296</v>
      </c>
    </row>
    <row r="225" spans="1:5" x14ac:dyDescent="0.25">
      <c r="A225" s="220"/>
      <c r="B225" s="90" t="s">
        <v>106</v>
      </c>
      <c r="C225" s="50">
        <v>715.33033240024895</v>
      </c>
      <c r="D225" s="51">
        <v>362.05747365713114</v>
      </c>
      <c r="E225" s="54">
        <v>409.38003529813017</v>
      </c>
    </row>
    <row r="226" spans="1:5" x14ac:dyDescent="0.25">
      <c r="A226" s="220"/>
      <c r="B226" s="90" t="s">
        <v>107</v>
      </c>
      <c r="C226" s="52"/>
      <c r="D226" s="53"/>
      <c r="E226" s="55"/>
    </row>
    <row r="227" spans="1:5" ht="16.5" thickBot="1" x14ac:dyDescent="0.3">
      <c r="A227" s="221"/>
      <c r="B227" s="92" t="s">
        <v>109</v>
      </c>
      <c r="C227" s="68">
        <v>31978.534007323258</v>
      </c>
      <c r="D227" s="69">
        <v>24755.607116281579</v>
      </c>
      <c r="E227" s="70">
        <v>34629.663156898925</v>
      </c>
    </row>
    <row r="228" spans="1:5" x14ac:dyDescent="0.25">
      <c r="A228" s="219" t="s">
        <v>3</v>
      </c>
      <c r="B228" s="94" t="s">
        <v>35</v>
      </c>
      <c r="C228" s="77"/>
      <c r="D228" s="78"/>
      <c r="E228" s="79"/>
    </row>
    <row r="229" spans="1:5" x14ac:dyDescent="0.25">
      <c r="A229" s="220"/>
      <c r="B229" s="90" t="s">
        <v>36</v>
      </c>
      <c r="C229" s="50">
        <v>20.356882834231591</v>
      </c>
      <c r="D229" s="51">
        <v>20.356882834231591</v>
      </c>
      <c r="E229" s="54">
        <v>12.519482943052429</v>
      </c>
    </row>
    <row r="230" spans="1:5" x14ac:dyDescent="0.25">
      <c r="A230" s="220"/>
      <c r="B230" s="90" t="s">
        <v>37</v>
      </c>
      <c r="C230" s="52"/>
      <c r="D230" s="53"/>
      <c r="E230" s="55"/>
    </row>
    <row r="231" spans="1:5" x14ac:dyDescent="0.25">
      <c r="A231" s="220"/>
      <c r="B231" s="90" t="s">
        <v>38</v>
      </c>
      <c r="C231" s="50">
        <v>272.23796451344134</v>
      </c>
      <c r="D231" s="51">
        <v>272.23796451344134</v>
      </c>
      <c r="E231" s="54">
        <v>210.81162974199501</v>
      </c>
    </row>
    <row r="232" spans="1:5" x14ac:dyDescent="0.25">
      <c r="A232" s="220"/>
      <c r="B232" s="90" t="s">
        <v>39</v>
      </c>
      <c r="C232" s="52"/>
      <c r="D232" s="53"/>
      <c r="E232" s="55"/>
    </row>
    <row r="233" spans="1:5" x14ac:dyDescent="0.25">
      <c r="A233" s="220"/>
      <c r="B233" s="90" t="s">
        <v>40</v>
      </c>
      <c r="C233" s="50">
        <v>3189.6467504192447</v>
      </c>
      <c r="D233" s="51">
        <v>3164.4844204992155</v>
      </c>
      <c r="E233" s="54">
        <v>3009.8345512600827</v>
      </c>
    </row>
    <row r="234" spans="1:5" x14ac:dyDescent="0.25">
      <c r="A234" s="220"/>
      <c r="B234" s="90" t="s">
        <v>41</v>
      </c>
      <c r="C234" s="52"/>
      <c r="D234" s="53"/>
      <c r="E234" s="55"/>
    </row>
    <row r="235" spans="1:5" x14ac:dyDescent="0.25">
      <c r="A235" s="220"/>
      <c r="B235" s="90" t="s">
        <v>42</v>
      </c>
      <c r="C235" s="50">
        <v>51.619638863250152</v>
      </c>
      <c r="D235" s="51">
        <v>51.619638863250152</v>
      </c>
      <c r="E235" s="54">
        <v>65.422877851617855</v>
      </c>
    </row>
    <row r="236" spans="1:5" x14ac:dyDescent="0.25">
      <c r="A236" s="220"/>
      <c r="B236" s="90" t="s">
        <v>43</v>
      </c>
      <c r="C236" s="52"/>
      <c r="D236" s="53"/>
      <c r="E236" s="55"/>
    </row>
    <row r="237" spans="1:5" x14ac:dyDescent="0.25">
      <c r="A237" s="220"/>
      <c r="B237" s="90" t="s">
        <v>44</v>
      </c>
      <c r="C237" s="52"/>
      <c r="D237" s="53"/>
      <c r="E237" s="55"/>
    </row>
    <row r="238" spans="1:5" x14ac:dyDescent="0.25">
      <c r="A238" s="220"/>
      <c r="B238" s="90" t="s">
        <v>45</v>
      </c>
      <c r="C238" s="52"/>
      <c r="D238" s="53"/>
      <c r="E238" s="55"/>
    </row>
    <row r="239" spans="1:5" x14ac:dyDescent="0.25">
      <c r="A239" s="220"/>
      <c r="B239" s="90" t="s">
        <v>46</v>
      </c>
      <c r="C239" s="50">
        <v>7.3675341334262674</v>
      </c>
      <c r="D239" s="51">
        <v>7.3675341334262674</v>
      </c>
      <c r="E239" s="54">
        <v>6.4834300374151157</v>
      </c>
    </row>
    <row r="240" spans="1:5" x14ac:dyDescent="0.25">
      <c r="A240" s="220"/>
      <c r="B240" s="90" t="s">
        <v>47</v>
      </c>
      <c r="C240" s="50">
        <v>26.405137793980423</v>
      </c>
      <c r="D240" s="51">
        <v>26.405137793980423</v>
      </c>
      <c r="E240" s="54">
        <v>4.4888734249766715</v>
      </c>
    </row>
    <row r="241" spans="1:5" x14ac:dyDescent="0.25">
      <c r="A241" s="220"/>
      <c r="B241" s="90" t="s">
        <v>48</v>
      </c>
      <c r="C241" s="52"/>
      <c r="D241" s="53"/>
      <c r="E241" s="55"/>
    </row>
    <row r="242" spans="1:5" x14ac:dyDescent="0.25">
      <c r="A242" s="220"/>
      <c r="B242" s="90" t="s">
        <v>49</v>
      </c>
      <c r="C242" s="50">
        <v>3.7537838861176018</v>
      </c>
      <c r="D242" s="51">
        <v>3.7537838861176018</v>
      </c>
      <c r="E242" s="54">
        <v>3.1842442620169997</v>
      </c>
    </row>
    <row r="243" spans="1:5" x14ac:dyDescent="0.25">
      <c r="A243" s="220"/>
      <c r="B243" s="90" t="s">
        <v>50</v>
      </c>
      <c r="C243" s="52"/>
      <c r="D243" s="53"/>
      <c r="E243" s="55"/>
    </row>
    <row r="244" spans="1:5" x14ac:dyDescent="0.25">
      <c r="A244" s="220"/>
      <c r="B244" s="90" t="s">
        <v>51</v>
      </c>
      <c r="C244" s="52"/>
      <c r="D244" s="53"/>
      <c r="E244" s="55"/>
    </row>
    <row r="245" spans="1:5" x14ac:dyDescent="0.25">
      <c r="A245" s="220"/>
      <c r="B245" s="90" t="s">
        <v>52</v>
      </c>
      <c r="C245" s="52"/>
      <c r="D245" s="53"/>
      <c r="E245" s="55"/>
    </row>
    <row r="246" spans="1:5" x14ac:dyDescent="0.25">
      <c r="A246" s="220"/>
      <c r="B246" s="90" t="s">
        <v>53</v>
      </c>
      <c r="C246" s="52"/>
      <c r="D246" s="53"/>
      <c r="E246" s="55"/>
    </row>
    <row r="247" spans="1:5" x14ac:dyDescent="0.25">
      <c r="A247" s="220"/>
      <c r="B247" s="90" t="s">
        <v>54</v>
      </c>
      <c r="C247" s="50">
        <v>122.42519478076223</v>
      </c>
      <c r="D247" s="51">
        <v>122.42519478076223</v>
      </c>
      <c r="E247" s="54">
        <v>58.394634745084545</v>
      </c>
    </row>
    <row r="248" spans="1:5" x14ac:dyDescent="0.25">
      <c r="A248" s="220"/>
      <c r="B248" s="90" t="s">
        <v>55</v>
      </c>
      <c r="C248" s="52"/>
      <c r="D248" s="53"/>
      <c r="E248" s="55"/>
    </row>
    <row r="249" spans="1:5" x14ac:dyDescent="0.25">
      <c r="A249" s="220"/>
      <c r="B249" s="90" t="s">
        <v>56</v>
      </c>
      <c r="C249" s="52"/>
      <c r="D249" s="53"/>
      <c r="E249" s="55"/>
    </row>
    <row r="250" spans="1:5" x14ac:dyDescent="0.25">
      <c r="A250" s="220"/>
      <c r="B250" s="90" t="s">
        <v>57</v>
      </c>
      <c r="C250" s="52"/>
      <c r="D250" s="53"/>
      <c r="E250" s="55"/>
    </row>
    <row r="251" spans="1:5" x14ac:dyDescent="0.25">
      <c r="A251" s="220"/>
      <c r="B251" s="90" t="s">
        <v>58</v>
      </c>
      <c r="C251" s="52"/>
      <c r="D251" s="53"/>
      <c r="E251" s="55"/>
    </row>
    <row r="252" spans="1:5" x14ac:dyDescent="0.25">
      <c r="A252" s="220"/>
      <c r="B252" s="90" t="s">
        <v>59</v>
      </c>
      <c r="C252" s="50">
        <v>310.77242343827561</v>
      </c>
      <c r="D252" s="51">
        <v>310.77242343827561</v>
      </c>
      <c r="E252" s="54">
        <v>384.53136703997092</v>
      </c>
    </row>
    <row r="253" spans="1:5" x14ac:dyDescent="0.25">
      <c r="A253" s="220"/>
      <c r="B253" s="90" t="s">
        <v>60</v>
      </c>
      <c r="C253" s="50">
        <v>87.761735676935388</v>
      </c>
      <c r="D253" s="51">
        <v>87.761735676935388</v>
      </c>
      <c r="E253" s="54">
        <v>82.270734001668302</v>
      </c>
    </row>
    <row r="254" spans="1:5" x14ac:dyDescent="0.25">
      <c r="A254" s="220"/>
      <c r="B254" s="90" t="s">
        <v>61</v>
      </c>
      <c r="C254" s="52"/>
      <c r="D254" s="53"/>
      <c r="E254" s="55"/>
    </row>
    <row r="255" spans="1:5" x14ac:dyDescent="0.25">
      <c r="A255" s="220"/>
      <c r="B255" s="90" t="s">
        <v>62</v>
      </c>
      <c r="C255" s="50">
        <v>133.86014233566243</v>
      </c>
      <c r="D255" s="51">
        <v>133.86014233566243</v>
      </c>
      <c r="E255" s="54">
        <v>119.89507372886852</v>
      </c>
    </row>
    <row r="256" spans="1:5" x14ac:dyDescent="0.25">
      <c r="A256" s="220"/>
      <c r="B256" s="90" t="s">
        <v>63</v>
      </c>
      <c r="C256" s="52"/>
      <c r="D256" s="53"/>
      <c r="E256" s="55"/>
    </row>
    <row r="257" spans="1:5" x14ac:dyDescent="0.25">
      <c r="A257" s="220"/>
      <c r="B257" s="90" t="s">
        <v>64</v>
      </c>
      <c r="C257" s="50">
        <v>22.438293705965251</v>
      </c>
      <c r="D257" s="51">
        <v>22.438293705965251</v>
      </c>
      <c r="E257" s="54">
        <v>11.039640503334903</v>
      </c>
    </row>
    <row r="258" spans="1:5" x14ac:dyDescent="0.25">
      <c r="A258" s="220"/>
      <c r="B258" s="90" t="s">
        <v>65</v>
      </c>
      <c r="C258" s="52"/>
      <c r="D258" s="53"/>
      <c r="E258" s="55"/>
    </row>
    <row r="259" spans="1:5" x14ac:dyDescent="0.25">
      <c r="A259" s="220"/>
      <c r="B259" s="90" t="s">
        <v>66</v>
      </c>
      <c r="C259" s="52"/>
      <c r="D259" s="53"/>
      <c r="E259" s="55"/>
    </row>
    <row r="260" spans="1:5" x14ac:dyDescent="0.25">
      <c r="A260" s="220"/>
      <c r="B260" s="90" t="s">
        <v>67</v>
      </c>
      <c r="C260" s="52"/>
      <c r="D260" s="53"/>
      <c r="E260" s="55"/>
    </row>
    <row r="261" spans="1:5" x14ac:dyDescent="0.25">
      <c r="A261" s="220"/>
      <c r="B261" s="90" t="s">
        <v>29</v>
      </c>
      <c r="C261" s="52"/>
      <c r="D261" s="53"/>
      <c r="E261" s="55"/>
    </row>
    <row r="262" spans="1:5" x14ac:dyDescent="0.25">
      <c r="A262" s="220"/>
      <c r="B262" s="90" t="s">
        <v>68</v>
      </c>
      <c r="C262" s="50">
        <v>666.86803330459156</v>
      </c>
      <c r="D262" s="51">
        <v>666.86803330459156</v>
      </c>
      <c r="E262" s="54">
        <v>313.91555146399259</v>
      </c>
    </row>
    <row r="263" spans="1:5" x14ac:dyDescent="0.25">
      <c r="A263" s="220"/>
      <c r="B263" s="90" t="s">
        <v>69</v>
      </c>
      <c r="C263" s="50">
        <v>2072.384405784449</v>
      </c>
      <c r="D263" s="51">
        <v>2045.9817052016799</v>
      </c>
      <c r="E263" s="54">
        <v>1552.1801023597673</v>
      </c>
    </row>
    <row r="264" spans="1:5" x14ac:dyDescent="0.25">
      <c r="A264" s="220"/>
      <c r="B264" s="90" t="s">
        <v>70</v>
      </c>
      <c r="C264" s="50">
        <v>802.02866637484374</v>
      </c>
      <c r="D264" s="51">
        <v>755.2930552597835</v>
      </c>
      <c r="E264" s="54">
        <v>695.187438414393</v>
      </c>
    </row>
    <row r="265" spans="1:5" x14ac:dyDescent="0.25">
      <c r="A265" s="220"/>
      <c r="B265" s="90" t="s">
        <v>71</v>
      </c>
      <c r="C265" s="50">
        <v>122.84138756426664</v>
      </c>
      <c r="D265" s="51">
        <v>114.90000459858824</v>
      </c>
      <c r="E265" s="54">
        <v>152.10643106415696</v>
      </c>
    </row>
    <row r="266" spans="1:5" x14ac:dyDescent="0.25">
      <c r="A266" s="220"/>
      <c r="B266" s="90" t="s">
        <v>72</v>
      </c>
      <c r="C266" s="50">
        <v>2652.5832966414632</v>
      </c>
      <c r="D266" s="51">
        <v>2555.5870991753804</v>
      </c>
      <c r="E266" s="54">
        <v>2764.2601216543567</v>
      </c>
    </row>
    <row r="267" spans="1:5" x14ac:dyDescent="0.25">
      <c r="A267" s="220"/>
      <c r="B267" s="90" t="s">
        <v>73</v>
      </c>
      <c r="C267" s="50">
        <v>1577.211232995191</v>
      </c>
      <c r="D267" s="51">
        <v>1458.445773167294</v>
      </c>
      <c r="E267" s="54">
        <v>1296.5537829294201</v>
      </c>
    </row>
    <row r="268" spans="1:5" x14ac:dyDescent="0.25">
      <c r="A268" s="220"/>
      <c r="B268" s="90" t="s">
        <v>74</v>
      </c>
      <c r="C268" s="52"/>
      <c r="D268" s="53"/>
      <c r="E268" s="55"/>
    </row>
    <row r="269" spans="1:5" x14ac:dyDescent="0.25">
      <c r="A269" s="220"/>
      <c r="B269" s="90" t="s">
        <v>75</v>
      </c>
      <c r="C269" s="52"/>
      <c r="D269" s="53"/>
      <c r="E269" s="55"/>
    </row>
    <row r="270" spans="1:5" x14ac:dyDescent="0.25">
      <c r="A270" s="220"/>
      <c r="B270" s="90" t="s">
        <v>76</v>
      </c>
      <c r="C270" s="50">
        <v>1709.7420564529095</v>
      </c>
      <c r="D270" s="51">
        <v>1689.7020373055618</v>
      </c>
      <c r="E270" s="54">
        <v>1525.3088216450087</v>
      </c>
    </row>
    <row r="271" spans="1:5" x14ac:dyDescent="0.25">
      <c r="A271" s="220"/>
      <c r="B271" s="90" t="s">
        <v>77</v>
      </c>
      <c r="C271" s="50">
        <v>247.3776024267944</v>
      </c>
      <c r="D271" s="51">
        <v>247.3776024267944</v>
      </c>
      <c r="E271" s="54">
        <v>183.28932364666079</v>
      </c>
    </row>
    <row r="272" spans="1:5" x14ac:dyDescent="0.25">
      <c r="A272" s="220"/>
      <c r="B272" s="90" t="s">
        <v>78</v>
      </c>
      <c r="C272" s="50">
        <v>2798.3770425626908</v>
      </c>
      <c r="D272" s="51">
        <v>2798.3770425626908</v>
      </c>
      <c r="E272" s="54">
        <v>2819.9246261574976</v>
      </c>
    </row>
    <row r="273" spans="1:5" x14ac:dyDescent="0.25">
      <c r="A273" s="220"/>
      <c r="B273" s="90" t="s">
        <v>79</v>
      </c>
      <c r="C273" s="50">
        <v>5299.4940292274714</v>
      </c>
      <c r="D273" s="51">
        <v>5299.4940292274714</v>
      </c>
      <c r="E273" s="54">
        <v>4155.2164407604278</v>
      </c>
    </row>
    <row r="274" spans="1:5" x14ac:dyDescent="0.25">
      <c r="A274" s="220"/>
      <c r="B274" s="90" t="s">
        <v>80</v>
      </c>
      <c r="C274" s="50">
        <v>243.1467741613472</v>
      </c>
      <c r="D274" s="51">
        <v>243.1467741613472</v>
      </c>
      <c r="E274" s="54">
        <v>204.36486365403397</v>
      </c>
    </row>
    <row r="275" spans="1:5" x14ac:dyDescent="0.25">
      <c r="A275" s="220"/>
      <c r="B275" s="90" t="s">
        <v>81</v>
      </c>
      <c r="C275" s="50">
        <v>3867.3580359198554</v>
      </c>
      <c r="D275" s="51">
        <v>3735.358937552769</v>
      </c>
      <c r="E275" s="54">
        <v>3936.0245014554466</v>
      </c>
    </row>
    <row r="276" spans="1:5" x14ac:dyDescent="0.25">
      <c r="A276" s="220"/>
      <c r="B276" s="90" t="s">
        <v>82</v>
      </c>
      <c r="C276" s="52"/>
      <c r="D276" s="53"/>
      <c r="E276" s="55"/>
    </row>
    <row r="277" spans="1:5" x14ac:dyDescent="0.25">
      <c r="A277" s="220"/>
      <c r="B277" s="90" t="s">
        <v>83</v>
      </c>
      <c r="C277" s="52"/>
      <c r="D277" s="53"/>
      <c r="E277" s="55"/>
    </row>
    <row r="278" spans="1:5" x14ac:dyDescent="0.25">
      <c r="A278" s="220"/>
      <c r="B278" s="90" t="s">
        <v>84</v>
      </c>
      <c r="C278" s="52"/>
      <c r="D278" s="53"/>
      <c r="E278" s="55"/>
    </row>
    <row r="279" spans="1:5" x14ac:dyDescent="0.25">
      <c r="A279" s="220"/>
      <c r="B279" s="90" t="s">
        <v>85</v>
      </c>
      <c r="C279" s="52"/>
      <c r="D279" s="53"/>
      <c r="E279" s="55"/>
    </row>
    <row r="280" spans="1:5" x14ac:dyDescent="0.25">
      <c r="A280" s="220"/>
      <c r="B280" s="90" t="s">
        <v>86</v>
      </c>
      <c r="C280" s="52"/>
      <c r="D280" s="53"/>
      <c r="E280" s="55"/>
    </row>
    <row r="281" spans="1:5" x14ac:dyDescent="0.25">
      <c r="A281" s="220"/>
      <c r="B281" s="90" t="s">
        <v>87</v>
      </c>
      <c r="C281" s="52"/>
      <c r="D281" s="53"/>
      <c r="E281" s="55"/>
    </row>
    <row r="282" spans="1:5" x14ac:dyDescent="0.25">
      <c r="A282" s="220"/>
      <c r="B282" s="90" t="s">
        <v>88</v>
      </c>
      <c r="C282" s="50">
        <v>150.52081315341263</v>
      </c>
      <c r="D282" s="51">
        <v>150.52081315341263</v>
      </c>
      <c r="E282" s="54">
        <v>103.95176713860596</v>
      </c>
    </row>
    <row r="283" spans="1:5" x14ac:dyDescent="0.25">
      <c r="A283" s="220"/>
      <c r="B283" s="90" t="s">
        <v>89</v>
      </c>
      <c r="C283" s="52"/>
      <c r="D283" s="53"/>
      <c r="E283" s="55"/>
    </row>
    <row r="284" spans="1:5" x14ac:dyDescent="0.25">
      <c r="A284" s="220"/>
      <c r="B284" s="90" t="s">
        <v>90</v>
      </c>
      <c r="C284" s="52"/>
      <c r="D284" s="53"/>
      <c r="E284" s="55"/>
    </row>
    <row r="285" spans="1:5" x14ac:dyDescent="0.25">
      <c r="A285" s="220"/>
      <c r="B285" s="90" t="s">
        <v>91</v>
      </c>
      <c r="C285" s="50">
        <v>2018.5188559587521</v>
      </c>
      <c r="D285" s="51">
        <v>1216.0581729548173</v>
      </c>
      <c r="E285" s="54">
        <v>278.39739252190827</v>
      </c>
    </row>
    <row r="286" spans="1:5" x14ac:dyDescent="0.25">
      <c r="A286" s="220"/>
      <c r="B286" s="90" t="s">
        <v>92</v>
      </c>
      <c r="C286" s="52"/>
      <c r="D286" s="53"/>
      <c r="E286" s="55"/>
    </row>
    <row r="287" spans="1:5" x14ac:dyDescent="0.25">
      <c r="A287" s="220"/>
      <c r="B287" s="90" t="s">
        <v>93</v>
      </c>
      <c r="C287" s="50">
        <v>648.04167258458654</v>
      </c>
      <c r="D287" s="51">
        <v>509.00416660592032</v>
      </c>
      <c r="E287" s="54">
        <v>524.40436025421639</v>
      </c>
    </row>
    <row r="288" spans="1:5" x14ac:dyDescent="0.25">
      <c r="A288" s="220"/>
      <c r="B288" s="90" t="s">
        <v>94</v>
      </c>
      <c r="C288" s="50">
        <v>845.77460009967001</v>
      </c>
      <c r="D288" s="51">
        <v>489.00053509484525</v>
      </c>
      <c r="E288" s="54">
        <v>596.44887343699031</v>
      </c>
    </row>
    <row r="289" spans="1:5" x14ac:dyDescent="0.25">
      <c r="A289" s="220"/>
      <c r="B289" s="90" t="s">
        <v>95</v>
      </c>
      <c r="C289" s="52"/>
      <c r="D289" s="53"/>
      <c r="E289" s="55"/>
    </row>
    <row r="290" spans="1:5" x14ac:dyDescent="0.25">
      <c r="A290" s="220"/>
      <c r="B290" s="90" t="s">
        <v>96</v>
      </c>
      <c r="C290" s="52"/>
      <c r="D290" s="53"/>
      <c r="E290" s="55"/>
    </row>
    <row r="291" spans="1:5" x14ac:dyDescent="0.25">
      <c r="A291" s="220"/>
      <c r="B291" s="90" t="s">
        <v>97</v>
      </c>
      <c r="C291" s="52"/>
      <c r="D291" s="53"/>
      <c r="E291" s="55"/>
    </row>
    <row r="292" spans="1:5" x14ac:dyDescent="0.25">
      <c r="A292" s="220"/>
      <c r="B292" s="90" t="s">
        <v>98</v>
      </c>
      <c r="C292" s="52"/>
      <c r="D292" s="53"/>
      <c r="E292" s="55"/>
    </row>
    <row r="293" spans="1:5" x14ac:dyDescent="0.25">
      <c r="A293" s="220"/>
      <c r="B293" s="90" t="s">
        <v>99</v>
      </c>
      <c r="C293" s="50">
        <v>7149.0842357761285</v>
      </c>
      <c r="D293" s="51">
        <v>4460.8997613698675</v>
      </c>
      <c r="E293" s="54">
        <v>975.64433751436059</v>
      </c>
    </row>
    <row r="294" spans="1:5" x14ac:dyDescent="0.25">
      <c r="A294" s="220"/>
      <c r="B294" s="90" t="s">
        <v>100</v>
      </c>
      <c r="C294" s="50">
        <v>1223.7522603550954</v>
      </c>
      <c r="D294" s="51">
        <v>483.86850330532747</v>
      </c>
      <c r="E294" s="54">
        <v>95.302289664944482</v>
      </c>
    </row>
    <row r="295" spans="1:5" x14ac:dyDescent="0.25">
      <c r="A295" s="220"/>
      <c r="B295" s="90" t="s">
        <v>101</v>
      </c>
      <c r="C295" s="50">
        <v>13118.227874214204</v>
      </c>
      <c r="D295" s="51">
        <v>11283.574178047336</v>
      </c>
      <c r="E295" s="54">
        <v>5282.5979226311638</v>
      </c>
    </row>
    <row r="296" spans="1:5" x14ac:dyDescent="0.25">
      <c r="A296" s="220"/>
      <c r="B296" s="90" t="s">
        <v>102</v>
      </c>
      <c r="C296" s="50">
        <v>601.00198615891054</v>
      </c>
      <c r="D296" s="51">
        <v>453.43736221031992</v>
      </c>
      <c r="E296" s="54">
        <v>271.23248335397375</v>
      </c>
    </row>
    <row r="297" spans="1:5" x14ac:dyDescent="0.25">
      <c r="A297" s="220"/>
      <c r="B297" s="90" t="s">
        <v>103</v>
      </c>
      <c r="C297" s="50">
        <v>855.79941373028373</v>
      </c>
      <c r="D297" s="51">
        <v>823.74621043285572</v>
      </c>
      <c r="E297" s="54">
        <v>354.48559507210285</v>
      </c>
    </row>
    <row r="298" spans="1:5" x14ac:dyDescent="0.25">
      <c r="A298" s="220"/>
      <c r="B298" s="90" t="s">
        <v>104</v>
      </c>
      <c r="C298" s="50">
        <v>717.94274646726205</v>
      </c>
      <c r="D298" s="51">
        <v>350.72674631458932</v>
      </c>
      <c r="E298" s="54">
        <v>144.08190131835826</v>
      </c>
    </row>
    <row r="299" spans="1:5" x14ac:dyDescent="0.25">
      <c r="A299" s="220"/>
      <c r="B299" s="90" t="s">
        <v>105</v>
      </c>
      <c r="C299" s="50">
        <v>7248.8980042348876</v>
      </c>
      <c r="D299" s="51">
        <v>5452.0134723180045</v>
      </c>
      <c r="E299" s="54">
        <v>2170.824632979321</v>
      </c>
    </row>
    <row r="300" spans="1:5" x14ac:dyDescent="0.25">
      <c r="A300" s="220"/>
      <c r="B300" s="90" t="s">
        <v>106</v>
      </c>
      <c r="C300" s="50">
        <v>2811.5320269557837</v>
      </c>
      <c r="D300" s="51">
        <v>2449.8361694685623</v>
      </c>
      <c r="E300" s="54">
        <v>2294.5040956880071</v>
      </c>
    </row>
    <row r="301" spans="1:5" x14ac:dyDescent="0.25">
      <c r="A301" s="220"/>
      <c r="B301" s="90" t="s">
        <v>107</v>
      </c>
      <c r="C301" s="50">
        <v>14103.311006667216</v>
      </c>
      <c r="D301" s="51">
        <v>11777.844289962622</v>
      </c>
      <c r="E301" s="54">
        <v>8329.2281497030854</v>
      </c>
    </row>
    <row r="302" spans="1:5" ht="16.5" thickBot="1" x14ac:dyDescent="0.3">
      <c r="A302" s="221"/>
      <c r="B302" s="92" t="s">
        <v>109</v>
      </c>
      <c r="C302" s="68">
        <v>77800.463542153419</v>
      </c>
      <c r="D302" s="69">
        <v>65734.545627643733</v>
      </c>
      <c r="E302" s="70">
        <v>44988.312346022343</v>
      </c>
    </row>
    <row r="303" spans="1:5" x14ac:dyDescent="0.25">
      <c r="A303" s="219" t="s">
        <v>4</v>
      </c>
      <c r="B303" s="94" t="s">
        <v>35</v>
      </c>
      <c r="C303" s="74">
        <v>3757.517537551093</v>
      </c>
      <c r="D303" s="75">
        <v>3478.7456708696814</v>
      </c>
      <c r="E303" s="76">
        <v>1720.126543538697</v>
      </c>
    </row>
    <row r="304" spans="1:5" x14ac:dyDescent="0.25">
      <c r="A304" s="220"/>
      <c r="B304" s="90" t="s">
        <v>36</v>
      </c>
      <c r="C304" s="50">
        <v>176.63679801239812</v>
      </c>
      <c r="D304" s="51">
        <v>176.63679801239812</v>
      </c>
      <c r="E304" s="54">
        <v>58.321894426623111</v>
      </c>
    </row>
    <row r="305" spans="1:5" x14ac:dyDescent="0.25">
      <c r="A305" s="220"/>
      <c r="B305" s="90" t="s">
        <v>37</v>
      </c>
      <c r="C305" s="50">
        <v>3388.4363582908491</v>
      </c>
      <c r="D305" s="51">
        <v>3007.0035915610506</v>
      </c>
      <c r="E305" s="54">
        <v>1301.5381361650391</v>
      </c>
    </row>
    <row r="306" spans="1:5" x14ac:dyDescent="0.25">
      <c r="A306" s="220"/>
      <c r="B306" s="90" t="s">
        <v>38</v>
      </c>
      <c r="C306" s="50">
        <v>890.21100935665879</v>
      </c>
      <c r="D306" s="51">
        <v>662.89777704873313</v>
      </c>
      <c r="E306" s="54">
        <v>427.24332631586287</v>
      </c>
    </row>
    <row r="307" spans="1:5" x14ac:dyDescent="0.25">
      <c r="A307" s="220"/>
      <c r="B307" s="90" t="s">
        <v>39</v>
      </c>
      <c r="C307" s="50">
        <v>2645.1167155025942</v>
      </c>
      <c r="D307" s="51">
        <v>2569.0802936159921</v>
      </c>
      <c r="E307" s="54">
        <v>984.95651763824571</v>
      </c>
    </row>
    <row r="308" spans="1:5" x14ac:dyDescent="0.25">
      <c r="A308" s="220"/>
      <c r="B308" s="90" t="s">
        <v>40</v>
      </c>
      <c r="C308" s="50">
        <v>36.830847917504506</v>
      </c>
      <c r="D308" s="51">
        <v>36.830847917504506</v>
      </c>
      <c r="E308" s="54">
        <v>17.631050905289936</v>
      </c>
    </row>
    <row r="309" spans="1:5" x14ac:dyDescent="0.25">
      <c r="A309" s="220"/>
      <c r="B309" s="90" t="s">
        <v>41</v>
      </c>
      <c r="C309" s="52"/>
      <c r="D309" s="53"/>
      <c r="E309" s="55"/>
    </row>
    <row r="310" spans="1:5" x14ac:dyDescent="0.25">
      <c r="A310" s="220"/>
      <c r="B310" s="90" t="s">
        <v>42</v>
      </c>
      <c r="C310" s="52"/>
      <c r="D310" s="53"/>
      <c r="E310" s="55"/>
    </row>
    <row r="311" spans="1:5" x14ac:dyDescent="0.25">
      <c r="A311" s="220"/>
      <c r="B311" s="90" t="s">
        <v>43</v>
      </c>
      <c r="C311" s="50">
        <v>1.2347294978802621</v>
      </c>
      <c r="D311" s="51">
        <v>0.61736474894013105</v>
      </c>
      <c r="E311" s="54">
        <v>0.13720314180445473</v>
      </c>
    </row>
    <row r="312" spans="1:5" x14ac:dyDescent="0.25">
      <c r="A312" s="220"/>
      <c r="B312" s="90" t="s">
        <v>44</v>
      </c>
      <c r="C312" s="52"/>
      <c r="D312" s="53"/>
      <c r="E312" s="55"/>
    </row>
    <row r="313" spans="1:5" x14ac:dyDescent="0.25">
      <c r="A313" s="220"/>
      <c r="B313" s="90" t="s">
        <v>45</v>
      </c>
      <c r="C313" s="52"/>
      <c r="D313" s="53"/>
      <c r="E313" s="55"/>
    </row>
    <row r="314" spans="1:5" x14ac:dyDescent="0.25">
      <c r="A314" s="220"/>
      <c r="B314" s="90" t="s">
        <v>46</v>
      </c>
      <c r="C314" s="50">
        <v>14.735068266852535</v>
      </c>
      <c r="D314" s="51">
        <v>14.735068266852535</v>
      </c>
      <c r="E314" s="54">
        <v>9.8241647148759217</v>
      </c>
    </row>
    <row r="315" spans="1:5" x14ac:dyDescent="0.25">
      <c r="A315" s="220"/>
      <c r="B315" s="90" t="s">
        <v>47</v>
      </c>
      <c r="C315" s="50">
        <v>39.28171733548939</v>
      </c>
      <c r="D315" s="51">
        <v>39.28171733548939</v>
      </c>
      <c r="E315" s="54">
        <v>27.032113121377495</v>
      </c>
    </row>
    <row r="316" spans="1:5" x14ac:dyDescent="0.25">
      <c r="A316" s="220"/>
      <c r="B316" s="90" t="s">
        <v>48</v>
      </c>
      <c r="C316" s="50">
        <v>255.23853754206303</v>
      </c>
      <c r="D316" s="51">
        <v>248.94936206986247</v>
      </c>
      <c r="E316" s="54">
        <v>159.6659153695733</v>
      </c>
    </row>
    <row r="317" spans="1:5" x14ac:dyDescent="0.25">
      <c r="A317" s="220"/>
      <c r="B317" s="90" t="s">
        <v>49</v>
      </c>
      <c r="C317" s="50">
        <v>0.97080617744420739</v>
      </c>
      <c r="D317" s="51">
        <v>0.97080617744420739</v>
      </c>
      <c r="E317" s="54">
        <v>0.43150392975040136</v>
      </c>
    </row>
    <row r="318" spans="1:5" x14ac:dyDescent="0.25">
      <c r="A318" s="220"/>
      <c r="B318" s="90" t="s">
        <v>50</v>
      </c>
      <c r="C318" s="52"/>
      <c r="D318" s="53"/>
      <c r="E318" s="55"/>
    </row>
    <row r="319" spans="1:5" x14ac:dyDescent="0.25">
      <c r="A319" s="220"/>
      <c r="B319" s="90" t="s">
        <v>51</v>
      </c>
      <c r="C319" s="50">
        <v>4074.2177425557043</v>
      </c>
      <c r="D319" s="51">
        <v>3711.9234570092513</v>
      </c>
      <c r="E319" s="54">
        <v>2420.595120584444</v>
      </c>
    </row>
    <row r="320" spans="1:5" x14ac:dyDescent="0.25">
      <c r="A320" s="220"/>
      <c r="B320" s="90" t="s">
        <v>52</v>
      </c>
      <c r="C320" s="50">
        <v>6290.2373611390021</v>
      </c>
      <c r="D320" s="51">
        <v>5801.1026773113081</v>
      </c>
      <c r="E320" s="54">
        <v>3759.0608086192074</v>
      </c>
    </row>
    <row r="321" spans="1:5" x14ac:dyDescent="0.25">
      <c r="A321" s="220"/>
      <c r="B321" s="90" t="s">
        <v>53</v>
      </c>
      <c r="C321" s="50">
        <v>10576.004610704818</v>
      </c>
      <c r="D321" s="51">
        <v>9313.7671279484694</v>
      </c>
      <c r="E321" s="54">
        <v>5438.7992560571402</v>
      </c>
    </row>
    <row r="322" spans="1:5" x14ac:dyDescent="0.25">
      <c r="A322" s="220"/>
      <c r="B322" s="90" t="s">
        <v>54</v>
      </c>
      <c r="C322" s="50">
        <v>12010.55345506352</v>
      </c>
      <c r="D322" s="51">
        <v>11903.323782539019</v>
      </c>
      <c r="E322" s="54">
        <v>7132.1707401584972</v>
      </c>
    </row>
    <row r="323" spans="1:5" x14ac:dyDescent="0.25">
      <c r="A323" s="220"/>
      <c r="B323" s="90" t="s">
        <v>55</v>
      </c>
      <c r="C323" s="50">
        <v>349.49677311237701</v>
      </c>
      <c r="D323" s="51">
        <v>284.15377799588009</v>
      </c>
      <c r="E323" s="54">
        <v>247.37212445335922</v>
      </c>
    </row>
    <row r="324" spans="1:5" x14ac:dyDescent="0.25">
      <c r="A324" s="220"/>
      <c r="B324" s="90" t="s">
        <v>56</v>
      </c>
      <c r="C324" s="50">
        <v>4692.7249469507096</v>
      </c>
      <c r="D324" s="51">
        <v>4620.7139777203229</v>
      </c>
      <c r="E324" s="54">
        <v>2950.3208312659776</v>
      </c>
    </row>
    <row r="325" spans="1:5" x14ac:dyDescent="0.25">
      <c r="A325" s="220"/>
      <c r="B325" s="90" t="s">
        <v>57</v>
      </c>
      <c r="C325" s="50">
        <v>14667.805008197331</v>
      </c>
      <c r="D325" s="51">
        <v>13667.844594629563</v>
      </c>
      <c r="E325" s="54">
        <v>5793.8144182689675</v>
      </c>
    </row>
    <row r="326" spans="1:5" x14ac:dyDescent="0.25">
      <c r="A326" s="220"/>
      <c r="B326" s="90" t="s">
        <v>58</v>
      </c>
      <c r="C326" s="50">
        <v>39.615871967934581</v>
      </c>
      <c r="D326" s="51">
        <v>39.615871967934581</v>
      </c>
      <c r="E326" s="54">
        <v>27.513223081730565</v>
      </c>
    </row>
    <row r="327" spans="1:5" x14ac:dyDescent="0.25">
      <c r="A327" s="220"/>
      <c r="B327" s="90" t="s">
        <v>59</v>
      </c>
      <c r="C327" s="52"/>
      <c r="D327" s="53"/>
      <c r="E327" s="55"/>
    </row>
    <row r="328" spans="1:5" x14ac:dyDescent="0.25">
      <c r="A328" s="220"/>
      <c r="B328" s="90" t="s">
        <v>60</v>
      </c>
      <c r="C328" s="52"/>
      <c r="D328" s="53"/>
      <c r="E328" s="55"/>
    </row>
    <row r="329" spans="1:5" x14ac:dyDescent="0.25">
      <c r="A329" s="220"/>
      <c r="B329" s="90" t="s">
        <v>61</v>
      </c>
      <c r="C329" s="52"/>
      <c r="D329" s="53"/>
      <c r="E329" s="55"/>
    </row>
    <row r="330" spans="1:5" x14ac:dyDescent="0.25">
      <c r="A330" s="220"/>
      <c r="B330" s="90" t="s">
        <v>62</v>
      </c>
      <c r="C330" s="52"/>
      <c r="D330" s="53"/>
      <c r="E330" s="55"/>
    </row>
    <row r="331" spans="1:5" x14ac:dyDescent="0.25">
      <c r="A331" s="220"/>
      <c r="B331" s="90" t="s">
        <v>63</v>
      </c>
      <c r="C331" s="52"/>
      <c r="D331" s="53"/>
      <c r="E331" s="55"/>
    </row>
    <row r="332" spans="1:5" x14ac:dyDescent="0.25">
      <c r="A332" s="220"/>
      <c r="B332" s="90" t="s">
        <v>64</v>
      </c>
      <c r="C332" s="52"/>
      <c r="D332" s="53"/>
      <c r="E332" s="55"/>
    </row>
    <row r="333" spans="1:5" x14ac:dyDescent="0.25">
      <c r="A333" s="220"/>
      <c r="B333" s="90" t="s">
        <v>65</v>
      </c>
      <c r="C333" s="50">
        <v>266.97510099939916</v>
      </c>
      <c r="D333" s="51">
        <v>255.77232011366212</v>
      </c>
      <c r="E333" s="54">
        <v>102.46428973574019</v>
      </c>
    </row>
    <row r="334" spans="1:5" x14ac:dyDescent="0.25">
      <c r="A334" s="220"/>
      <c r="B334" s="90" t="s">
        <v>66</v>
      </c>
      <c r="C334" s="50">
        <v>17.810691784504336</v>
      </c>
      <c r="D334" s="51">
        <v>17.810691784504336</v>
      </c>
      <c r="E334" s="54">
        <v>10.894260941802505</v>
      </c>
    </row>
    <row r="335" spans="1:5" x14ac:dyDescent="0.25">
      <c r="A335" s="220"/>
      <c r="B335" s="90" t="s">
        <v>67</v>
      </c>
      <c r="C335" s="50">
        <v>1.8224863065782677</v>
      </c>
      <c r="D335" s="51">
        <v>1.1106734730325469</v>
      </c>
      <c r="E335" s="54">
        <v>0.58231493381305877</v>
      </c>
    </row>
    <row r="336" spans="1:5" x14ac:dyDescent="0.25">
      <c r="A336" s="220"/>
      <c r="B336" s="90" t="s">
        <v>29</v>
      </c>
      <c r="C336" s="52"/>
      <c r="D336" s="53"/>
      <c r="E336" s="55"/>
    </row>
    <row r="337" spans="1:5" x14ac:dyDescent="0.25">
      <c r="A337" s="220"/>
      <c r="B337" s="90" t="s">
        <v>68</v>
      </c>
      <c r="C337" s="50">
        <v>38.05769633540357</v>
      </c>
      <c r="D337" s="51">
        <v>38.05769633540357</v>
      </c>
      <c r="E337" s="54">
        <v>10.194841326190286</v>
      </c>
    </row>
    <row r="338" spans="1:5" x14ac:dyDescent="0.25">
      <c r="A338" s="220"/>
      <c r="B338" s="90" t="s">
        <v>69</v>
      </c>
      <c r="C338" s="50">
        <v>7.9058678383271221</v>
      </c>
      <c r="D338" s="51">
        <v>7.9058678383271221</v>
      </c>
      <c r="E338" s="54">
        <v>3.1623471353308492</v>
      </c>
    </row>
    <row r="339" spans="1:5" x14ac:dyDescent="0.25">
      <c r="A339" s="220"/>
      <c r="B339" s="90" t="s">
        <v>70</v>
      </c>
      <c r="C339" s="50">
        <v>233.13302138988303</v>
      </c>
      <c r="D339" s="51">
        <v>224.38183755495936</v>
      </c>
      <c r="E339" s="54">
        <v>105.23601765151776</v>
      </c>
    </row>
    <row r="340" spans="1:5" x14ac:dyDescent="0.25">
      <c r="A340" s="220"/>
      <c r="B340" s="90" t="s">
        <v>71</v>
      </c>
      <c r="C340" s="50">
        <v>22.966941977317042</v>
      </c>
      <c r="D340" s="51">
        <v>22.966941977317042</v>
      </c>
      <c r="E340" s="54">
        <v>16.355508028222417</v>
      </c>
    </row>
    <row r="341" spans="1:5" x14ac:dyDescent="0.25">
      <c r="A341" s="220"/>
      <c r="B341" s="90" t="s">
        <v>72</v>
      </c>
      <c r="C341" s="50">
        <v>395.52292439176733</v>
      </c>
      <c r="D341" s="51">
        <v>379.63645767489794</v>
      </c>
      <c r="E341" s="54">
        <v>359.09087113481928</v>
      </c>
    </row>
    <row r="342" spans="1:5" x14ac:dyDescent="0.25">
      <c r="A342" s="220"/>
      <c r="B342" s="90" t="s">
        <v>73</v>
      </c>
      <c r="C342" s="50">
        <v>540.25002511401726</v>
      </c>
      <c r="D342" s="51">
        <v>524.8024782628753</v>
      </c>
      <c r="E342" s="54">
        <v>154.26609382855381</v>
      </c>
    </row>
    <row r="343" spans="1:5" x14ac:dyDescent="0.25">
      <c r="A343" s="220"/>
      <c r="B343" s="90" t="s">
        <v>74</v>
      </c>
      <c r="C343" s="52"/>
      <c r="D343" s="53"/>
      <c r="E343" s="55"/>
    </row>
    <row r="344" spans="1:5" x14ac:dyDescent="0.25">
      <c r="A344" s="220"/>
      <c r="B344" s="90" t="s">
        <v>75</v>
      </c>
      <c r="C344" s="52"/>
      <c r="D344" s="53"/>
      <c r="E344" s="55"/>
    </row>
    <row r="345" spans="1:5" x14ac:dyDescent="0.25">
      <c r="A345" s="220"/>
      <c r="B345" s="90" t="s">
        <v>76</v>
      </c>
      <c r="C345" s="50">
        <v>61.043518907158045</v>
      </c>
      <c r="D345" s="51">
        <v>61.043518907158045</v>
      </c>
      <c r="E345" s="54">
        <v>58.66260275509039</v>
      </c>
    </row>
    <row r="346" spans="1:5" x14ac:dyDescent="0.25">
      <c r="A346" s="220"/>
      <c r="B346" s="90" t="s">
        <v>77</v>
      </c>
      <c r="C346" s="50">
        <v>5.012802178682537</v>
      </c>
      <c r="D346" s="51">
        <v>5.012802178682537</v>
      </c>
      <c r="E346" s="54">
        <v>4.3975466691726588</v>
      </c>
    </row>
    <row r="347" spans="1:5" x14ac:dyDescent="0.25">
      <c r="A347" s="220"/>
      <c r="B347" s="90" t="s">
        <v>78</v>
      </c>
      <c r="C347" s="50">
        <v>1175.5092261086115</v>
      </c>
      <c r="D347" s="51">
        <v>1116.1791644507973</v>
      </c>
      <c r="E347" s="54">
        <v>399.45427814901967</v>
      </c>
    </row>
    <row r="348" spans="1:5" x14ac:dyDescent="0.25">
      <c r="A348" s="220"/>
      <c r="B348" s="90" t="s">
        <v>79</v>
      </c>
      <c r="C348" s="50">
        <v>34.947204113039469</v>
      </c>
      <c r="D348" s="51">
        <v>34.947204113039469</v>
      </c>
      <c r="E348" s="54">
        <v>18.736328512981139</v>
      </c>
    </row>
    <row r="349" spans="1:5" x14ac:dyDescent="0.25">
      <c r="A349" s="220"/>
      <c r="B349" s="90" t="s">
        <v>80</v>
      </c>
      <c r="C349" s="50">
        <v>17.787254765436266</v>
      </c>
      <c r="D349" s="51">
        <v>17.787254765436266</v>
      </c>
      <c r="E349" s="54">
        <v>6.6496838344786084</v>
      </c>
    </row>
    <row r="350" spans="1:5" x14ac:dyDescent="0.25">
      <c r="A350" s="220"/>
      <c r="B350" s="90" t="s">
        <v>81</v>
      </c>
      <c r="C350" s="50">
        <v>298.04331285530833</v>
      </c>
      <c r="D350" s="51">
        <v>275.8755341252803</v>
      </c>
      <c r="E350" s="54">
        <v>168.37745623897285</v>
      </c>
    </row>
    <row r="351" spans="1:5" x14ac:dyDescent="0.25">
      <c r="A351" s="220"/>
      <c r="B351" s="90" t="s">
        <v>82</v>
      </c>
      <c r="C351" s="52"/>
      <c r="D351" s="53"/>
      <c r="E351" s="55"/>
    </row>
    <row r="352" spans="1:5" x14ac:dyDescent="0.25">
      <c r="A352" s="220"/>
      <c r="B352" s="90" t="s">
        <v>83</v>
      </c>
      <c r="C352" s="50">
        <v>2.5910952212318916</v>
      </c>
      <c r="D352" s="51">
        <v>2.5910952212318916</v>
      </c>
      <c r="E352" s="54">
        <v>0.86376750294986337</v>
      </c>
    </row>
    <row r="353" spans="1:5" x14ac:dyDescent="0.25">
      <c r="A353" s="220"/>
      <c r="B353" s="90" t="s">
        <v>84</v>
      </c>
      <c r="C353" s="52"/>
      <c r="D353" s="53"/>
      <c r="E353" s="55"/>
    </row>
    <row r="354" spans="1:5" x14ac:dyDescent="0.25">
      <c r="A354" s="220"/>
      <c r="B354" s="90" t="s">
        <v>85</v>
      </c>
      <c r="C354" s="52"/>
      <c r="D354" s="53"/>
      <c r="E354" s="55"/>
    </row>
    <row r="355" spans="1:5" x14ac:dyDescent="0.25">
      <c r="A355" s="220"/>
      <c r="B355" s="90" t="s">
        <v>86</v>
      </c>
      <c r="C355" s="52"/>
      <c r="D355" s="53"/>
      <c r="E355" s="55"/>
    </row>
    <row r="356" spans="1:5" x14ac:dyDescent="0.25">
      <c r="A356" s="220"/>
      <c r="B356" s="90" t="s">
        <v>87</v>
      </c>
      <c r="C356" s="52"/>
      <c r="D356" s="53"/>
      <c r="E356" s="55"/>
    </row>
    <row r="357" spans="1:5" x14ac:dyDescent="0.25">
      <c r="A357" s="220"/>
      <c r="B357" s="90" t="s">
        <v>88</v>
      </c>
      <c r="C357" s="52"/>
      <c r="D357" s="53"/>
      <c r="E357" s="55"/>
    </row>
    <row r="358" spans="1:5" x14ac:dyDescent="0.25">
      <c r="A358" s="220"/>
      <c r="B358" s="90" t="s">
        <v>89</v>
      </c>
      <c r="C358" s="52"/>
      <c r="D358" s="53"/>
      <c r="E358" s="55"/>
    </row>
    <row r="359" spans="1:5" x14ac:dyDescent="0.25">
      <c r="A359" s="220"/>
      <c r="B359" s="90" t="s">
        <v>90</v>
      </c>
      <c r="C359" s="50">
        <v>6763.2700152264624</v>
      </c>
      <c r="D359" s="51">
        <v>6071.5472226584952</v>
      </c>
      <c r="E359" s="54">
        <v>2398.1176029922954</v>
      </c>
    </row>
    <row r="360" spans="1:5" x14ac:dyDescent="0.25">
      <c r="A360" s="220"/>
      <c r="B360" s="90" t="s">
        <v>91</v>
      </c>
      <c r="C360" s="50">
        <v>170.27246717383545</v>
      </c>
      <c r="D360" s="51">
        <v>138.14128344758686</v>
      </c>
      <c r="E360" s="54">
        <v>45.144847602022907</v>
      </c>
    </row>
    <row r="361" spans="1:5" x14ac:dyDescent="0.25">
      <c r="A361" s="220"/>
      <c r="B361" s="90" t="s">
        <v>92</v>
      </c>
      <c r="C361" s="50">
        <v>713.47885597618631</v>
      </c>
      <c r="D361" s="51">
        <v>523.79833508085107</v>
      </c>
      <c r="E361" s="54">
        <v>226.0333443698803</v>
      </c>
    </row>
    <row r="362" spans="1:5" x14ac:dyDescent="0.25">
      <c r="A362" s="220"/>
      <c r="B362" s="90" t="s">
        <v>93</v>
      </c>
      <c r="C362" s="50">
        <v>18850.712326250246</v>
      </c>
      <c r="D362" s="51">
        <v>14223.282339246784</v>
      </c>
      <c r="E362" s="54">
        <v>7214.6727788366516</v>
      </c>
    </row>
    <row r="363" spans="1:5" x14ac:dyDescent="0.25">
      <c r="A363" s="220"/>
      <c r="B363" s="90" t="s">
        <v>94</v>
      </c>
      <c r="C363" s="50">
        <v>4101.2605685252811</v>
      </c>
      <c r="D363" s="51">
        <v>2482.5603254087277</v>
      </c>
      <c r="E363" s="54">
        <v>1377.3698008190361</v>
      </c>
    </row>
    <row r="364" spans="1:5" x14ac:dyDescent="0.25">
      <c r="A364" s="220"/>
      <c r="B364" s="90" t="s">
        <v>95</v>
      </c>
      <c r="C364" s="50">
        <v>44.312481921697177</v>
      </c>
      <c r="D364" s="51">
        <v>8.9957670066603281</v>
      </c>
      <c r="E364" s="54">
        <v>2.9988288893402864</v>
      </c>
    </row>
    <row r="365" spans="1:5" x14ac:dyDescent="0.25">
      <c r="A365" s="220"/>
      <c r="B365" s="90" t="s">
        <v>96</v>
      </c>
      <c r="C365" s="50">
        <v>669.98922895735006</v>
      </c>
      <c r="D365" s="51">
        <v>410.12494100218913</v>
      </c>
      <c r="E365" s="54">
        <v>290.9568141612404</v>
      </c>
    </row>
    <row r="366" spans="1:5" x14ac:dyDescent="0.25">
      <c r="A366" s="220"/>
      <c r="B366" s="90" t="s">
        <v>97</v>
      </c>
      <c r="C366" s="50">
        <v>5717.1956660991063</v>
      </c>
      <c r="D366" s="51">
        <v>5095.9126027091706</v>
      </c>
      <c r="E366" s="54">
        <v>1699.8186087211657</v>
      </c>
    </row>
    <row r="367" spans="1:5" x14ac:dyDescent="0.25">
      <c r="A367" s="220"/>
      <c r="B367" s="90" t="s">
        <v>98</v>
      </c>
      <c r="C367" s="50">
        <v>1491.3225122065239</v>
      </c>
      <c r="D367" s="51">
        <v>1249.8488517941803</v>
      </c>
      <c r="E367" s="54">
        <v>585.88038488490804</v>
      </c>
    </row>
    <row r="368" spans="1:5" x14ac:dyDescent="0.25">
      <c r="A368" s="220"/>
      <c r="B368" s="90" t="s">
        <v>99</v>
      </c>
      <c r="C368" s="50">
        <v>314.42630957411666</v>
      </c>
      <c r="D368" s="51">
        <v>295.35325039798039</v>
      </c>
      <c r="E368" s="54">
        <v>37.039954098244081</v>
      </c>
    </row>
    <row r="369" spans="1:5" x14ac:dyDescent="0.25">
      <c r="A369" s="220"/>
      <c r="B369" s="90" t="s">
        <v>100</v>
      </c>
      <c r="C369" s="50">
        <v>182.96408985481423</v>
      </c>
      <c r="D369" s="51">
        <v>133.44327032524774</v>
      </c>
      <c r="E369" s="54">
        <v>10.554481825671749</v>
      </c>
    </row>
    <row r="370" spans="1:5" x14ac:dyDescent="0.25">
      <c r="A370" s="220"/>
      <c r="B370" s="90" t="s">
        <v>101</v>
      </c>
      <c r="C370" s="52"/>
      <c r="D370" s="53"/>
      <c r="E370" s="55"/>
    </row>
    <row r="371" spans="1:5" x14ac:dyDescent="0.25">
      <c r="A371" s="220"/>
      <c r="B371" s="90" t="s">
        <v>102</v>
      </c>
      <c r="C371" s="52"/>
      <c r="D371" s="53"/>
      <c r="E371" s="55"/>
    </row>
    <row r="372" spans="1:5" x14ac:dyDescent="0.25">
      <c r="A372" s="220"/>
      <c r="B372" s="90" t="s">
        <v>103</v>
      </c>
      <c r="C372" s="52"/>
      <c r="D372" s="53"/>
      <c r="E372" s="55"/>
    </row>
    <row r="373" spans="1:5" x14ac:dyDescent="0.25">
      <c r="A373" s="220"/>
      <c r="B373" s="90" t="s">
        <v>104</v>
      </c>
      <c r="C373" s="52"/>
      <c r="D373" s="53"/>
      <c r="E373" s="55"/>
    </row>
    <row r="374" spans="1:5" x14ac:dyDescent="0.25">
      <c r="A374" s="220"/>
      <c r="B374" s="90" t="s">
        <v>105</v>
      </c>
      <c r="C374" s="52"/>
      <c r="D374" s="53"/>
      <c r="E374" s="55"/>
    </row>
    <row r="375" spans="1:5" x14ac:dyDescent="0.25">
      <c r="A375" s="220"/>
      <c r="B375" s="90" t="s">
        <v>106</v>
      </c>
      <c r="C375" s="50">
        <v>39.765928004744744</v>
      </c>
      <c r="D375" s="51">
        <v>39.765928004744744</v>
      </c>
      <c r="E375" s="54">
        <v>17.675159679548944</v>
      </c>
    </row>
    <row r="376" spans="1:5" x14ac:dyDescent="0.25">
      <c r="A376" s="220"/>
      <c r="B376" s="90" t="s">
        <v>107</v>
      </c>
      <c r="C376" s="52"/>
      <c r="D376" s="53"/>
      <c r="E376" s="55"/>
    </row>
    <row r="377" spans="1:5" ht="16.5" thickBot="1" x14ac:dyDescent="0.3">
      <c r="A377" s="221"/>
      <c r="B377" s="92" t="s">
        <v>109</v>
      </c>
      <c r="C377" s="68">
        <v>106085.21551519931</v>
      </c>
      <c r="D377" s="69">
        <v>93236.850220604931</v>
      </c>
      <c r="E377" s="70">
        <v>47802.205707015077</v>
      </c>
    </row>
    <row r="378" spans="1:5" x14ac:dyDescent="0.25">
      <c r="A378" s="93" t="s">
        <v>5</v>
      </c>
      <c r="B378" s="94" t="s">
        <v>35</v>
      </c>
      <c r="C378" s="74">
        <v>9108.8709026671804</v>
      </c>
      <c r="D378" s="75">
        <v>7930.2142232213264</v>
      </c>
      <c r="E378" s="76">
        <v>2702.4969715193197</v>
      </c>
    </row>
    <row r="379" spans="1:5" x14ac:dyDescent="0.25">
      <c r="A379" s="89"/>
      <c r="B379" s="90" t="s">
        <v>36</v>
      </c>
      <c r="C379" s="50">
        <v>1119.6049946757537</v>
      </c>
      <c r="D379" s="51">
        <v>1095.104032121696</v>
      </c>
      <c r="E379" s="54">
        <v>509.86640178778663</v>
      </c>
    </row>
    <row r="380" spans="1:5" x14ac:dyDescent="0.25">
      <c r="A380" s="89"/>
      <c r="B380" s="90" t="s">
        <v>37</v>
      </c>
      <c r="C380" s="50">
        <v>10990.185258377996</v>
      </c>
      <c r="D380" s="51">
        <v>10725.4657840977</v>
      </c>
      <c r="E380" s="54">
        <v>6896.7781672063065</v>
      </c>
    </row>
    <row r="381" spans="1:5" x14ac:dyDescent="0.25">
      <c r="A381" s="89"/>
      <c r="B381" s="90" t="s">
        <v>38</v>
      </c>
      <c r="C381" s="50">
        <v>3415.033377137127</v>
      </c>
      <c r="D381" s="51">
        <v>3347.051252810294</v>
      </c>
      <c r="E381" s="54">
        <v>2340.6058259458632</v>
      </c>
    </row>
    <row r="382" spans="1:5" x14ac:dyDescent="0.25">
      <c r="A382" s="89"/>
      <c r="B382" s="90" t="s">
        <v>39</v>
      </c>
      <c r="C382" s="50">
        <v>3114.6928870512643</v>
      </c>
      <c r="D382" s="51">
        <v>2965.7024765638107</v>
      </c>
      <c r="E382" s="54">
        <v>802.05895892710521</v>
      </c>
    </row>
    <row r="383" spans="1:5" x14ac:dyDescent="0.25">
      <c r="A383" s="89"/>
      <c r="B383" s="90" t="s">
        <v>40</v>
      </c>
      <c r="C383" s="50">
        <v>2211.5002771142272</v>
      </c>
      <c r="D383" s="51">
        <v>2163.477569815233</v>
      </c>
      <c r="E383" s="54">
        <v>1931.2585271021578</v>
      </c>
    </row>
    <row r="384" spans="1:5" x14ac:dyDescent="0.25">
      <c r="A384" s="89"/>
      <c r="B384" s="90" t="s">
        <v>41</v>
      </c>
      <c r="C384" s="50">
        <v>87.264340144066253</v>
      </c>
      <c r="D384" s="51">
        <v>77.50251471937159</v>
      </c>
      <c r="E384" s="54">
        <v>58.619546234385453</v>
      </c>
    </row>
    <row r="385" spans="1:5" x14ac:dyDescent="0.25">
      <c r="A385" s="89"/>
      <c r="B385" s="90" t="s">
        <v>42</v>
      </c>
      <c r="C385" s="50">
        <v>497.94815887822017</v>
      </c>
      <c r="D385" s="51">
        <v>417.37119170590677</v>
      </c>
      <c r="E385" s="54">
        <v>470.78541667039411</v>
      </c>
    </row>
    <row r="386" spans="1:5" x14ac:dyDescent="0.25">
      <c r="A386" s="89"/>
      <c r="B386" s="90" t="s">
        <v>43</v>
      </c>
      <c r="C386" s="50">
        <v>830.12686353553704</v>
      </c>
      <c r="D386" s="51">
        <v>740.07800447439729</v>
      </c>
      <c r="E386" s="54">
        <v>765.13674756736134</v>
      </c>
    </row>
    <row r="387" spans="1:5" x14ac:dyDescent="0.25">
      <c r="A387" s="89"/>
      <c r="B387" s="90" t="s">
        <v>44</v>
      </c>
      <c r="C387" s="50">
        <v>317.79178976376431</v>
      </c>
      <c r="D387" s="51">
        <v>246.5045555673895</v>
      </c>
      <c r="E387" s="54">
        <v>263.76421560803669</v>
      </c>
    </row>
    <row r="388" spans="1:5" x14ac:dyDescent="0.25">
      <c r="A388" s="89"/>
      <c r="B388" s="90" t="s">
        <v>45</v>
      </c>
      <c r="C388" s="50">
        <v>347.67201011265399</v>
      </c>
      <c r="D388" s="51">
        <v>339.62916826630078</v>
      </c>
      <c r="E388" s="54">
        <v>278.45896740960029</v>
      </c>
    </row>
    <row r="389" spans="1:5" x14ac:dyDescent="0.25">
      <c r="A389" s="89"/>
      <c r="B389" s="90" t="s">
        <v>46</v>
      </c>
      <c r="C389" s="50">
        <v>2504.5122550513288</v>
      </c>
      <c r="D389" s="51">
        <v>2411.2946723117043</v>
      </c>
      <c r="E389" s="54">
        <v>2544.6015944802002</v>
      </c>
    </row>
    <row r="390" spans="1:5" x14ac:dyDescent="0.25">
      <c r="A390" s="89"/>
      <c r="B390" s="90" t="s">
        <v>47</v>
      </c>
      <c r="C390" s="50">
        <v>1863.5611641000892</v>
      </c>
      <c r="D390" s="51">
        <v>1805.5707139101842</v>
      </c>
      <c r="E390" s="54">
        <v>1350.5011679240943</v>
      </c>
    </row>
    <row r="391" spans="1:5" x14ac:dyDescent="0.25">
      <c r="A391" s="89"/>
      <c r="B391" s="90" t="s">
        <v>48</v>
      </c>
      <c r="C391" s="50">
        <v>3924.1043864698831</v>
      </c>
      <c r="D391" s="51">
        <v>3653.4881866043934</v>
      </c>
      <c r="E391" s="54">
        <v>4355.0098074067846</v>
      </c>
    </row>
    <row r="392" spans="1:5" x14ac:dyDescent="0.25">
      <c r="A392" s="89"/>
      <c r="B392" s="90" t="s">
        <v>49</v>
      </c>
      <c r="C392" s="50">
        <v>197.20460090948879</v>
      </c>
      <c r="D392" s="51">
        <v>183.59536467428683</v>
      </c>
      <c r="E392" s="54">
        <v>224.26583799769605</v>
      </c>
    </row>
    <row r="393" spans="1:5" x14ac:dyDescent="0.25">
      <c r="A393" s="89"/>
      <c r="B393" s="90" t="s">
        <v>50</v>
      </c>
      <c r="C393" s="50">
        <v>333.32987196675174</v>
      </c>
      <c r="D393" s="51">
        <v>317.82166983053588</v>
      </c>
      <c r="E393" s="54">
        <v>267.43841998781789</v>
      </c>
    </row>
    <row r="394" spans="1:5" x14ac:dyDescent="0.25">
      <c r="A394" s="89"/>
      <c r="B394" s="90" t="s">
        <v>51</v>
      </c>
      <c r="C394" s="50">
        <v>3780.801085928721</v>
      </c>
      <c r="D394" s="51">
        <v>3174.5262854194698</v>
      </c>
      <c r="E394" s="54">
        <v>1953.167096113197</v>
      </c>
    </row>
    <row r="395" spans="1:5" x14ac:dyDescent="0.25">
      <c r="A395" s="89"/>
      <c r="B395" s="90" t="s">
        <v>52</v>
      </c>
      <c r="C395" s="50">
        <v>20103.112829954942</v>
      </c>
      <c r="D395" s="51">
        <v>14550.314865266284</v>
      </c>
      <c r="E395" s="54">
        <v>9289.5302233996099</v>
      </c>
    </row>
    <row r="396" spans="1:5" x14ac:dyDescent="0.25">
      <c r="A396" s="89"/>
      <c r="B396" s="90" t="s">
        <v>53</v>
      </c>
      <c r="C396" s="50">
        <v>6629.4457978721084</v>
      </c>
      <c r="D396" s="51">
        <v>5818.1725036812204</v>
      </c>
      <c r="E396" s="54">
        <v>2871.4417024398153</v>
      </c>
    </row>
    <row r="397" spans="1:5" x14ac:dyDescent="0.25">
      <c r="A397" s="89"/>
      <c r="B397" s="90" t="s">
        <v>54</v>
      </c>
      <c r="C397" s="50">
        <v>16889.627213527543</v>
      </c>
      <c r="D397" s="51">
        <v>16349.538610049425</v>
      </c>
      <c r="E397" s="54">
        <v>8773.8876849509943</v>
      </c>
    </row>
    <row r="398" spans="1:5" x14ac:dyDescent="0.25">
      <c r="A398" s="89"/>
      <c r="B398" s="90" t="s">
        <v>55</v>
      </c>
      <c r="C398" s="50">
        <v>2846.2553921555696</v>
      </c>
      <c r="D398" s="51">
        <v>2189.0389270750816</v>
      </c>
      <c r="E398" s="54">
        <v>1527.274979598285</v>
      </c>
    </row>
    <row r="399" spans="1:5" x14ac:dyDescent="0.25">
      <c r="A399" s="89"/>
      <c r="B399" s="90" t="s">
        <v>56</v>
      </c>
      <c r="C399" s="50">
        <v>4530.2083664817583</v>
      </c>
      <c r="D399" s="51">
        <v>4461.7072083654375</v>
      </c>
      <c r="E399" s="54">
        <v>2977.5393355249776</v>
      </c>
    </row>
    <row r="400" spans="1:5" x14ac:dyDescent="0.25">
      <c r="A400" s="89"/>
      <c r="B400" s="90" t="s">
        <v>57</v>
      </c>
      <c r="C400" s="50">
        <v>13228.38941115791</v>
      </c>
      <c r="D400" s="51">
        <v>12854.17523758539</v>
      </c>
      <c r="E400" s="54">
        <v>5459.1856421884595</v>
      </c>
    </row>
    <row r="401" spans="1:5" x14ac:dyDescent="0.25">
      <c r="A401" s="89"/>
      <c r="B401" s="90" t="s">
        <v>58</v>
      </c>
      <c r="C401" s="50">
        <v>2137.2978207913752</v>
      </c>
      <c r="D401" s="51">
        <v>2022.0664986063109</v>
      </c>
      <c r="E401" s="54">
        <v>1801.9918279731039</v>
      </c>
    </row>
    <row r="402" spans="1:5" x14ac:dyDescent="0.25">
      <c r="A402" s="89"/>
      <c r="B402" s="90" t="s">
        <v>59</v>
      </c>
      <c r="C402" s="50">
        <v>3007.3486702219225</v>
      </c>
      <c r="D402" s="51">
        <v>2785.30999760963</v>
      </c>
      <c r="E402" s="54">
        <v>2037.7140916950311</v>
      </c>
    </row>
    <row r="403" spans="1:5" x14ac:dyDescent="0.25">
      <c r="A403" s="89"/>
      <c r="B403" s="90" t="s">
        <v>60</v>
      </c>
      <c r="C403" s="50">
        <v>2674.4402563202448</v>
      </c>
      <c r="D403" s="51">
        <v>2595.3481683484329</v>
      </c>
      <c r="E403" s="54">
        <v>1643.5345058865319</v>
      </c>
    </row>
    <row r="404" spans="1:5" x14ac:dyDescent="0.25">
      <c r="A404" s="89"/>
      <c r="B404" s="90" t="s">
        <v>61</v>
      </c>
      <c r="C404" s="50">
        <v>1037.5407991478946</v>
      </c>
      <c r="D404" s="51">
        <v>852.87645339408482</v>
      </c>
      <c r="E404" s="54">
        <v>724.35816964833941</v>
      </c>
    </row>
    <row r="405" spans="1:5" x14ac:dyDescent="0.25">
      <c r="A405" s="89"/>
      <c r="B405" s="90" t="s">
        <v>62</v>
      </c>
      <c r="C405" s="50">
        <v>2614.5794267559768</v>
      </c>
      <c r="D405" s="51">
        <v>1712.1658217182703</v>
      </c>
      <c r="E405" s="54">
        <v>1309.8793208448328</v>
      </c>
    </row>
    <row r="406" spans="1:5" x14ac:dyDescent="0.25">
      <c r="A406" s="89"/>
      <c r="B406" s="90" t="s">
        <v>63</v>
      </c>
      <c r="C406" s="50">
        <v>2020.8945333941474</v>
      </c>
      <c r="D406" s="51">
        <v>1905.2772253833205</v>
      </c>
      <c r="E406" s="54">
        <v>1465.73354297624</v>
      </c>
    </row>
    <row r="407" spans="1:5" x14ac:dyDescent="0.25">
      <c r="A407" s="89"/>
      <c r="B407" s="90" t="s">
        <v>64</v>
      </c>
      <c r="C407" s="50">
        <v>3132.6048419169388</v>
      </c>
      <c r="D407" s="51">
        <v>3008.1249275153355</v>
      </c>
      <c r="E407" s="54">
        <v>1672.3468422274987</v>
      </c>
    </row>
    <row r="408" spans="1:5" x14ac:dyDescent="0.25">
      <c r="A408" s="89"/>
      <c r="B408" s="90" t="s">
        <v>65</v>
      </c>
      <c r="C408" s="50">
        <v>3153.9814142895061</v>
      </c>
      <c r="D408" s="51">
        <v>2994.8534355532315</v>
      </c>
      <c r="E408" s="54">
        <v>1511.0274764457113</v>
      </c>
    </row>
    <row r="409" spans="1:5" x14ac:dyDescent="0.25">
      <c r="A409" s="89"/>
      <c r="B409" s="90" t="s">
        <v>66</v>
      </c>
      <c r="C409" s="50">
        <v>692.23221192959613</v>
      </c>
      <c r="D409" s="51">
        <v>577.08811825707971</v>
      </c>
      <c r="E409" s="54">
        <v>607.45039667919366</v>
      </c>
    </row>
    <row r="410" spans="1:5" x14ac:dyDescent="0.25">
      <c r="A410" s="89"/>
      <c r="B410" s="90" t="s">
        <v>67</v>
      </c>
      <c r="C410" s="50">
        <v>147.33038883423256</v>
      </c>
      <c r="D410" s="51">
        <v>44.759635301462538</v>
      </c>
      <c r="E410" s="54">
        <v>27.356756635044274</v>
      </c>
    </row>
    <row r="411" spans="1:5" x14ac:dyDescent="0.25">
      <c r="A411" s="89"/>
      <c r="B411" s="90" t="s">
        <v>29</v>
      </c>
      <c r="C411" s="50">
        <v>2.2201646432470983</v>
      </c>
      <c r="D411" s="51">
        <v>2.2201646432470983</v>
      </c>
      <c r="E411" s="54">
        <v>1.3498601030942357</v>
      </c>
    </row>
    <row r="412" spans="1:5" x14ac:dyDescent="0.25">
      <c r="A412" s="89"/>
      <c r="B412" s="90" t="s">
        <v>68</v>
      </c>
      <c r="C412" s="50">
        <v>2144.9324782792442</v>
      </c>
      <c r="D412" s="51">
        <v>2137.0429408588034</v>
      </c>
      <c r="E412" s="54">
        <v>983.74039567249292</v>
      </c>
    </row>
    <row r="413" spans="1:5" x14ac:dyDescent="0.25">
      <c r="A413" s="89"/>
      <c r="B413" s="90" t="s">
        <v>69</v>
      </c>
      <c r="C413" s="50">
        <v>3287.8425097299078</v>
      </c>
      <c r="D413" s="51">
        <v>3094.3743348531566</v>
      </c>
      <c r="E413" s="54">
        <v>2410.1619945989237</v>
      </c>
    </row>
    <row r="414" spans="1:5" x14ac:dyDescent="0.25">
      <c r="A414" s="89"/>
      <c r="B414" s="90" t="s">
        <v>70</v>
      </c>
      <c r="C414" s="50">
        <v>1198.6470395331094</v>
      </c>
      <c r="D414" s="51">
        <v>1113.5250256992579</v>
      </c>
      <c r="E414" s="54">
        <v>854.96371836430637</v>
      </c>
    </row>
    <row r="415" spans="1:5" x14ac:dyDescent="0.25">
      <c r="A415" s="89"/>
      <c r="B415" s="90" t="s">
        <v>71</v>
      </c>
      <c r="C415" s="50">
        <v>2440.0374792109769</v>
      </c>
      <c r="D415" s="51">
        <v>2182.7889913474182</v>
      </c>
      <c r="E415" s="54">
        <v>1864.8091018007162</v>
      </c>
    </row>
    <row r="416" spans="1:5" x14ac:dyDescent="0.25">
      <c r="A416" s="89"/>
      <c r="B416" s="90" t="s">
        <v>72</v>
      </c>
      <c r="C416" s="50">
        <v>4637.4728467900586</v>
      </c>
      <c r="D416" s="51">
        <v>3815.6639952160308</v>
      </c>
      <c r="E416" s="54">
        <v>3321.1502953689514</v>
      </c>
    </row>
    <row r="417" spans="1:5" x14ac:dyDescent="0.25">
      <c r="A417" s="89"/>
      <c r="B417" s="90" t="s">
        <v>73</v>
      </c>
      <c r="C417" s="50">
        <v>1333.746788619613</v>
      </c>
      <c r="D417" s="51">
        <v>1015.1395040609742</v>
      </c>
      <c r="E417" s="54">
        <v>481.89033688297877</v>
      </c>
    </row>
    <row r="418" spans="1:5" x14ac:dyDescent="0.25">
      <c r="A418" s="89"/>
      <c r="B418" s="90" t="s">
        <v>74</v>
      </c>
      <c r="C418" s="50">
        <v>157.57978616139997</v>
      </c>
      <c r="D418" s="51">
        <v>157.57978616139997</v>
      </c>
      <c r="E418" s="54">
        <v>134.44468794733854</v>
      </c>
    </row>
    <row r="419" spans="1:5" x14ac:dyDescent="0.25">
      <c r="A419" s="89"/>
      <c r="B419" s="90" t="s">
        <v>75</v>
      </c>
      <c r="C419" s="50">
        <v>1094.4720300675551</v>
      </c>
      <c r="D419" s="51">
        <v>894.65916591879306</v>
      </c>
      <c r="E419" s="54">
        <v>663.18058866349372</v>
      </c>
    </row>
    <row r="420" spans="1:5" x14ac:dyDescent="0.25">
      <c r="A420" s="89"/>
      <c r="B420" s="90" t="s">
        <v>76</v>
      </c>
      <c r="C420" s="50">
        <v>4598.502255276333</v>
      </c>
      <c r="D420" s="51">
        <v>4430.1750708922509</v>
      </c>
      <c r="E420" s="54">
        <v>2906.4444692948209</v>
      </c>
    </row>
    <row r="421" spans="1:5" x14ac:dyDescent="0.25">
      <c r="A421" s="89"/>
      <c r="B421" s="90" t="s">
        <v>77</v>
      </c>
      <c r="C421" s="50">
        <v>7322.1436323993803</v>
      </c>
      <c r="D421" s="51">
        <v>7322.1436323993803</v>
      </c>
      <c r="E421" s="54">
        <v>5405.3951842695351</v>
      </c>
    </row>
    <row r="422" spans="1:5" x14ac:dyDescent="0.25">
      <c r="A422" s="89"/>
      <c r="B422" s="90" t="s">
        <v>78</v>
      </c>
      <c r="C422" s="50">
        <v>4979.8283714632535</v>
      </c>
      <c r="D422" s="51">
        <v>4872.4540201212822</v>
      </c>
      <c r="E422" s="54">
        <v>2674.4299833986374</v>
      </c>
    </row>
    <row r="423" spans="1:5" x14ac:dyDescent="0.25">
      <c r="A423" s="89"/>
      <c r="B423" s="90" t="s">
        <v>79</v>
      </c>
      <c r="C423" s="50">
        <v>3966.069589360558</v>
      </c>
      <c r="D423" s="51">
        <v>3878.0457586536613</v>
      </c>
      <c r="E423" s="54">
        <v>2109.7628921857663</v>
      </c>
    </row>
    <row r="424" spans="1:5" x14ac:dyDescent="0.25">
      <c r="A424" s="89"/>
      <c r="B424" s="90" t="s">
        <v>80</v>
      </c>
      <c r="C424" s="50">
        <v>1151.8989079494813</v>
      </c>
      <c r="D424" s="51">
        <v>1141.5638133126054</v>
      </c>
      <c r="E424" s="54">
        <v>1030.396480159566</v>
      </c>
    </row>
    <row r="425" spans="1:5" x14ac:dyDescent="0.25">
      <c r="A425" s="89"/>
      <c r="B425" s="90" t="s">
        <v>81</v>
      </c>
      <c r="C425" s="50">
        <v>7120.8982976335346</v>
      </c>
      <c r="D425" s="51">
        <v>6389.6548348687911</v>
      </c>
      <c r="E425" s="54">
        <v>4418.614633479091</v>
      </c>
    </row>
    <row r="426" spans="1:5" x14ac:dyDescent="0.25">
      <c r="A426" s="89"/>
      <c r="B426" s="90" t="s">
        <v>82</v>
      </c>
      <c r="C426" s="50">
        <v>33.816800425179814</v>
      </c>
      <c r="D426" s="51">
        <v>33.816800425179814</v>
      </c>
      <c r="E426" s="54">
        <v>16.300541703832259</v>
      </c>
    </row>
    <row r="427" spans="1:5" x14ac:dyDescent="0.25">
      <c r="A427" s="89"/>
      <c r="B427" s="90" t="s">
        <v>83</v>
      </c>
      <c r="C427" s="50">
        <v>35.010442305624757</v>
      </c>
      <c r="D427" s="51">
        <v>30.32653571969842</v>
      </c>
      <c r="E427" s="54">
        <v>17.596043377114146</v>
      </c>
    </row>
    <row r="428" spans="1:5" x14ac:dyDescent="0.25">
      <c r="A428" s="89"/>
      <c r="B428" s="90" t="s">
        <v>84</v>
      </c>
      <c r="C428" s="50">
        <v>3085.9006696795368</v>
      </c>
      <c r="D428" s="51">
        <v>2939.0447591184243</v>
      </c>
      <c r="E428" s="54">
        <v>2591.6683566360507</v>
      </c>
    </row>
    <row r="429" spans="1:5" x14ac:dyDescent="0.25">
      <c r="A429" s="89"/>
      <c r="B429" s="90" t="s">
        <v>85</v>
      </c>
      <c r="C429" s="50">
        <v>208.32556529287152</v>
      </c>
      <c r="D429" s="51">
        <v>192.64883993143695</v>
      </c>
      <c r="E429" s="54">
        <v>163.23749338047526</v>
      </c>
    </row>
    <row r="430" spans="1:5" x14ac:dyDescent="0.25">
      <c r="A430" s="89"/>
      <c r="B430" s="90" t="s">
        <v>86</v>
      </c>
      <c r="C430" s="50">
        <v>3176.0392217413441</v>
      </c>
      <c r="D430" s="51">
        <v>3007.9640282981213</v>
      </c>
      <c r="E430" s="54">
        <v>3424.2745525575779</v>
      </c>
    </row>
    <row r="431" spans="1:5" x14ac:dyDescent="0.25">
      <c r="A431" s="89"/>
      <c r="B431" s="90" t="s">
        <v>87</v>
      </c>
      <c r="C431" s="50">
        <v>1654.1689604534761</v>
      </c>
      <c r="D431" s="51">
        <v>1651.9927271084232</v>
      </c>
      <c r="E431" s="54">
        <v>1793.3752995382138</v>
      </c>
    </row>
    <row r="432" spans="1:5" x14ac:dyDescent="0.25">
      <c r="A432" s="89"/>
      <c r="B432" s="90" t="s">
        <v>88</v>
      </c>
      <c r="C432" s="50">
        <v>869.29367108580323</v>
      </c>
      <c r="D432" s="51">
        <v>832.40204880668296</v>
      </c>
      <c r="E432" s="54">
        <v>835.61315025807846</v>
      </c>
    </row>
    <row r="433" spans="1:5" x14ac:dyDescent="0.25">
      <c r="A433" s="89"/>
      <c r="B433" s="90" t="s">
        <v>89</v>
      </c>
      <c r="C433" s="50">
        <v>391.67093738143467</v>
      </c>
      <c r="D433" s="51">
        <v>336.82329510670962</v>
      </c>
      <c r="E433" s="54">
        <v>205.31166784187965</v>
      </c>
    </row>
    <row r="434" spans="1:5" x14ac:dyDescent="0.25">
      <c r="A434" s="89"/>
      <c r="B434" s="90" t="s">
        <v>90</v>
      </c>
      <c r="C434" s="50">
        <v>2599.5584596910253</v>
      </c>
      <c r="D434" s="51">
        <v>2367.1328651988838</v>
      </c>
      <c r="E434" s="54">
        <v>1229.0788273854437</v>
      </c>
    </row>
    <row r="435" spans="1:5" x14ac:dyDescent="0.25">
      <c r="A435" s="89"/>
      <c r="B435" s="90" t="s">
        <v>91</v>
      </c>
      <c r="C435" s="50">
        <v>118.95640432720957</v>
      </c>
      <c r="D435" s="51">
        <v>90.976662870122581</v>
      </c>
      <c r="E435" s="54">
        <v>64.489284109652289</v>
      </c>
    </row>
    <row r="436" spans="1:5" x14ac:dyDescent="0.25">
      <c r="A436" s="89"/>
      <c r="B436" s="90" t="s">
        <v>92</v>
      </c>
      <c r="C436" s="50">
        <v>1333.8160040058037</v>
      </c>
      <c r="D436" s="51">
        <v>1008.2098456072881</v>
      </c>
      <c r="E436" s="54">
        <v>576.65995616250382</v>
      </c>
    </row>
    <row r="437" spans="1:5" x14ac:dyDescent="0.25">
      <c r="A437" s="89"/>
      <c r="B437" s="90" t="s">
        <v>93</v>
      </c>
      <c r="C437" s="50">
        <v>5252.9108306085272</v>
      </c>
      <c r="D437" s="51">
        <v>4161.7177652445835</v>
      </c>
      <c r="E437" s="54">
        <v>3157.8986171070464</v>
      </c>
    </row>
    <row r="438" spans="1:5" x14ac:dyDescent="0.25">
      <c r="A438" s="89"/>
      <c r="B438" s="90" t="s">
        <v>94</v>
      </c>
      <c r="C438" s="50">
        <v>1441.4313314808944</v>
      </c>
      <c r="D438" s="51">
        <v>791.8056931545625</v>
      </c>
      <c r="E438" s="54">
        <v>676.5715311319301</v>
      </c>
    </row>
    <row r="439" spans="1:5" x14ac:dyDescent="0.25">
      <c r="A439" s="89"/>
      <c r="B439" s="90" t="s">
        <v>95</v>
      </c>
      <c r="C439" s="50">
        <v>30.37198879124038</v>
      </c>
      <c r="D439" s="51">
        <v>21.966981286187448</v>
      </c>
      <c r="E439" s="54">
        <v>13.888615736695389</v>
      </c>
    </row>
    <row r="440" spans="1:5" x14ac:dyDescent="0.25">
      <c r="A440" s="89"/>
      <c r="B440" s="90" t="s">
        <v>96</v>
      </c>
      <c r="C440" s="50">
        <v>2930.6541685761413</v>
      </c>
      <c r="D440" s="51">
        <v>1943.5445608048881</v>
      </c>
      <c r="E440" s="54">
        <v>1084.6612422556937</v>
      </c>
    </row>
    <row r="441" spans="1:5" x14ac:dyDescent="0.25">
      <c r="A441" s="89"/>
      <c r="B441" s="90" t="s">
        <v>97</v>
      </c>
      <c r="C441" s="50">
        <v>5729.9010768877242</v>
      </c>
      <c r="D441" s="51">
        <v>3875.4479346715252</v>
      </c>
      <c r="E441" s="54">
        <v>1799.3915540173273</v>
      </c>
    </row>
    <row r="442" spans="1:5" x14ac:dyDescent="0.25">
      <c r="A442" s="89"/>
      <c r="B442" s="90" t="s">
        <v>98</v>
      </c>
      <c r="C442" s="50">
        <v>2627.4863882174077</v>
      </c>
      <c r="D442" s="51">
        <v>2405.3206873845961</v>
      </c>
      <c r="E442" s="54">
        <v>2321.9515800927938</v>
      </c>
    </row>
    <row r="443" spans="1:5" x14ac:dyDescent="0.25">
      <c r="A443" s="89"/>
      <c r="B443" s="90" t="s">
        <v>99</v>
      </c>
      <c r="C443" s="50">
        <v>232.79150214688454</v>
      </c>
      <c r="D443" s="51">
        <v>192.50742045822338</v>
      </c>
      <c r="E443" s="54">
        <v>91.184471384801157</v>
      </c>
    </row>
    <row r="444" spans="1:5" x14ac:dyDescent="0.25">
      <c r="A444" s="89"/>
      <c r="B444" s="90" t="s">
        <v>100</v>
      </c>
      <c r="C444" s="50">
        <v>50.071876900279754</v>
      </c>
      <c r="D444" s="51">
        <v>10.54508601708136</v>
      </c>
      <c r="E444" s="54">
        <v>1.1920055674373524</v>
      </c>
    </row>
    <row r="445" spans="1:5" x14ac:dyDescent="0.25">
      <c r="A445" s="89"/>
      <c r="B445" s="90" t="s">
        <v>101</v>
      </c>
      <c r="C445" s="50">
        <v>220.7537241319684</v>
      </c>
      <c r="D445" s="51">
        <v>209.42244751782181</v>
      </c>
      <c r="E445" s="54">
        <v>91.129849102028288</v>
      </c>
    </row>
    <row r="446" spans="1:5" x14ac:dyDescent="0.25">
      <c r="A446" s="89"/>
      <c r="B446" s="90" t="s">
        <v>102</v>
      </c>
      <c r="C446" s="50">
        <v>2019.7734862805955</v>
      </c>
      <c r="D446" s="51">
        <v>1921.5826923474795</v>
      </c>
      <c r="E446" s="54">
        <v>1180.2287269403641</v>
      </c>
    </row>
    <row r="447" spans="1:5" x14ac:dyDescent="0.25">
      <c r="A447" s="89"/>
      <c r="B447" s="90" t="s">
        <v>103</v>
      </c>
      <c r="C447" s="50">
        <v>276.45245678317451</v>
      </c>
      <c r="D447" s="51">
        <v>258.14438275749984</v>
      </c>
      <c r="E447" s="54">
        <v>85.344788995819286</v>
      </c>
    </row>
    <row r="448" spans="1:5" x14ac:dyDescent="0.25">
      <c r="A448" s="89"/>
      <c r="B448" s="90" t="s">
        <v>104</v>
      </c>
      <c r="C448" s="50">
        <v>297.69978954706573</v>
      </c>
      <c r="D448" s="51">
        <v>57.603752343333092</v>
      </c>
      <c r="E448" s="54">
        <v>22.47475903736758</v>
      </c>
    </row>
    <row r="449" spans="1:5" x14ac:dyDescent="0.25">
      <c r="A449" s="89"/>
      <c r="B449" s="90" t="s">
        <v>105</v>
      </c>
      <c r="C449" s="50">
        <v>1047.8916816194255</v>
      </c>
      <c r="D449" s="51">
        <v>824.83646150925529</v>
      </c>
      <c r="E449" s="54">
        <v>346.88356103748549</v>
      </c>
    </row>
    <row r="450" spans="1:5" x14ac:dyDescent="0.25">
      <c r="A450" s="89"/>
      <c r="B450" s="90" t="s">
        <v>106</v>
      </c>
      <c r="C450" s="50">
        <v>2740.0329420944431</v>
      </c>
      <c r="D450" s="51">
        <v>2289.6784311642386</v>
      </c>
      <c r="E450" s="54">
        <v>1325.580779984128</v>
      </c>
    </row>
    <row r="451" spans="1:5" x14ac:dyDescent="0.25">
      <c r="A451" s="89"/>
      <c r="B451" s="90" t="s">
        <v>107</v>
      </c>
      <c r="C451" s="50">
        <v>528.11229367820579</v>
      </c>
      <c r="D451" s="51">
        <v>486.11954886366772</v>
      </c>
      <c r="E451" s="54">
        <v>197.70311538081071</v>
      </c>
    </row>
    <row r="452" spans="1:5" ht="16.5" thickBot="1" x14ac:dyDescent="0.3">
      <c r="A452" s="91"/>
      <c r="B452" s="92" t="s">
        <v>109</v>
      </c>
      <c r="C452" s="68">
        <v>213858.67844988569</v>
      </c>
      <c r="D452" s="69">
        <v>190703.82859254617</v>
      </c>
      <c r="E452" s="70">
        <v>123989.49116191376</v>
      </c>
    </row>
    <row r="453" spans="1:5" x14ac:dyDescent="0.25">
      <c r="A453" s="95" t="s">
        <v>6</v>
      </c>
      <c r="B453" s="96" t="s">
        <v>35</v>
      </c>
      <c r="C453" s="62">
        <v>14827.019478487287</v>
      </c>
      <c r="D453" s="63">
        <v>12697.525729730334</v>
      </c>
      <c r="E453" s="64">
        <v>9274.8846224824083</v>
      </c>
    </row>
    <row r="454" spans="1:5" x14ac:dyDescent="0.25">
      <c r="A454" s="89"/>
      <c r="B454" s="90" t="s">
        <v>36</v>
      </c>
      <c r="C454" s="50">
        <v>901.85643207568216</v>
      </c>
      <c r="D454" s="51">
        <v>795.94645056161448</v>
      </c>
      <c r="E454" s="54">
        <v>759.16518145669556</v>
      </c>
    </row>
    <row r="455" spans="1:5" x14ac:dyDescent="0.25">
      <c r="A455" s="89"/>
      <c r="B455" s="90" t="s">
        <v>37</v>
      </c>
      <c r="C455" s="50">
        <v>16653.548776892003</v>
      </c>
      <c r="D455" s="51">
        <v>16086.270138803566</v>
      </c>
      <c r="E455" s="54">
        <v>15184.56161550375</v>
      </c>
    </row>
    <row r="456" spans="1:5" x14ac:dyDescent="0.25">
      <c r="A456" s="89"/>
      <c r="B456" s="90" t="s">
        <v>38</v>
      </c>
      <c r="C456" s="50">
        <v>12722.353703697241</v>
      </c>
      <c r="D456" s="51">
        <v>12140.307332375811</v>
      </c>
      <c r="E456" s="54">
        <v>12892.827163773349</v>
      </c>
    </row>
    <row r="457" spans="1:5" x14ac:dyDescent="0.25">
      <c r="A457" s="89"/>
      <c r="B457" s="90" t="s">
        <v>39</v>
      </c>
      <c r="C457" s="50">
        <v>2791.7139795237917</v>
      </c>
      <c r="D457" s="51">
        <v>2496.658915186732</v>
      </c>
      <c r="E457" s="54">
        <v>1713.7298059312541</v>
      </c>
    </row>
    <row r="458" spans="1:5" x14ac:dyDescent="0.25">
      <c r="A458" s="89"/>
      <c r="B458" s="90" t="s">
        <v>40</v>
      </c>
      <c r="C458" s="50">
        <v>6930.2360329240255</v>
      </c>
      <c r="D458" s="51">
        <v>6783.9234023017943</v>
      </c>
      <c r="E458" s="54">
        <v>6381.9209075452545</v>
      </c>
    </row>
    <row r="459" spans="1:5" x14ac:dyDescent="0.25">
      <c r="A459" s="89"/>
      <c r="B459" s="90" t="s">
        <v>41</v>
      </c>
      <c r="C459" s="50">
        <v>4.5123647421721191</v>
      </c>
      <c r="D459" s="51">
        <v>4.5123647421721191</v>
      </c>
      <c r="E459" s="54">
        <v>6.0192274470423124</v>
      </c>
    </row>
    <row r="460" spans="1:5" x14ac:dyDescent="0.25">
      <c r="A460" s="89"/>
      <c r="B460" s="90" t="s">
        <v>42</v>
      </c>
      <c r="C460" s="50">
        <v>81.226602673684752</v>
      </c>
      <c r="D460" s="51">
        <v>73.265179466529744</v>
      </c>
      <c r="E460" s="54">
        <v>98.786267692693315</v>
      </c>
    </row>
    <row r="461" spans="1:5" x14ac:dyDescent="0.25">
      <c r="A461" s="89"/>
      <c r="B461" s="90" t="s">
        <v>43</v>
      </c>
      <c r="C461" s="50">
        <v>639.8176880458908</v>
      </c>
      <c r="D461" s="51">
        <v>496.30833665423887</v>
      </c>
      <c r="E461" s="54">
        <v>559.5978030087839</v>
      </c>
    </row>
    <row r="462" spans="1:5" x14ac:dyDescent="0.25">
      <c r="A462" s="89"/>
      <c r="B462" s="90" t="s">
        <v>44</v>
      </c>
      <c r="C462" s="50">
        <v>55.659028845748914</v>
      </c>
      <c r="D462" s="51">
        <v>29.198330788408473</v>
      </c>
      <c r="E462" s="54">
        <v>35.362952994737746</v>
      </c>
    </row>
    <row r="463" spans="1:5" x14ac:dyDescent="0.25">
      <c r="A463" s="89"/>
      <c r="B463" s="90" t="s">
        <v>45</v>
      </c>
      <c r="C463" s="50">
        <v>97.79191338184323</v>
      </c>
      <c r="D463" s="51">
        <v>97.063567239452908</v>
      </c>
      <c r="E463" s="54">
        <v>79.445812269598434</v>
      </c>
    </row>
    <row r="464" spans="1:5" x14ac:dyDescent="0.25">
      <c r="A464" s="89"/>
      <c r="B464" s="90" t="s">
        <v>46</v>
      </c>
      <c r="C464" s="50">
        <v>707.60472843431671</v>
      </c>
      <c r="D464" s="51">
        <v>692.57202559181644</v>
      </c>
      <c r="E464" s="54">
        <v>525.36763821533032</v>
      </c>
    </row>
    <row r="465" spans="1:5" x14ac:dyDescent="0.25">
      <c r="A465" s="89"/>
      <c r="B465" s="90" t="s">
        <v>47</v>
      </c>
      <c r="C465" s="50">
        <v>595.1762894452487</v>
      </c>
      <c r="D465" s="51">
        <v>548.31531959482049</v>
      </c>
      <c r="E465" s="54">
        <v>386.34424314777323</v>
      </c>
    </row>
    <row r="466" spans="1:5" x14ac:dyDescent="0.25">
      <c r="A466" s="89"/>
      <c r="B466" s="90" t="s">
        <v>48</v>
      </c>
      <c r="C466" s="50">
        <v>4365.4613298113345</v>
      </c>
      <c r="D466" s="51">
        <v>4068.6592012167157</v>
      </c>
      <c r="E466" s="54">
        <v>4633.5941323743536</v>
      </c>
    </row>
    <row r="467" spans="1:5" x14ac:dyDescent="0.25">
      <c r="A467" s="89"/>
      <c r="B467" s="90" t="s">
        <v>49</v>
      </c>
      <c r="C467" s="50">
        <v>54.116406466518114</v>
      </c>
      <c r="D467" s="51">
        <v>53.253467642123262</v>
      </c>
      <c r="E467" s="54">
        <v>59.458758632567019</v>
      </c>
    </row>
    <row r="468" spans="1:5" x14ac:dyDescent="0.25">
      <c r="A468" s="89"/>
      <c r="B468" s="90" t="s">
        <v>50</v>
      </c>
      <c r="C468" s="50">
        <v>74.584642095459671</v>
      </c>
      <c r="D468" s="51">
        <v>74.584642095459671</v>
      </c>
      <c r="E468" s="54">
        <v>78.017352452758701</v>
      </c>
    </row>
    <row r="469" spans="1:5" x14ac:dyDescent="0.25">
      <c r="A469" s="89"/>
      <c r="B469" s="90" t="s">
        <v>51</v>
      </c>
      <c r="C469" s="50">
        <v>14309.028469364135</v>
      </c>
      <c r="D469" s="51">
        <v>12681.830133885966</v>
      </c>
      <c r="E469" s="54">
        <v>11980.560156286287</v>
      </c>
    </row>
    <row r="470" spans="1:5" x14ac:dyDescent="0.25">
      <c r="A470" s="89"/>
      <c r="B470" s="90" t="s">
        <v>52</v>
      </c>
      <c r="C470" s="50">
        <v>28390.708928089458</v>
      </c>
      <c r="D470" s="51">
        <v>25555.050742134361</v>
      </c>
      <c r="E470" s="54">
        <v>24077.547827794002</v>
      </c>
    </row>
    <row r="471" spans="1:5" x14ac:dyDescent="0.25">
      <c r="A471" s="89"/>
      <c r="B471" s="90" t="s">
        <v>53</v>
      </c>
      <c r="C471" s="50">
        <v>24295.488717230808</v>
      </c>
      <c r="D471" s="51">
        <v>20688.91308703231</v>
      </c>
      <c r="E471" s="54">
        <v>21200.531765348434</v>
      </c>
    </row>
    <row r="472" spans="1:5" x14ac:dyDescent="0.25">
      <c r="A472" s="89"/>
      <c r="B472" s="90" t="s">
        <v>54</v>
      </c>
      <c r="C472" s="50">
        <v>27522.844605933311</v>
      </c>
      <c r="D472" s="51">
        <v>27242.164437551204</v>
      </c>
      <c r="E472" s="54">
        <v>28295.752941878138</v>
      </c>
    </row>
    <row r="473" spans="1:5" x14ac:dyDescent="0.25">
      <c r="A473" s="89"/>
      <c r="B473" s="90" t="s">
        <v>55</v>
      </c>
      <c r="C473" s="50">
        <v>627.73850338706336</v>
      </c>
      <c r="D473" s="51">
        <v>471.06787072131254</v>
      </c>
      <c r="E473" s="54">
        <v>706.86303394543029</v>
      </c>
    </row>
    <row r="474" spans="1:5" x14ac:dyDescent="0.25">
      <c r="A474" s="89"/>
      <c r="B474" s="90" t="s">
        <v>56</v>
      </c>
      <c r="C474" s="50">
        <v>191.52105022107551</v>
      </c>
      <c r="D474" s="51">
        <v>191.52105022107551</v>
      </c>
      <c r="E474" s="54">
        <v>151.89145907890497</v>
      </c>
    </row>
    <row r="475" spans="1:5" x14ac:dyDescent="0.25">
      <c r="A475" s="89"/>
      <c r="B475" s="90" t="s">
        <v>57</v>
      </c>
      <c r="C475" s="50">
        <v>6389.539426101449</v>
      </c>
      <c r="D475" s="51">
        <v>4946.6150952185926</v>
      </c>
      <c r="E475" s="54">
        <v>3399.048834208143</v>
      </c>
    </row>
    <row r="476" spans="1:5" x14ac:dyDescent="0.25">
      <c r="A476" s="89"/>
      <c r="B476" s="90" t="s">
        <v>58</v>
      </c>
      <c r="C476" s="50">
        <v>70.117438057692127</v>
      </c>
      <c r="D476" s="51">
        <v>70.117438057692127</v>
      </c>
      <c r="E476" s="54">
        <v>123.30027900819746</v>
      </c>
    </row>
    <row r="477" spans="1:5" x14ac:dyDescent="0.25">
      <c r="A477" s="89"/>
      <c r="B477" s="90" t="s">
        <v>59</v>
      </c>
      <c r="C477" s="50">
        <v>273.19577559239428</v>
      </c>
      <c r="D477" s="51">
        <v>273.19577559239428</v>
      </c>
      <c r="E477" s="54">
        <v>394.91030694038164</v>
      </c>
    </row>
    <row r="478" spans="1:5" x14ac:dyDescent="0.25">
      <c r="A478" s="89"/>
      <c r="B478" s="90" t="s">
        <v>60</v>
      </c>
      <c r="C478" s="50">
        <v>83.810155010877168</v>
      </c>
      <c r="D478" s="51">
        <v>73.365938006118057</v>
      </c>
      <c r="E478" s="54">
        <v>78.019767305242709</v>
      </c>
    </row>
    <row r="479" spans="1:5" x14ac:dyDescent="0.25">
      <c r="A479" s="89"/>
      <c r="B479" s="90" t="s">
        <v>61</v>
      </c>
      <c r="C479" s="50">
        <v>26.804891019753544</v>
      </c>
      <c r="D479" s="51">
        <v>26.010189707134387</v>
      </c>
      <c r="E479" s="54">
        <v>24.63302268833425</v>
      </c>
    </row>
    <row r="480" spans="1:5" x14ac:dyDescent="0.25">
      <c r="A480" s="89"/>
      <c r="B480" s="90" t="s">
        <v>62</v>
      </c>
      <c r="C480" s="50">
        <v>138.36144417130581</v>
      </c>
      <c r="D480" s="51">
        <v>109.29084390654171</v>
      </c>
      <c r="E480" s="54">
        <v>125.98452792541728</v>
      </c>
    </row>
    <row r="481" spans="1:5" x14ac:dyDescent="0.25">
      <c r="A481" s="89"/>
      <c r="B481" s="90" t="s">
        <v>63</v>
      </c>
      <c r="C481" s="50">
        <v>58.692805988132854</v>
      </c>
      <c r="D481" s="51">
        <v>58.692805988132854</v>
      </c>
      <c r="E481" s="54">
        <v>78.511304243240943</v>
      </c>
    </row>
    <row r="482" spans="1:5" x14ac:dyDescent="0.25">
      <c r="A482" s="89"/>
      <c r="B482" s="90" t="s">
        <v>64</v>
      </c>
      <c r="C482" s="50">
        <v>471.53645426663485</v>
      </c>
      <c r="D482" s="51">
        <v>368.51484759606359</v>
      </c>
      <c r="E482" s="54">
        <v>336.30500309898622</v>
      </c>
    </row>
    <row r="483" spans="1:5" x14ac:dyDescent="0.25">
      <c r="A483" s="89"/>
      <c r="B483" s="90" t="s">
        <v>65</v>
      </c>
      <c r="C483" s="50">
        <v>470.47207055211226</v>
      </c>
      <c r="D483" s="51">
        <v>461.59439513322627</v>
      </c>
      <c r="E483" s="54">
        <v>403.95251281170988</v>
      </c>
    </row>
    <row r="484" spans="1:5" x14ac:dyDescent="0.25">
      <c r="A484" s="89"/>
      <c r="B484" s="90" t="s">
        <v>66</v>
      </c>
      <c r="C484" s="50">
        <v>541.39975874500169</v>
      </c>
      <c r="D484" s="51">
        <v>333.56901432172583</v>
      </c>
      <c r="E484" s="54">
        <v>385.09445588407004</v>
      </c>
    </row>
    <row r="485" spans="1:5" x14ac:dyDescent="0.25">
      <c r="A485" s="89"/>
      <c r="B485" s="90" t="s">
        <v>67</v>
      </c>
      <c r="C485" s="52"/>
      <c r="D485" s="53"/>
      <c r="E485" s="55"/>
    </row>
    <row r="486" spans="1:5" x14ac:dyDescent="0.25">
      <c r="A486" s="89"/>
      <c r="B486" s="90" t="s">
        <v>29</v>
      </c>
      <c r="C486" s="52"/>
      <c r="D486" s="53"/>
      <c r="E486" s="55"/>
    </row>
    <row r="487" spans="1:5" x14ac:dyDescent="0.25">
      <c r="A487" s="89"/>
      <c r="B487" s="90" t="s">
        <v>68</v>
      </c>
      <c r="C487" s="50">
        <v>11.553229244676084</v>
      </c>
      <c r="D487" s="51">
        <v>11.553229244676084</v>
      </c>
      <c r="E487" s="54">
        <v>5.5455500374445199</v>
      </c>
    </row>
    <row r="488" spans="1:5" x14ac:dyDescent="0.25">
      <c r="A488" s="89"/>
      <c r="B488" s="90" t="s">
        <v>69</v>
      </c>
      <c r="C488" s="50">
        <v>217.51147626855004</v>
      </c>
      <c r="D488" s="51">
        <v>209.79749842629886</v>
      </c>
      <c r="E488" s="54">
        <v>151.28343264116251</v>
      </c>
    </row>
    <row r="489" spans="1:5" x14ac:dyDescent="0.25">
      <c r="A489" s="89"/>
      <c r="B489" s="90" t="s">
        <v>70</v>
      </c>
      <c r="C489" s="50">
        <v>297.24959999029693</v>
      </c>
      <c r="D489" s="51">
        <v>261.79340714727323</v>
      </c>
      <c r="E489" s="54">
        <v>212.44007368059997</v>
      </c>
    </row>
    <row r="490" spans="1:5" x14ac:dyDescent="0.25">
      <c r="A490" s="89"/>
      <c r="B490" s="90" t="s">
        <v>71</v>
      </c>
      <c r="C490" s="50">
        <v>634.40213030681218</v>
      </c>
      <c r="D490" s="51">
        <v>570.06666853645072</v>
      </c>
      <c r="E490" s="54">
        <v>366.20365649603156</v>
      </c>
    </row>
    <row r="491" spans="1:5" x14ac:dyDescent="0.25">
      <c r="A491" s="89"/>
      <c r="B491" s="90" t="s">
        <v>72</v>
      </c>
      <c r="C491" s="50">
        <v>924.91007544747754</v>
      </c>
      <c r="D491" s="51">
        <v>763.66216600647556</v>
      </c>
      <c r="E491" s="54">
        <v>781.62730604357944</v>
      </c>
    </row>
    <row r="492" spans="1:5" x14ac:dyDescent="0.25">
      <c r="A492" s="89"/>
      <c r="B492" s="90" t="s">
        <v>73</v>
      </c>
      <c r="C492" s="50">
        <v>1091.0232160119369</v>
      </c>
      <c r="D492" s="51">
        <v>974.09120789894484</v>
      </c>
      <c r="E492" s="54">
        <v>704.63041421877472</v>
      </c>
    </row>
    <row r="493" spans="1:5" x14ac:dyDescent="0.25">
      <c r="A493" s="89"/>
      <c r="B493" s="90" t="s">
        <v>74</v>
      </c>
      <c r="C493" s="52"/>
      <c r="D493" s="53"/>
      <c r="E493" s="55"/>
    </row>
    <row r="494" spans="1:5" x14ac:dyDescent="0.25">
      <c r="A494" s="89"/>
      <c r="B494" s="90" t="s">
        <v>75</v>
      </c>
      <c r="C494" s="50">
        <v>103.33476348264108</v>
      </c>
      <c r="D494" s="51">
        <v>82.00840724759604</v>
      </c>
      <c r="E494" s="54">
        <v>51.503175573804079</v>
      </c>
    </row>
    <row r="495" spans="1:5" x14ac:dyDescent="0.25">
      <c r="A495" s="89"/>
      <c r="B495" s="90" t="s">
        <v>76</v>
      </c>
      <c r="C495" s="50">
        <v>1361.2003277717622</v>
      </c>
      <c r="D495" s="51">
        <v>1341.8985496731179</v>
      </c>
      <c r="E495" s="54">
        <v>1209.4529907684957</v>
      </c>
    </row>
    <row r="496" spans="1:5" x14ac:dyDescent="0.25">
      <c r="A496" s="89"/>
      <c r="B496" s="90" t="s">
        <v>77</v>
      </c>
      <c r="C496" s="50">
        <v>210.00819486719234</v>
      </c>
      <c r="D496" s="51">
        <v>210.00819486719234</v>
      </c>
      <c r="E496" s="54">
        <v>244.55472633032886</v>
      </c>
    </row>
    <row r="497" spans="1:5" x14ac:dyDescent="0.25">
      <c r="A497" s="89"/>
      <c r="B497" s="90" t="s">
        <v>78</v>
      </c>
      <c r="C497" s="50">
        <v>640.31442882237093</v>
      </c>
      <c r="D497" s="51">
        <v>571.45382956822743</v>
      </c>
      <c r="E497" s="54">
        <v>408.52826851770845</v>
      </c>
    </row>
    <row r="498" spans="1:5" x14ac:dyDescent="0.25">
      <c r="A498" s="89"/>
      <c r="B498" s="90" t="s">
        <v>79</v>
      </c>
      <c r="C498" s="50">
        <v>490.94118964621521</v>
      </c>
      <c r="D498" s="51">
        <v>442.90755664989592</v>
      </c>
      <c r="E498" s="54">
        <v>263.03513275917476</v>
      </c>
    </row>
    <row r="499" spans="1:5" x14ac:dyDescent="0.25">
      <c r="A499" s="89"/>
      <c r="B499" s="90" t="s">
        <v>80</v>
      </c>
      <c r="C499" s="50">
        <v>96.296329561529717</v>
      </c>
      <c r="D499" s="51">
        <v>96.296329561529717</v>
      </c>
      <c r="E499" s="54">
        <v>113.011439442987</v>
      </c>
    </row>
    <row r="500" spans="1:5" x14ac:dyDescent="0.25">
      <c r="A500" s="89"/>
      <c r="B500" s="90" t="s">
        <v>81</v>
      </c>
      <c r="C500" s="50">
        <v>3472.2490421572302</v>
      </c>
      <c r="D500" s="51">
        <v>2993.3942499677378</v>
      </c>
      <c r="E500" s="54">
        <v>2671.7812181217473</v>
      </c>
    </row>
    <row r="501" spans="1:5" x14ac:dyDescent="0.25">
      <c r="A501" s="89"/>
      <c r="B501" s="90" t="s">
        <v>82</v>
      </c>
      <c r="C501" s="52"/>
      <c r="D501" s="53"/>
      <c r="E501" s="55"/>
    </row>
    <row r="502" spans="1:5" x14ac:dyDescent="0.25">
      <c r="A502" s="89"/>
      <c r="B502" s="90" t="s">
        <v>83</v>
      </c>
      <c r="C502" s="50">
        <v>10.659568948105884</v>
      </c>
      <c r="D502" s="51">
        <v>10.659568948105884</v>
      </c>
      <c r="E502" s="54">
        <v>9.0026639180695707</v>
      </c>
    </row>
    <row r="503" spans="1:5" x14ac:dyDescent="0.25">
      <c r="A503" s="89"/>
      <c r="B503" s="90" t="s">
        <v>84</v>
      </c>
      <c r="C503" s="50">
        <v>6.297947774634105</v>
      </c>
      <c r="D503" s="51">
        <v>6.297947774634105</v>
      </c>
      <c r="E503" s="54">
        <v>7.2617061490395862</v>
      </c>
    </row>
    <row r="504" spans="1:5" x14ac:dyDescent="0.25">
      <c r="A504" s="89"/>
      <c r="B504" s="90" t="s">
        <v>85</v>
      </c>
      <c r="C504" s="50">
        <v>709.92439807801668</v>
      </c>
      <c r="D504" s="51">
        <v>631.06567968554953</v>
      </c>
      <c r="E504" s="54">
        <v>437.89487723079822</v>
      </c>
    </row>
    <row r="505" spans="1:5" x14ac:dyDescent="0.25">
      <c r="A505" s="89"/>
      <c r="B505" s="90" t="s">
        <v>86</v>
      </c>
      <c r="C505" s="50">
        <v>158.84125439857462</v>
      </c>
      <c r="D505" s="51">
        <v>143.51118962411377</v>
      </c>
      <c r="E505" s="54">
        <v>111.13583017125001</v>
      </c>
    </row>
    <row r="506" spans="1:5" x14ac:dyDescent="0.25">
      <c r="A506" s="89"/>
      <c r="B506" s="90" t="s">
        <v>87</v>
      </c>
      <c r="C506" s="50">
        <v>599.62271681061907</v>
      </c>
      <c r="D506" s="51">
        <v>564.68946690236203</v>
      </c>
      <c r="E506" s="54">
        <v>650.27025029159233</v>
      </c>
    </row>
    <row r="507" spans="1:5" x14ac:dyDescent="0.25">
      <c r="A507" s="89"/>
      <c r="B507" s="90" t="s">
        <v>88</v>
      </c>
      <c r="C507" s="50">
        <v>556.6216669122141</v>
      </c>
      <c r="D507" s="51">
        <v>533.06493827743282</v>
      </c>
      <c r="E507" s="54">
        <v>487.30231489716294</v>
      </c>
    </row>
    <row r="508" spans="1:5" x14ac:dyDescent="0.25">
      <c r="A508" s="89"/>
      <c r="B508" s="90" t="s">
        <v>89</v>
      </c>
      <c r="C508" s="52"/>
      <c r="D508" s="53"/>
      <c r="E508" s="55"/>
    </row>
    <row r="509" spans="1:5" x14ac:dyDescent="0.25">
      <c r="A509" s="89"/>
      <c r="B509" s="90" t="s">
        <v>90</v>
      </c>
      <c r="C509" s="50">
        <v>297.63652832788085</v>
      </c>
      <c r="D509" s="51">
        <v>206.89252375316917</v>
      </c>
      <c r="E509" s="54">
        <v>213.51023113521916</v>
      </c>
    </row>
    <row r="510" spans="1:5" x14ac:dyDescent="0.25">
      <c r="A510" s="89"/>
      <c r="B510" s="90" t="s">
        <v>91</v>
      </c>
      <c r="C510" s="52"/>
      <c r="D510" s="53"/>
      <c r="E510" s="55"/>
    </row>
    <row r="511" spans="1:5" x14ac:dyDescent="0.25">
      <c r="A511" s="89"/>
      <c r="B511" s="90" t="s">
        <v>92</v>
      </c>
      <c r="C511" s="50">
        <v>1161.1865276447606</v>
      </c>
      <c r="D511" s="51">
        <v>652.24848399314521</v>
      </c>
      <c r="E511" s="54">
        <v>272.74324382048212</v>
      </c>
    </row>
    <row r="512" spans="1:5" x14ac:dyDescent="0.25">
      <c r="A512" s="89"/>
      <c r="B512" s="90" t="s">
        <v>93</v>
      </c>
      <c r="C512" s="50">
        <v>864.14015318634654</v>
      </c>
      <c r="D512" s="51">
        <v>335.38042947158476</v>
      </c>
      <c r="E512" s="54">
        <v>165.76322729145568</v>
      </c>
    </row>
    <row r="513" spans="1:5" x14ac:dyDescent="0.25">
      <c r="A513" s="89"/>
      <c r="B513" s="90" t="s">
        <v>94</v>
      </c>
      <c r="C513" s="50">
        <v>328.08432241533495</v>
      </c>
      <c r="D513" s="51">
        <v>123.56300747978457</v>
      </c>
      <c r="E513" s="54">
        <v>88.089888375192871</v>
      </c>
    </row>
    <row r="514" spans="1:5" x14ac:dyDescent="0.25">
      <c r="A514" s="89"/>
      <c r="B514" s="90" t="s">
        <v>95</v>
      </c>
      <c r="C514" s="52"/>
      <c r="D514" s="53"/>
      <c r="E514" s="55"/>
    </row>
    <row r="515" spans="1:5" x14ac:dyDescent="0.25">
      <c r="A515" s="89"/>
      <c r="B515" s="90" t="s">
        <v>96</v>
      </c>
      <c r="C515" s="50">
        <v>1216.1863943821438</v>
      </c>
      <c r="D515" s="51">
        <v>321.59486118759406</v>
      </c>
      <c r="E515" s="54">
        <v>211.55908779351361</v>
      </c>
    </row>
    <row r="516" spans="1:5" x14ac:dyDescent="0.25">
      <c r="A516" s="89"/>
      <c r="B516" s="90" t="s">
        <v>97</v>
      </c>
      <c r="C516" s="50">
        <v>392.7747794479107</v>
      </c>
      <c r="D516" s="51">
        <v>367.407177883683</v>
      </c>
      <c r="E516" s="54">
        <v>90.049105251274767</v>
      </c>
    </row>
    <row r="517" spans="1:5" x14ac:dyDescent="0.25">
      <c r="A517" s="89"/>
      <c r="B517" s="90" t="s">
        <v>98</v>
      </c>
      <c r="C517" s="52"/>
      <c r="D517" s="53"/>
      <c r="E517" s="55"/>
    </row>
    <row r="518" spans="1:5" x14ac:dyDescent="0.25">
      <c r="A518" s="89"/>
      <c r="B518" s="90" t="s">
        <v>99</v>
      </c>
      <c r="C518" s="50">
        <v>15.884658473304269</v>
      </c>
      <c r="D518" s="51">
        <v>0</v>
      </c>
      <c r="E518" s="54">
        <v>0</v>
      </c>
    </row>
    <row r="519" spans="1:5" x14ac:dyDescent="0.25">
      <c r="A519" s="89"/>
      <c r="B519" s="90" t="s">
        <v>100</v>
      </c>
      <c r="C519" s="52"/>
      <c r="D519" s="53"/>
      <c r="E519" s="55"/>
    </row>
    <row r="520" spans="1:5" x14ac:dyDescent="0.25">
      <c r="A520" s="89"/>
      <c r="B520" s="90" t="s">
        <v>101</v>
      </c>
      <c r="C520" s="52"/>
      <c r="D520" s="53"/>
      <c r="E520" s="55"/>
    </row>
    <row r="521" spans="1:5" x14ac:dyDescent="0.25">
      <c r="A521" s="89"/>
      <c r="B521" s="90" t="s">
        <v>102</v>
      </c>
      <c r="C521" s="50">
        <v>438.76448596076045</v>
      </c>
      <c r="D521" s="51">
        <v>438.76448596076045</v>
      </c>
      <c r="E521" s="54">
        <v>251.5316539444201</v>
      </c>
    </row>
    <row r="522" spans="1:5" x14ac:dyDescent="0.25">
      <c r="A522" s="89"/>
      <c r="B522" s="90" t="s">
        <v>103</v>
      </c>
      <c r="C522" s="52"/>
      <c r="D522" s="53"/>
      <c r="E522" s="55"/>
    </row>
    <row r="523" spans="1:5" x14ac:dyDescent="0.25">
      <c r="A523" s="89"/>
      <c r="B523" s="90" t="s">
        <v>104</v>
      </c>
      <c r="C523" s="52"/>
      <c r="D523" s="53"/>
      <c r="E523" s="55"/>
    </row>
    <row r="524" spans="1:5" x14ac:dyDescent="0.25">
      <c r="A524" s="89"/>
      <c r="B524" s="90" t="s">
        <v>105</v>
      </c>
      <c r="C524" s="52"/>
      <c r="D524" s="53"/>
      <c r="E524" s="55"/>
    </row>
    <row r="525" spans="1:5" x14ac:dyDescent="0.25">
      <c r="A525" s="89"/>
      <c r="B525" s="90" t="s">
        <v>106</v>
      </c>
      <c r="C525" s="52"/>
      <c r="D525" s="53"/>
      <c r="E525" s="55"/>
    </row>
    <row r="526" spans="1:5" x14ac:dyDescent="0.25">
      <c r="A526" s="89"/>
      <c r="B526" s="90" t="s">
        <v>107</v>
      </c>
      <c r="C526" s="52"/>
      <c r="D526" s="53"/>
      <c r="E526" s="55"/>
    </row>
    <row r="527" spans="1:5" ht="16.5" thickBot="1" x14ac:dyDescent="0.3">
      <c r="A527" s="97"/>
      <c r="B527" s="98" t="s">
        <v>109</v>
      </c>
      <c r="C527" s="80">
        <v>181671.55929761319</v>
      </c>
      <c r="D527" s="81">
        <v>163553.94912480304</v>
      </c>
      <c r="E527" s="82">
        <v>154611.70214827466</v>
      </c>
    </row>
    <row r="528" spans="1:5" x14ac:dyDescent="0.25">
      <c r="A528" s="93" t="s">
        <v>7</v>
      </c>
      <c r="B528" s="94" t="s">
        <v>35</v>
      </c>
      <c r="C528" s="74">
        <v>5762.2034524237124</v>
      </c>
      <c r="D528" s="75">
        <v>5199.1209740957429</v>
      </c>
      <c r="E528" s="76">
        <v>2592.6654843874367</v>
      </c>
    </row>
    <row r="529" spans="1:5" x14ac:dyDescent="0.25">
      <c r="A529" s="89"/>
      <c r="B529" s="90" t="s">
        <v>36</v>
      </c>
      <c r="C529" s="52"/>
      <c r="D529" s="53"/>
      <c r="E529" s="55"/>
    </row>
    <row r="530" spans="1:5" x14ac:dyDescent="0.25">
      <c r="A530" s="89"/>
      <c r="B530" s="90" t="s">
        <v>37</v>
      </c>
      <c r="C530" s="50">
        <v>4605.491653043423</v>
      </c>
      <c r="D530" s="51">
        <v>4031.8859580861672</v>
      </c>
      <c r="E530" s="54">
        <v>3101.6036102727362</v>
      </c>
    </row>
    <row r="531" spans="1:5" x14ac:dyDescent="0.25">
      <c r="A531" s="89"/>
      <c r="B531" s="90" t="s">
        <v>38</v>
      </c>
      <c r="C531" s="50">
        <v>16.326681251955343</v>
      </c>
      <c r="D531" s="51">
        <v>16.326681251955343</v>
      </c>
      <c r="E531" s="54">
        <v>6.0469189822056819</v>
      </c>
    </row>
    <row r="532" spans="1:5" x14ac:dyDescent="0.25">
      <c r="A532" s="89"/>
      <c r="B532" s="90" t="s">
        <v>39</v>
      </c>
      <c r="C532" s="50">
        <v>21075.573260356206</v>
      </c>
      <c r="D532" s="51">
        <v>12285.666191273252</v>
      </c>
      <c r="E532" s="54">
        <v>5921.3658238876378</v>
      </c>
    </row>
    <row r="533" spans="1:5" x14ac:dyDescent="0.25">
      <c r="A533" s="89"/>
      <c r="B533" s="90" t="s">
        <v>40</v>
      </c>
      <c r="C533" s="50">
        <v>84.400979895266659</v>
      </c>
      <c r="D533" s="51">
        <v>84.400979895266659</v>
      </c>
      <c r="E533" s="54">
        <v>46.291353769087578</v>
      </c>
    </row>
    <row r="534" spans="1:5" x14ac:dyDescent="0.25">
      <c r="A534" s="89"/>
      <c r="B534" s="90" t="s">
        <v>41</v>
      </c>
      <c r="C534" s="52"/>
      <c r="D534" s="53"/>
      <c r="E534" s="55"/>
    </row>
    <row r="535" spans="1:5" x14ac:dyDescent="0.25">
      <c r="A535" s="89"/>
      <c r="B535" s="90" t="s">
        <v>42</v>
      </c>
      <c r="C535" s="52"/>
      <c r="D535" s="53"/>
      <c r="E535" s="55"/>
    </row>
    <row r="536" spans="1:5" x14ac:dyDescent="0.25">
      <c r="A536" s="89"/>
      <c r="B536" s="90" t="s">
        <v>43</v>
      </c>
      <c r="C536" s="52"/>
      <c r="D536" s="53"/>
      <c r="E536" s="55"/>
    </row>
    <row r="537" spans="1:5" x14ac:dyDescent="0.25">
      <c r="A537" s="89"/>
      <c r="B537" s="90" t="s">
        <v>44</v>
      </c>
      <c r="C537" s="52"/>
      <c r="D537" s="53"/>
      <c r="E537" s="55"/>
    </row>
    <row r="538" spans="1:5" x14ac:dyDescent="0.25">
      <c r="A538" s="89"/>
      <c r="B538" s="90" t="s">
        <v>45</v>
      </c>
      <c r="C538" s="52"/>
      <c r="D538" s="53"/>
      <c r="E538" s="55"/>
    </row>
    <row r="539" spans="1:5" x14ac:dyDescent="0.25">
      <c r="A539" s="89"/>
      <c r="B539" s="90" t="s">
        <v>46</v>
      </c>
      <c r="C539" s="50">
        <v>20.532472175122386</v>
      </c>
      <c r="D539" s="51">
        <v>20.532472175122386</v>
      </c>
      <c r="E539" s="54">
        <v>41.064944350244772</v>
      </c>
    </row>
    <row r="540" spans="1:5" x14ac:dyDescent="0.25">
      <c r="A540" s="89"/>
      <c r="B540" s="90" t="s">
        <v>47</v>
      </c>
      <c r="C540" s="52"/>
      <c r="D540" s="53"/>
      <c r="E540" s="55"/>
    </row>
    <row r="541" spans="1:5" x14ac:dyDescent="0.25">
      <c r="A541" s="89"/>
      <c r="B541" s="90" t="s">
        <v>48</v>
      </c>
      <c r="C541" s="50">
        <v>201.25361511041731</v>
      </c>
      <c r="D541" s="51">
        <v>201.25361511041731</v>
      </c>
      <c r="E541" s="54">
        <v>125.78350944401082</v>
      </c>
    </row>
    <row r="542" spans="1:5" x14ac:dyDescent="0.25">
      <c r="A542" s="89"/>
      <c r="B542" s="90" t="s">
        <v>49</v>
      </c>
      <c r="C542" s="52"/>
      <c r="D542" s="53"/>
      <c r="E542" s="55"/>
    </row>
    <row r="543" spans="1:5" x14ac:dyDescent="0.25">
      <c r="A543" s="89"/>
      <c r="B543" s="90" t="s">
        <v>50</v>
      </c>
      <c r="C543" s="52"/>
      <c r="D543" s="53"/>
      <c r="E543" s="55"/>
    </row>
    <row r="544" spans="1:5" x14ac:dyDescent="0.25">
      <c r="A544" s="89"/>
      <c r="B544" s="90" t="s">
        <v>51</v>
      </c>
      <c r="C544" s="50">
        <v>468.29480987796472</v>
      </c>
      <c r="D544" s="51">
        <v>372.36241059164257</v>
      </c>
      <c r="E544" s="54">
        <v>549.32645176676226</v>
      </c>
    </row>
    <row r="545" spans="1:5" x14ac:dyDescent="0.25">
      <c r="A545" s="89"/>
      <c r="B545" s="90" t="s">
        <v>52</v>
      </c>
      <c r="C545" s="50">
        <v>4159.2232084657817</v>
      </c>
      <c r="D545" s="51">
        <v>3214.598692884249</v>
      </c>
      <c r="E545" s="54">
        <v>3539.3942468408723</v>
      </c>
    </row>
    <row r="546" spans="1:5" x14ac:dyDescent="0.25">
      <c r="A546" s="89"/>
      <c r="B546" s="90" t="s">
        <v>53</v>
      </c>
      <c r="C546" s="50">
        <v>965.61005622635264</v>
      </c>
      <c r="D546" s="51">
        <v>788.70030113800544</v>
      </c>
      <c r="E546" s="54">
        <v>475.77188362636065</v>
      </c>
    </row>
    <row r="547" spans="1:5" x14ac:dyDescent="0.25">
      <c r="A547" s="89"/>
      <c r="B547" s="90" t="s">
        <v>54</v>
      </c>
      <c r="C547" s="50">
        <v>13536.236375363382</v>
      </c>
      <c r="D547" s="51">
        <v>12358.463753237846</v>
      </c>
      <c r="E547" s="54">
        <v>6724.0418165972478</v>
      </c>
    </row>
    <row r="548" spans="1:5" x14ac:dyDescent="0.25">
      <c r="A548" s="89"/>
      <c r="B548" s="90" t="s">
        <v>55</v>
      </c>
      <c r="C548" s="50">
        <v>1899.4388297543765</v>
      </c>
      <c r="D548" s="51">
        <v>1237.029559511449</v>
      </c>
      <c r="E548" s="54">
        <v>1132.494905523122</v>
      </c>
    </row>
    <row r="549" spans="1:5" x14ac:dyDescent="0.25">
      <c r="A549" s="89"/>
      <c r="B549" s="90" t="s">
        <v>56</v>
      </c>
      <c r="C549" s="50">
        <v>480.28495287163139</v>
      </c>
      <c r="D549" s="51">
        <v>475.20476838952032</v>
      </c>
      <c r="E549" s="54">
        <v>489.45138555689863</v>
      </c>
    </row>
    <row r="550" spans="1:5" x14ac:dyDescent="0.25">
      <c r="A550" s="89"/>
      <c r="B550" s="90" t="s">
        <v>57</v>
      </c>
      <c r="C550" s="50">
        <v>1910.7436147972996</v>
      </c>
      <c r="D550" s="51">
        <v>1712.1061104219418</v>
      </c>
      <c r="E550" s="54">
        <v>2325.4733031406959</v>
      </c>
    </row>
    <row r="551" spans="1:5" x14ac:dyDescent="0.25">
      <c r="A551" s="89"/>
      <c r="B551" s="90" t="s">
        <v>58</v>
      </c>
      <c r="C551" s="52"/>
      <c r="D551" s="53"/>
      <c r="E551" s="55"/>
    </row>
    <row r="552" spans="1:5" x14ac:dyDescent="0.25">
      <c r="A552" s="89"/>
      <c r="B552" s="90" t="s">
        <v>59</v>
      </c>
      <c r="C552" s="52"/>
      <c r="D552" s="53"/>
      <c r="E552" s="55"/>
    </row>
    <row r="553" spans="1:5" x14ac:dyDescent="0.25">
      <c r="A553" s="89"/>
      <c r="B553" s="90" t="s">
        <v>60</v>
      </c>
      <c r="C553" s="52"/>
      <c r="D553" s="53"/>
      <c r="E553" s="55"/>
    </row>
    <row r="554" spans="1:5" x14ac:dyDescent="0.25">
      <c r="A554" s="89"/>
      <c r="B554" s="90" t="s">
        <v>61</v>
      </c>
      <c r="C554" s="52"/>
      <c r="D554" s="53"/>
      <c r="E554" s="55"/>
    </row>
    <row r="555" spans="1:5" x14ac:dyDescent="0.25">
      <c r="A555" s="89"/>
      <c r="B555" s="90" t="s">
        <v>62</v>
      </c>
      <c r="C555" s="52"/>
      <c r="D555" s="53"/>
      <c r="E555" s="55"/>
    </row>
    <row r="556" spans="1:5" x14ac:dyDescent="0.25">
      <c r="A556" s="89"/>
      <c r="B556" s="90" t="s">
        <v>63</v>
      </c>
      <c r="C556" s="52"/>
      <c r="D556" s="53"/>
      <c r="E556" s="55"/>
    </row>
    <row r="557" spans="1:5" x14ac:dyDescent="0.25">
      <c r="A557" s="89"/>
      <c r="B557" s="90" t="s">
        <v>64</v>
      </c>
      <c r="C557" s="52"/>
      <c r="D557" s="53"/>
      <c r="E557" s="55"/>
    </row>
    <row r="558" spans="1:5" x14ac:dyDescent="0.25">
      <c r="A558" s="89"/>
      <c r="B558" s="90" t="s">
        <v>65</v>
      </c>
      <c r="C558" s="50">
        <v>526.03586264078058</v>
      </c>
      <c r="D558" s="51">
        <v>526.03586264078058</v>
      </c>
      <c r="E558" s="54">
        <v>225.68966349229078</v>
      </c>
    </row>
    <row r="559" spans="1:5" x14ac:dyDescent="0.25">
      <c r="A559" s="89"/>
      <c r="B559" s="90" t="s">
        <v>66</v>
      </c>
      <c r="C559" s="50">
        <v>148.15009680077</v>
      </c>
      <c r="D559" s="51">
        <v>42.023344765603028</v>
      </c>
      <c r="E559" s="54">
        <v>30.214072626387807</v>
      </c>
    </row>
    <row r="560" spans="1:5" x14ac:dyDescent="0.25">
      <c r="A560" s="89"/>
      <c r="B560" s="90" t="s">
        <v>67</v>
      </c>
      <c r="C560" s="52"/>
      <c r="D560" s="53"/>
      <c r="E560" s="55"/>
    </row>
    <row r="561" spans="1:5" x14ac:dyDescent="0.25">
      <c r="A561" s="89"/>
      <c r="B561" s="90" t="s">
        <v>29</v>
      </c>
      <c r="C561" s="52"/>
      <c r="D561" s="53"/>
      <c r="E561" s="55"/>
    </row>
    <row r="562" spans="1:5" x14ac:dyDescent="0.25">
      <c r="A562" s="89"/>
      <c r="B562" s="90" t="s">
        <v>68</v>
      </c>
      <c r="C562" s="50">
        <v>4917.4736928371831</v>
      </c>
      <c r="D562" s="51">
        <v>4648.6511858006616</v>
      </c>
      <c r="E562" s="54">
        <v>1741.2566777022107</v>
      </c>
    </row>
    <row r="563" spans="1:5" x14ac:dyDescent="0.25">
      <c r="A563" s="89"/>
      <c r="B563" s="90" t="s">
        <v>69</v>
      </c>
      <c r="C563" s="50">
        <v>231.94106533985851</v>
      </c>
      <c r="D563" s="51">
        <v>226.1835311532507</v>
      </c>
      <c r="E563" s="54">
        <v>126.42841744430335</v>
      </c>
    </row>
    <row r="564" spans="1:5" x14ac:dyDescent="0.25">
      <c r="A564" s="89"/>
      <c r="B564" s="90" t="s">
        <v>70</v>
      </c>
      <c r="C564" s="50">
        <v>165.9744892238399</v>
      </c>
      <c r="D564" s="51">
        <v>161.38717511682344</v>
      </c>
      <c r="E564" s="54">
        <v>70.270076866057323</v>
      </c>
    </row>
    <row r="565" spans="1:5" x14ac:dyDescent="0.25">
      <c r="A565" s="89"/>
      <c r="B565" s="90" t="s">
        <v>71</v>
      </c>
      <c r="C565" s="52"/>
      <c r="D565" s="53"/>
      <c r="E565" s="55"/>
    </row>
    <row r="566" spans="1:5" x14ac:dyDescent="0.25">
      <c r="A566" s="89"/>
      <c r="B566" s="90" t="s">
        <v>72</v>
      </c>
      <c r="C566" s="50">
        <v>247.84787074339806</v>
      </c>
      <c r="D566" s="51">
        <v>238.89881681051546</v>
      </c>
      <c r="E566" s="54">
        <v>243.06217304917834</v>
      </c>
    </row>
    <row r="567" spans="1:5" x14ac:dyDescent="0.25">
      <c r="A567" s="89"/>
      <c r="B567" s="90" t="s">
        <v>73</v>
      </c>
      <c r="C567" s="50">
        <v>75.232819478174434</v>
      </c>
      <c r="D567" s="51">
        <v>63.050323792289831</v>
      </c>
      <c r="E567" s="54">
        <v>68.603628785688855</v>
      </c>
    </row>
    <row r="568" spans="1:5" x14ac:dyDescent="0.25">
      <c r="A568" s="89"/>
      <c r="B568" s="90" t="s">
        <v>74</v>
      </c>
      <c r="C568" s="52"/>
      <c r="D568" s="53"/>
      <c r="E568" s="55"/>
    </row>
    <row r="569" spans="1:5" x14ac:dyDescent="0.25">
      <c r="A569" s="89"/>
      <c r="B569" s="90" t="s">
        <v>75</v>
      </c>
      <c r="C569" s="52"/>
      <c r="D569" s="53"/>
      <c r="E569" s="55"/>
    </row>
    <row r="570" spans="1:5" x14ac:dyDescent="0.25">
      <c r="A570" s="89"/>
      <c r="B570" s="90" t="s">
        <v>76</v>
      </c>
      <c r="C570" s="52"/>
      <c r="D570" s="53"/>
      <c r="E570" s="55"/>
    </row>
    <row r="571" spans="1:5" x14ac:dyDescent="0.25">
      <c r="A571" s="89"/>
      <c r="B571" s="90" t="s">
        <v>77</v>
      </c>
      <c r="C571" s="52"/>
      <c r="D571" s="53"/>
      <c r="E571" s="55"/>
    </row>
    <row r="572" spans="1:5" x14ac:dyDescent="0.25">
      <c r="A572" s="89"/>
      <c r="B572" s="90" t="s">
        <v>78</v>
      </c>
      <c r="C572" s="52"/>
      <c r="D572" s="53"/>
      <c r="E572" s="55"/>
    </row>
    <row r="573" spans="1:5" x14ac:dyDescent="0.25">
      <c r="A573" s="89"/>
      <c r="B573" s="90" t="s">
        <v>79</v>
      </c>
      <c r="C573" s="52"/>
      <c r="D573" s="53"/>
      <c r="E573" s="55"/>
    </row>
    <row r="574" spans="1:5" x14ac:dyDescent="0.25">
      <c r="A574" s="89"/>
      <c r="B574" s="90" t="s">
        <v>80</v>
      </c>
      <c r="C574" s="52"/>
      <c r="D574" s="53"/>
      <c r="E574" s="55"/>
    </row>
    <row r="575" spans="1:5" x14ac:dyDescent="0.25">
      <c r="A575" s="89"/>
      <c r="B575" s="90" t="s">
        <v>81</v>
      </c>
      <c r="C575" s="52"/>
      <c r="D575" s="53"/>
      <c r="E575" s="55"/>
    </row>
    <row r="576" spans="1:5" x14ac:dyDescent="0.25">
      <c r="A576" s="89"/>
      <c r="B576" s="90" t="s">
        <v>82</v>
      </c>
      <c r="C576" s="52"/>
      <c r="D576" s="53"/>
      <c r="E576" s="55"/>
    </row>
    <row r="577" spans="1:5" x14ac:dyDescent="0.25">
      <c r="A577" s="89"/>
      <c r="B577" s="90" t="s">
        <v>83</v>
      </c>
      <c r="C577" s="52"/>
      <c r="D577" s="53"/>
      <c r="E577" s="55"/>
    </row>
    <row r="578" spans="1:5" x14ac:dyDescent="0.25">
      <c r="A578" s="89"/>
      <c r="B578" s="90" t="s">
        <v>84</v>
      </c>
      <c r="C578" s="52"/>
      <c r="D578" s="53"/>
      <c r="E578" s="55"/>
    </row>
    <row r="579" spans="1:5" x14ac:dyDescent="0.25">
      <c r="A579" s="89"/>
      <c r="B579" s="90" t="s">
        <v>85</v>
      </c>
      <c r="C579" s="52"/>
      <c r="D579" s="53"/>
      <c r="E579" s="55"/>
    </row>
    <row r="580" spans="1:5" x14ac:dyDescent="0.25">
      <c r="A580" s="89"/>
      <c r="B580" s="90" t="s">
        <v>86</v>
      </c>
      <c r="C580" s="50">
        <v>6.9328287353848292</v>
      </c>
      <c r="D580" s="51">
        <v>6.9328287353848292</v>
      </c>
      <c r="E580" s="54">
        <v>7.3950173177438181</v>
      </c>
    </row>
    <row r="581" spans="1:5" x14ac:dyDescent="0.25">
      <c r="A581" s="89"/>
      <c r="B581" s="90" t="s">
        <v>87</v>
      </c>
      <c r="C581" s="52"/>
      <c r="D581" s="53"/>
      <c r="E581" s="55"/>
    </row>
    <row r="582" spans="1:5" x14ac:dyDescent="0.25">
      <c r="A582" s="89"/>
      <c r="B582" s="90" t="s">
        <v>88</v>
      </c>
      <c r="C582" s="52"/>
      <c r="D582" s="53"/>
      <c r="E582" s="55"/>
    </row>
    <row r="583" spans="1:5" x14ac:dyDescent="0.25">
      <c r="A583" s="89"/>
      <c r="B583" s="90" t="s">
        <v>89</v>
      </c>
      <c r="C583" s="52"/>
      <c r="D583" s="53"/>
      <c r="E583" s="55"/>
    </row>
    <row r="584" spans="1:5" x14ac:dyDescent="0.25">
      <c r="A584" s="89"/>
      <c r="B584" s="90" t="s">
        <v>90</v>
      </c>
      <c r="C584" s="50">
        <v>3431.4931651601451</v>
      </c>
      <c r="D584" s="51">
        <v>2930.616300043177</v>
      </c>
      <c r="E584" s="54">
        <v>1814.0981536978495</v>
      </c>
    </row>
    <row r="585" spans="1:5" x14ac:dyDescent="0.25">
      <c r="A585" s="89"/>
      <c r="B585" s="90" t="s">
        <v>91</v>
      </c>
      <c r="C585" s="50">
        <v>2090.3485637863155</v>
      </c>
      <c r="D585" s="51">
        <v>464.65075108398855</v>
      </c>
      <c r="E585" s="54">
        <v>255.17039475032996</v>
      </c>
    </row>
    <row r="586" spans="1:5" x14ac:dyDescent="0.25">
      <c r="A586" s="89"/>
      <c r="B586" s="90" t="s">
        <v>92</v>
      </c>
      <c r="C586" s="50">
        <v>4410.2129606356148</v>
      </c>
      <c r="D586" s="51">
        <v>1899.0490280432402</v>
      </c>
      <c r="E586" s="54">
        <v>1026.9318848804128</v>
      </c>
    </row>
    <row r="587" spans="1:5" x14ac:dyDescent="0.25">
      <c r="A587" s="89"/>
      <c r="B587" s="90" t="s">
        <v>93</v>
      </c>
      <c r="C587" s="50">
        <v>8830.6242358553918</v>
      </c>
      <c r="D587" s="51">
        <v>5418.5116213537576</v>
      </c>
      <c r="E587" s="54">
        <v>3594.6968821221558</v>
      </c>
    </row>
    <row r="588" spans="1:5" x14ac:dyDescent="0.25">
      <c r="A588" s="89"/>
      <c r="B588" s="90" t="s">
        <v>94</v>
      </c>
      <c r="C588" s="50">
        <v>212.40659156567443</v>
      </c>
      <c r="D588" s="51">
        <v>167.92015790889997</v>
      </c>
      <c r="E588" s="54">
        <v>115.74274755989529</v>
      </c>
    </row>
    <row r="589" spans="1:5" x14ac:dyDescent="0.25">
      <c r="A589" s="89"/>
      <c r="B589" s="90" t="s">
        <v>95</v>
      </c>
      <c r="C589" s="52"/>
      <c r="D589" s="53"/>
      <c r="E589" s="55"/>
    </row>
    <row r="590" spans="1:5" x14ac:dyDescent="0.25">
      <c r="A590" s="89"/>
      <c r="B590" s="90" t="s">
        <v>96</v>
      </c>
      <c r="C590" s="50">
        <v>937.24110611080971</v>
      </c>
      <c r="D590" s="51">
        <v>562.76936648930973</v>
      </c>
      <c r="E590" s="54">
        <v>331.778512538916</v>
      </c>
    </row>
    <row r="591" spans="1:5" x14ac:dyDescent="0.25">
      <c r="A591" s="89"/>
      <c r="B591" s="90" t="s">
        <v>97</v>
      </c>
      <c r="C591" s="50">
        <v>2224.4370964981504</v>
      </c>
      <c r="D591" s="51">
        <v>1609.2180830099744</v>
      </c>
      <c r="E591" s="54">
        <v>1151.7857829898392</v>
      </c>
    </row>
    <row r="592" spans="1:5" x14ac:dyDescent="0.25">
      <c r="A592" s="89"/>
      <c r="B592" s="90" t="s">
        <v>98</v>
      </c>
      <c r="C592" s="50">
        <v>5419.5911522734405</v>
      </c>
      <c r="D592" s="51">
        <v>3918.1488383261158</v>
      </c>
      <c r="E592" s="54">
        <v>2254.9149483792398</v>
      </c>
    </row>
    <row r="593" spans="1:5" x14ac:dyDescent="0.25">
      <c r="A593" s="89"/>
      <c r="B593" s="90" t="s">
        <v>99</v>
      </c>
      <c r="C593" s="50">
        <v>697.26569105582746</v>
      </c>
      <c r="D593" s="51">
        <v>218.78718701553726</v>
      </c>
      <c r="E593" s="54">
        <v>143.40686791055131</v>
      </c>
    </row>
    <row r="594" spans="1:5" x14ac:dyDescent="0.25">
      <c r="A594" s="89"/>
      <c r="B594" s="90" t="s">
        <v>100</v>
      </c>
      <c r="C594" s="50">
        <v>11556.343027887684</v>
      </c>
      <c r="D594" s="51">
        <v>2423.562054897212</v>
      </c>
      <c r="E594" s="54">
        <v>683.13410571101281</v>
      </c>
    </row>
    <row r="595" spans="1:5" x14ac:dyDescent="0.25">
      <c r="A595" s="89"/>
      <c r="B595" s="90" t="s">
        <v>101</v>
      </c>
      <c r="C595" s="52"/>
      <c r="D595" s="53"/>
      <c r="E595" s="55"/>
    </row>
    <row r="596" spans="1:5" x14ac:dyDescent="0.25">
      <c r="A596" s="89"/>
      <c r="B596" s="90" t="s">
        <v>102</v>
      </c>
      <c r="C596" s="50">
        <v>122.98755997394387</v>
      </c>
      <c r="D596" s="51">
        <v>100.62618543322682</v>
      </c>
      <c r="E596" s="54">
        <v>51.431161443649266</v>
      </c>
    </row>
    <row r="597" spans="1:5" x14ac:dyDescent="0.25">
      <c r="A597" s="89"/>
      <c r="B597" s="90" t="s">
        <v>103</v>
      </c>
      <c r="C597" s="52"/>
      <c r="D597" s="53"/>
      <c r="E597" s="55"/>
    </row>
    <row r="598" spans="1:5" x14ac:dyDescent="0.25">
      <c r="A598" s="89"/>
      <c r="B598" s="90" t="s">
        <v>104</v>
      </c>
      <c r="C598" s="52"/>
      <c r="D598" s="53"/>
      <c r="E598" s="55"/>
    </row>
    <row r="599" spans="1:5" x14ac:dyDescent="0.25">
      <c r="A599" s="89"/>
      <c r="B599" s="90" t="s">
        <v>105</v>
      </c>
      <c r="C599" s="52"/>
      <c r="D599" s="53"/>
      <c r="E599" s="55"/>
    </row>
    <row r="600" spans="1:5" x14ac:dyDescent="0.25">
      <c r="A600" s="89"/>
      <c r="B600" s="90" t="s">
        <v>106</v>
      </c>
      <c r="C600" s="52"/>
      <c r="D600" s="53"/>
      <c r="E600" s="55"/>
    </row>
    <row r="601" spans="1:5" x14ac:dyDescent="0.25">
      <c r="A601" s="89"/>
      <c r="B601" s="90" t="s">
        <v>107</v>
      </c>
      <c r="C601" s="52"/>
      <c r="D601" s="53"/>
      <c r="E601" s="55"/>
    </row>
    <row r="602" spans="1:5" ht="16.5" thickBot="1" x14ac:dyDescent="0.3">
      <c r="A602" s="91"/>
      <c r="B602" s="92" t="s">
        <v>109</v>
      </c>
      <c r="C602" s="68">
        <v>101438.15383821538</v>
      </c>
      <c r="D602" s="69">
        <v>67624.675110482422</v>
      </c>
      <c r="E602" s="70">
        <v>41006.786807413126</v>
      </c>
    </row>
    <row r="603" spans="1:5" x14ac:dyDescent="0.25">
      <c r="A603" s="95" t="s">
        <v>8</v>
      </c>
      <c r="B603" s="96" t="s">
        <v>35</v>
      </c>
      <c r="C603" s="71"/>
      <c r="D603" s="72"/>
      <c r="E603" s="73"/>
    </row>
    <row r="604" spans="1:5" x14ac:dyDescent="0.25">
      <c r="A604" s="89"/>
      <c r="B604" s="90" t="s">
        <v>36</v>
      </c>
      <c r="C604" s="52"/>
      <c r="D604" s="53"/>
      <c r="E604" s="55"/>
    </row>
    <row r="605" spans="1:5" x14ac:dyDescent="0.25">
      <c r="A605" s="89"/>
      <c r="B605" s="90" t="s">
        <v>37</v>
      </c>
      <c r="C605" s="52"/>
      <c r="D605" s="53"/>
      <c r="E605" s="55"/>
    </row>
    <row r="606" spans="1:5" x14ac:dyDescent="0.25">
      <c r="A606" s="89"/>
      <c r="B606" s="90" t="s">
        <v>38</v>
      </c>
      <c r="C606" s="52"/>
      <c r="D606" s="53"/>
      <c r="E606" s="55"/>
    </row>
    <row r="607" spans="1:5" x14ac:dyDescent="0.25">
      <c r="A607" s="89"/>
      <c r="B607" s="90" t="s">
        <v>39</v>
      </c>
      <c r="C607" s="52"/>
      <c r="D607" s="53"/>
      <c r="E607" s="55"/>
    </row>
    <row r="608" spans="1:5" x14ac:dyDescent="0.25">
      <c r="A608" s="89"/>
      <c r="B608" s="90" t="s">
        <v>40</v>
      </c>
      <c r="C608" s="50">
        <v>60.409025638973993</v>
      </c>
      <c r="D608" s="51">
        <v>60.409025638973993</v>
      </c>
      <c r="E608" s="54">
        <v>85.308215828211672</v>
      </c>
    </row>
    <row r="609" spans="1:5" x14ac:dyDescent="0.25">
      <c r="A609" s="89"/>
      <c r="B609" s="90" t="s">
        <v>41</v>
      </c>
      <c r="C609" s="52"/>
      <c r="D609" s="53"/>
      <c r="E609" s="55"/>
    </row>
    <row r="610" spans="1:5" x14ac:dyDescent="0.25">
      <c r="A610" s="89"/>
      <c r="B610" s="90" t="s">
        <v>42</v>
      </c>
      <c r="C610" s="52"/>
      <c r="D610" s="53"/>
      <c r="E610" s="55"/>
    </row>
    <row r="611" spans="1:5" x14ac:dyDescent="0.25">
      <c r="A611" s="89"/>
      <c r="B611" s="90" t="s">
        <v>43</v>
      </c>
      <c r="C611" s="52"/>
      <c r="D611" s="53"/>
      <c r="E611" s="55"/>
    </row>
    <row r="612" spans="1:5" x14ac:dyDescent="0.25">
      <c r="A612" s="89"/>
      <c r="B612" s="90" t="s">
        <v>44</v>
      </c>
      <c r="C612" s="52"/>
      <c r="D612" s="53"/>
      <c r="E612" s="55"/>
    </row>
    <row r="613" spans="1:5" x14ac:dyDescent="0.25">
      <c r="A613" s="89"/>
      <c r="B613" s="90" t="s">
        <v>45</v>
      </c>
      <c r="C613" s="52"/>
      <c r="D613" s="53"/>
      <c r="E613" s="55"/>
    </row>
    <row r="614" spans="1:5" x14ac:dyDescent="0.25">
      <c r="A614" s="89"/>
      <c r="B614" s="90" t="s">
        <v>46</v>
      </c>
      <c r="C614" s="50">
        <v>25.786369466991935</v>
      </c>
      <c r="D614" s="51">
        <v>25.786369466991935</v>
      </c>
      <c r="E614" s="54">
        <v>58.247724858868068</v>
      </c>
    </row>
    <row r="615" spans="1:5" x14ac:dyDescent="0.25">
      <c r="A615" s="89"/>
      <c r="B615" s="90" t="s">
        <v>47</v>
      </c>
      <c r="C615" s="52"/>
      <c r="D615" s="53"/>
      <c r="E615" s="55"/>
    </row>
    <row r="616" spans="1:5" x14ac:dyDescent="0.25">
      <c r="A616" s="89"/>
      <c r="B616" s="90" t="s">
        <v>48</v>
      </c>
      <c r="C616" s="52"/>
      <c r="D616" s="53"/>
      <c r="E616" s="55"/>
    </row>
    <row r="617" spans="1:5" x14ac:dyDescent="0.25">
      <c r="A617" s="89"/>
      <c r="B617" s="90" t="s">
        <v>49</v>
      </c>
      <c r="C617" s="52"/>
      <c r="D617" s="53"/>
      <c r="E617" s="55"/>
    </row>
    <row r="618" spans="1:5" x14ac:dyDescent="0.25">
      <c r="A618" s="89"/>
      <c r="B618" s="90" t="s">
        <v>50</v>
      </c>
      <c r="C618" s="52"/>
      <c r="D618" s="53"/>
      <c r="E618" s="55"/>
    </row>
    <row r="619" spans="1:5" x14ac:dyDescent="0.25">
      <c r="A619" s="89"/>
      <c r="B619" s="90" t="s">
        <v>51</v>
      </c>
      <c r="C619" s="52"/>
      <c r="D619" s="53"/>
      <c r="E619" s="55"/>
    </row>
    <row r="620" spans="1:5" x14ac:dyDescent="0.25">
      <c r="A620" s="89"/>
      <c r="B620" s="90" t="s">
        <v>52</v>
      </c>
      <c r="C620" s="50">
        <v>256.58438510981841</v>
      </c>
      <c r="D620" s="51">
        <v>246.98900800390788</v>
      </c>
      <c r="E620" s="54">
        <v>430.60427372924175</v>
      </c>
    </row>
    <row r="621" spans="1:5" x14ac:dyDescent="0.25">
      <c r="A621" s="89"/>
      <c r="B621" s="90" t="s">
        <v>53</v>
      </c>
      <c r="C621" s="52"/>
      <c r="D621" s="53"/>
      <c r="E621" s="55"/>
    </row>
    <row r="622" spans="1:5" x14ac:dyDescent="0.25">
      <c r="A622" s="89"/>
      <c r="B622" s="90" t="s">
        <v>54</v>
      </c>
      <c r="C622" s="52"/>
      <c r="D622" s="53"/>
      <c r="E622" s="55"/>
    </row>
    <row r="623" spans="1:5" x14ac:dyDescent="0.25">
      <c r="A623" s="89"/>
      <c r="B623" s="90" t="s">
        <v>55</v>
      </c>
      <c r="C623" s="50">
        <v>9.7237466464982472</v>
      </c>
      <c r="D623" s="51">
        <v>9.7237466464982472</v>
      </c>
      <c r="E623" s="54">
        <v>73.468307995764533</v>
      </c>
    </row>
    <row r="624" spans="1:5" x14ac:dyDescent="0.25">
      <c r="A624" s="89"/>
      <c r="B624" s="90" t="s">
        <v>56</v>
      </c>
      <c r="C624" s="52"/>
      <c r="D624" s="53"/>
      <c r="E624" s="55"/>
    </row>
    <row r="625" spans="1:5" x14ac:dyDescent="0.25">
      <c r="A625" s="89"/>
      <c r="B625" s="90" t="s">
        <v>57</v>
      </c>
      <c r="C625" s="52"/>
      <c r="D625" s="53"/>
      <c r="E625" s="55"/>
    </row>
    <row r="626" spans="1:5" x14ac:dyDescent="0.25">
      <c r="A626" s="89"/>
      <c r="B626" s="90" t="s">
        <v>58</v>
      </c>
      <c r="C626" s="52"/>
      <c r="D626" s="53"/>
      <c r="E626" s="55"/>
    </row>
    <row r="627" spans="1:5" x14ac:dyDescent="0.25">
      <c r="A627" s="89"/>
      <c r="B627" s="90" t="s">
        <v>59</v>
      </c>
      <c r="C627" s="52"/>
      <c r="D627" s="53"/>
      <c r="E627" s="55"/>
    </row>
    <row r="628" spans="1:5" x14ac:dyDescent="0.25">
      <c r="A628" s="89"/>
      <c r="B628" s="90" t="s">
        <v>60</v>
      </c>
      <c r="C628" s="52"/>
      <c r="D628" s="53"/>
      <c r="E628" s="55"/>
    </row>
    <row r="629" spans="1:5" x14ac:dyDescent="0.25">
      <c r="A629" s="89"/>
      <c r="B629" s="90" t="s">
        <v>61</v>
      </c>
      <c r="C629" s="52"/>
      <c r="D629" s="53"/>
      <c r="E629" s="55"/>
    </row>
    <row r="630" spans="1:5" x14ac:dyDescent="0.25">
      <c r="A630" s="89"/>
      <c r="B630" s="90" t="s">
        <v>62</v>
      </c>
      <c r="C630" s="52"/>
      <c r="D630" s="53"/>
      <c r="E630" s="55"/>
    </row>
    <row r="631" spans="1:5" x14ac:dyDescent="0.25">
      <c r="A631" s="89"/>
      <c r="B631" s="90" t="s">
        <v>63</v>
      </c>
      <c r="C631" s="52"/>
      <c r="D631" s="53"/>
      <c r="E631" s="55"/>
    </row>
    <row r="632" spans="1:5" x14ac:dyDescent="0.25">
      <c r="A632" s="89"/>
      <c r="B632" s="90" t="s">
        <v>64</v>
      </c>
      <c r="C632" s="52"/>
      <c r="D632" s="53"/>
      <c r="E632" s="55"/>
    </row>
    <row r="633" spans="1:5" x14ac:dyDescent="0.25">
      <c r="A633" s="89"/>
      <c r="B633" s="90" t="s">
        <v>65</v>
      </c>
      <c r="C633" s="52"/>
      <c r="D633" s="53"/>
      <c r="E633" s="55"/>
    </row>
    <row r="634" spans="1:5" x14ac:dyDescent="0.25">
      <c r="A634" s="89"/>
      <c r="B634" s="90" t="s">
        <v>66</v>
      </c>
      <c r="C634" s="52"/>
      <c r="D634" s="53"/>
      <c r="E634" s="55"/>
    </row>
    <row r="635" spans="1:5" x14ac:dyDescent="0.25">
      <c r="A635" s="89"/>
      <c r="B635" s="90" t="s">
        <v>67</v>
      </c>
      <c r="C635" s="52"/>
      <c r="D635" s="53"/>
      <c r="E635" s="55"/>
    </row>
    <row r="636" spans="1:5" x14ac:dyDescent="0.25">
      <c r="A636" s="89"/>
      <c r="B636" s="90" t="s">
        <v>29</v>
      </c>
      <c r="C636" s="52"/>
      <c r="D636" s="53"/>
      <c r="E636" s="55"/>
    </row>
    <row r="637" spans="1:5" x14ac:dyDescent="0.25">
      <c r="A637" s="89"/>
      <c r="B637" s="90" t="s">
        <v>68</v>
      </c>
      <c r="C637" s="52"/>
      <c r="D637" s="53"/>
      <c r="E637" s="55"/>
    </row>
    <row r="638" spans="1:5" x14ac:dyDescent="0.25">
      <c r="A638" s="89"/>
      <c r="B638" s="90" t="s">
        <v>69</v>
      </c>
      <c r="C638" s="52"/>
      <c r="D638" s="53"/>
      <c r="E638" s="55"/>
    </row>
    <row r="639" spans="1:5" x14ac:dyDescent="0.25">
      <c r="A639" s="89"/>
      <c r="B639" s="90" t="s">
        <v>70</v>
      </c>
      <c r="C639" s="52"/>
      <c r="D639" s="53"/>
      <c r="E639" s="55"/>
    </row>
    <row r="640" spans="1:5" x14ac:dyDescent="0.25">
      <c r="A640" s="89"/>
      <c r="B640" s="90" t="s">
        <v>71</v>
      </c>
      <c r="C640" s="52"/>
      <c r="D640" s="53"/>
      <c r="E640" s="55"/>
    </row>
    <row r="641" spans="1:5" x14ac:dyDescent="0.25">
      <c r="A641" s="89"/>
      <c r="B641" s="90" t="s">
        <v>72</v>
      </c>
      <c r="C641" s="50">
        <v>754.74522596682868</v>
      </c>
      <c r="D641" s="51">
        <v>754.74522596682868</v>
      </c>
      <c r="E641" s="54">
        <v>1798.221691372544</v>
      </c>
    </row>
    <row r="642" spans="1:5" x14ac:dyDescent="0.25">
      <c r="A642" s="89"/>
      <c r="B642" s="90" t="s">
        <v>73</v>
      </c>
      <c r="C642" s="52"/>
      <c r="D642" s="53"/>
      <c r="E642" s="55"/>
    </row>
    <row r="643" spans="1:5" x14ac:dyDescent="0.25">
      <c r="A643" s="89"/>
      <c r="B643" s="90" t="s">
        <v>74</v>
      </c>
      <c r="C643" s="52"/>
      <c r="D643" s="53"/>
      <c r="E643" s="55"/>
    </row>
    <row r="644" spans="1:5" x14ac:dyDescent="0.25">
      <c r="A644" s="89"/>
      <c r="B644" s="90" t="s">
        <v>75</v>
      </c>
      <c r="C644" s="52"/>
      <c r="D644" s="53"/>
      <c r="E644" s="55"/>
    </row>
    <row r="645" spans="1:5" x14ac:dyDescent="0.25">
      <c r="A645" s="89"/>
      <c r="B645" s="90" t="s">
        <v>76</v>
      </c>
      <c r="C645" s="52"/>
      <c r="D645" s="53"/>
      <c r="E645" s="55"/>
    </row>
    <row r="646" spans="1:5" x14ac:dyDescent="0.25">
      <c r="A646" s="89"/>
      <c r="B646" s="90" t="s">
        <v>77</v>
      </c>
      <c r="C646" s="52"/>
      <c r="D646" s="53"/>
      <c r="E646" s="55"/>
    </row>
    <row r="647" spans="1:5" x14ac:dyDescent="0.25">
      <c r="A647" s="89"/>
      <c r="B647" s="90" t="s">
        <v>78</v>
      </c>
      <c r="C647" s="52"/>
      <c r="D647" s="53"/>
      <c r="E647" s="55"/>
    </row>
    <row r="648" spans="1:5" x14ac:dyDescent="0.25">
      <c r="A648" s="89"/>
      <c r="B648" s="90" t="s">
        <v>79</v>
      </c>
      <c r="C648" s="50">
        <v>80.199131228037416</v>
      </c>
      <c r="D648" s="51">
        <v>80.199131228037416</v>
      </c>
      <c r="E648" s="54">
        <v>193.47874190330273</v>
      </c>
    </row>
    <row r="649" spans="1:5" x14ac:dyDescent="0.25">
      <c r="A649" s="89"/>
      <c r="B649" s="90" t="s">
        <v>80</v>
      </c>
      <c r="C649" s="52"/>
      <c r="D649" s="53"/>
      <c r="E649" s="55"/>
    </row>
    <row r="650" spans="1:5" x14ac:dyDescent="0.25">
      <c r="A650" s="89"/>
      <c r="B650" s="90" t="s">
        <v>81</v>
      </c>
      <c r="C650" s="52"/>
      <c r="D650" s="53"/>
      <c r="E650" s="55"/>
    </row>
    <row r="651" spans="1:5" x14ac:dyDescent="0.25">
      <c r="A651" s="89"/>
      <c r="B651" s="90" t="s">
        <v>82</v>
      </c>
      <c r="C651" s="52"/>
      <c r="D651" s="53"/>
      <c r="E651" s="55"/>
    </row>
    <row r="652" spans="1:5" x14ac:dyDescent="0.25">
      <c r="A652" s="89"/>
      <c r="B652" s="90" t="s">
        <v>83</v>
      </c>
      <c r="C652" s="50">
        <v>1.0848530165019339</v>
      </c>
      <c r="D652" s="51">
        <v>1.0848530165019339</v>
      </c>
      <c r="E652" s="54">
        <v>1.770480122931156</v>
      </c>
    </row>
    <row r="653" spans="1:5" x14ac:dyDescent="0.25">
      <c r="A653" s="89"/>
      <c r="B653" s="90" t="s">
        <v>84</v>
      </c>
      <c r="C653" s="52"/>
      <c r="D653" s="53"/>
      <c r="E653" s="55"/>
    </row>
    <row r="654" spans="1:5" x14ac:dyDescent="0.25">
      <c r="A654" s="89"/>
      <c r="B654" s="90" t="s">
        <v>85</v>
      </c>
      <c r="C654" s="50">
        <v>12.136574690502993</v>
      </c>
      <c r="D654" s="51">
        <v>12.136574690502993</v>
      </c>
      <c r="E654" s="54">
        <v>71.605790673967661</v>
      </c>
    </row>
    <row r="655" spans="1:5" x14ac:dyDescent="0.25">
      <c r="A655" s="89"/>
      <c r="B655" s="90" t="s">
        <v>86</v>
      </c>
      <c r="C655" s="52"/>
      <c r="D655" s="53"/>
      <c r="E655" s="55"/>
    </row>
    <row r="656" spans="1:5" x14ac:dyDescent="0.25">
      <c r="A656" s="89"/>
      <c r="B656" s="90" t="s">
        <v>87</v>
      </c>
      <c r="C656" s="50">
        <v>30.966820712107435</v>
      </c>
      <c r="D656" s="51">
        <v>30.966820712107435</v>
      </c>
      <c r="E656" s="54">
        <v>23.751551486186401</v>
      </c>
    </row>
    <row r="657" spans="1:5" x14ac:dyDescent="0.25">
      <c r="A657" s="89"/>
      <c r="B657" s="90" t="s">
        <v>88</v>
      </c>
      <c r="C657" s="50">
        <v>89.85504506789475</v>
      </c>
      <c r="D657" s="51">
        <v>89.85504506789475</v>
      </c>
      <c r="E657" s="54">
        <v>436.18338167531402</v>
      </c>
    </row>
    <row r="658" spans="1:5" x14ac:dyDescent="0.25">
      <c r="A658" s="89"/>
      <c r="B658" s="90" t="s">
        <v>89</v>
      </c>
      <c r="C658" s="52"/>
      <c r="D658" s="53"/>
      <c r="E658" s="55"/>
    </row>
    <row r="659" spans="1:5" x14ac:dyDescent="0.25">
      <c r="A659" s="89"/>
      <c r="B659" s="90" t="s">
        <v>90</v>
      </c>
      <c r="C659" s="52"/>
      <c r="D659" s="53"/>
      <c r="E659" s="55"/>
    </row>
    <row r="660" spans="1:5" x14ac:dyDescent="0.25">
      <c r="A660" s="89"/>
      <c r="B660" s="90" t="s">
        <v>91</v>
      </c>
      <c r="C660" s="52"/>
      <c r="D660" s="53"/>
      <c r="E660" s="55"/>
    </row>
    <row r="661" spans="1:5" x14ac:dyDescent="0.25">
      <c r="A661" s="89"/>
      <c r="B661" s="90" t="s">
        <v>92</v>
      </c>
      <c r="C661" s="52"/>
      <c r="D661" s="53"/>
      <c r="E661" s="55"/>
    </row>
    <row r="662" spans="1:5" x14ac:dyDescent="0.25">
      <c r="A662" s="89"/>
      <c r="B662" s="90" t="s">
        <v>93</v>
      </c>
      <c r="C662" s="52"/>
      <c r="D662" s="53"/>
      <c r="E662" s="55"/>
    </row>
    <row r="663" spans="1:5" x14ac:dyDescent="0.25">
      <c r="A663" s="89"/>
      <c r="B663" s="90" t="s">
        <v>94</v>
      </c>
      <c r="C663" s="52"/>
      <c r="D663" s="53"/>
      <c r="E663" s="55"/>
    </row>
    <row r="664" spans="1:5" x14ac:dyDescent="0.25">
      <c r="A664" s="89"/>
      <c r="B664" s="90" t="s">
        <v>95</v>
      </c>
      <c r="C664" s="52"/>
      <c r="D664" s="53"/>
      <c r="E664" s="55"/>
    </row>
    <row r="665" spans="1:5" x14ac:dyDescent="0.25">
      <c r="A665" s="89"/>
      <c r="B665" s="90" t="s">
        <v>96</v>
      </c>
      <c r="C665" s="52"/>
      <c r="D665" s="53"/>
      <c r="E665" s="55"/>
    </row>
    <row r="666" spans="1:5" x14ac:dyDescent="0.25">
      <c r="A666" s="89"/>
      <c r="B666" s="90" t="s">
        <v>97</v>
      </c>
      <c r="C666" s="52"/>
      <c r="D666" s="53"/>
      <c r="E666" s="55"/>
    </row>
    <row r="667" spans="1:5" x14ac:dyDescent="0.25">
      <c r="A667" s="89"/>
      <c r="B667" s="90" t="s">
        <v>98</v>
      </c>
      <c r="C667" s="52"/>
      <c r="D667" s="53"/>
      <c r="E667" s="55"/>
    </row>
    <row r="668" spans="1:5" x14ac:dyDescent="0.25">
      <c r="A668" s="89"/>
      <c r="B668" s="90" t="s">
        <v>99</v>
      </c>
      <c r="C668" s="52"/>
      <c r="D668" s="53"/>
      <c r="E668" s="55"/>
    </row>
    <row r="669" spans="1:5" x14ac:dyDescent="0.25">
      <c r="A669" s="89"/>
      <c r="B669" s="90" t="s">
        <v>100</v>
      </c>
      <c r="C669" s="52"/>
      <c r="D669" s="53"/>
      <c r="E669" s="55"/>
    </row>
    <row r="670" spans="1:5" x14ac:dyDescent="0.25">
      <c r="A670" s="89"/>
      <c r="B670" s="90" t="s">
        <v>101</v>
      </c>
      <c r="C670" s="52"/>
      <c r="D670" s="53"/>
      <c r="E670" s="55"/>
    </row>
    <row r="671" spans="1:5" x14ac:dyDescent="0.25">
      <c r="A671" s="89"/>
      <c r="B671" s="90" t="s">
        <v>102</v>
      </c>
      <c r="C671" s="52"/>
      <c r="D671" s="53"/>
      <c r="E671" s="55"/>
    </row>
    <row r="672" spans="1:5" x14ac:dyDescent="0.25">
      <c r="A672" s="89"/>
      <c r="B672" s="90" t="s">
        <v>103</v>
      </c>
      <c r="C672" s="52"/>
      <c r="D672" s="53"/>
      <c r="E672" s="55"/>
    </row>
    <row r="673" spans="1:5" x14ac:dyDescent="0.25">
      <c r="A673" s="89"/>
      <c r="B673" s="90" t="s">
        <v>104</v>
      </c>
      <c r="C673" s="52"/>
      <c r="D673" s="53"/>
      <c r="E673" s="55"/>
    </row>
    <row r="674" spans="1:5" x14ac:dyDescent="0.25">
      <c r="A674" s="89"/>
      <c r="B674" s="90" t="s">
        <v>105</v>
      </c>
      <c r="C674" s="52"/>
      <c r="D674" s="53"/>
      <c r="E674" s="55"/>
    </row>
    <row r="675" spans="1:5" x14ac:dyDescent="0.25">
      <c r="A675" s="89"/>
      <c r="B675" s="90" t="s">
        <v>106</v>
      </c>
      <c r="C675" s="52"/>
      <c r="D675" s="53"/>
      <c r="E675" s="55"/>
    </row>
    <row r="676" spans="1:5" x14ac:dyDescent="0.25">
      <c r="A676" s="89"/>
      <c r="B676" s="90" t="s">
        <v>107</v>
      </c>
      <c r="C676" s="52"/>
      <c r="D676" s="53"/>
      <c r="E676" s="55"/>
    </row>
    <row r="677" spans="1:5" ht="16.5" thickBot="1" x14ac:dyDescent="0.3">
      <c r="A677" s="97"/>
      <c r="B677" s="98" t="s">
        <v>109</v>
      </c>
      <c r="C677" s="80">
        <v>1321.4911775441558</v>
      </c>
      <c r="D677" s="81">
        <v>1311.8958004382453</v>
      </c>
      <c r="E677" s="82">
        <v>3172.6401596463315</v>
      </c>
    </row>
    <row r="678" spans="1:5" x14ac:dyDescent="0.25">
      <c r="A678" s="93" t="s">
        <v>9</v>
      </c>
      <c r="B678" s="94" t="s">
        <v>35</v>
      </c>
      <c r="C678" s="77"/>
      <c r="D678" s="78"/>
      <c r="E678" s="79"/>
    </row>
    <row r="679" spans="1:5" x14ac:dyDescent="0.25">
      <c r="A679" s="89"/>
      <c r="B679" s="90" t="s">
        <v>36</v>
      </c>
      <c r="C679" s="52"/>
      <c r="D679" s="53"/>
      <c r="E679" s="55"/>
    </row>
    <row r="680" spans="1:5" x14ac:dyDescent="0.25">
      <c r="A680" s="89"/>
      <c r="B680" s="90" t="s">
        <v>37</v>
      </c>
      <c r="C680" s="50">
        <v>55.734806015475613</v>
      </c>
      <c r="D680" s="51">
        <v>55.734806015475613</v>
      </c>
      <c r="E680" s="54">
        <v>22.293922406190248</v>
      </c>
    </row>
    <row r="681" spans="1:5" x14ac:dyDescent="0.25">
      <c r="A681" s="89"/>
      <c r="B681" s="90" t="s">
        <v>38</v>
      </c>
      <c r="C681" s="50">
        <v>182.33829992003984</v>
      </c>
      <c r="D681" s="51">
        <v>182.33829992003984</v>
      </c>
      <c r="E681" s="54">
        <v>216.07657163081643</v>
      </c>
    </row>
    <row r="682" spans="1:5" x14ac:dyDescent="0.25">
      <c r="A682" s="89"/>
      <c r="B682" s="90" t="s">
        <v>39</v>
      </c>
      <c r="C682" s="52"/>
      <c r="D682" s="53"/>
      <c r="E682" s="55"/>
    </row>
    <row r="683" spans="1:5" x14ac:dyDescent="0.25">
      <c r="A683" s="89"/>
      <c r="B683" s="90" t="s">
        <v>40</v>
      </c>
      <c r="C683" s="50">
        <v>619.59736711561879</v>
      </c>
      <c r="D683" s="51">
        <v>619.59736711561879</v>
      </c>
      <c r="E683" s="54">
        <v>864.91156180485291</v>
      </c>
    </row>
    <row r="684" spans="1:5" x14ac:dyDescent="0.25">
      <c r="A684" s="89"/>
      <c r="B684" s="90" t="s">
        <v>41</v>
      </c>
      <c r="C684" s="52"/>
      <c r="D684" s="53"/>
      <c r="E684" s="55"/>
    </row>
    <row r="685" spans="1:5" x14ac:dyDescent="0.25">
      <c r="A685" s="89"/>
      <c r="B685" s="90" t="s">
        <v>42</v>
      </c>
      <c r="C685" s="52"/>
      <c r="D685" s="53"/>
      <c r="E685" s="55"/>
    </row>
    <row r="686" spans="1:5" x14ac:dyDescent="0.25">
      <c r="A686" s="89"/>
      <c r="B686" s="90" t="s">
        <v>43</v>
      </c>
      <c r="C686" s="52"/>
      <c r="D686" s="53"/>
      <c r="E686" s="55"/>
    </row>
    <row r="687" spans="1:5" x14ac:dyDescent="0.25">
      <c r="A687" s="89"/>
      <c r="B687" s="90" t="s">
        <v>44</v>
      </c>
      <c r="C687" s="52"/>
      <c r="D687" s="53"/>
      <c r="E687" s="55"/>
    </row>
    <row r="688" spans="1:5" x14ac:dyDescent="0.25">
      <c r="A688" s="89"/>
      <c r="B688" s="90" t="s">
        <v>45</v>
      </c>
      <c r="C688" s="52"/>
      <c r="D688" s="53"/>
      <c r="E688" s="55"/>
    </row>
    <row r="689" spans="1:5" x14ac:dyDescent="0.25">
      <c r="A689" s="89"/>
      <c r="B689" s="90" t="s">
        <v>46</v>
      </c>
      <c r="C689" s="52"/>
      <c r="D689" s="53"/>
      <c r="E689" s="55"/>
    </row>
    <row r="690" spans="1:5" x14ac:dyDescent="0.25">
      <c r="A690" s="89"/>
      <c r="B690" s="90" t="s">
        <v>47</v>
      </c>
      <c r="C690" s="52"/>
      <c r="D690" s="53"/>
      <c r="E690" s="55"/>
    </row>
    <row r="691" spans="1:5" x14ac:dyDescent="0.25">
      <c r="A691" s="89"/>
      <c r="B691" s="90" t="s">
        <v>48</v>
      </c>
      <c r="C691" s="52"/>
      <c r="D691" s="53"/>
      <c r="E691" s="55"/>
    </row>
    <row r="692" spans="1:5" x14ac:dyDescent="0.25">
      <c r="A692" s="89"/>
      <c r="B692" s="90" t="s">
        <v>49</v>
      </c>
      <c r="C692" s="52"/>
      <c r="D692" s="53"/>
      <c r="E692" s="55"/>
    </row>
    <row r="693" spans="1:5" x14ac:dyDescent="0.25">
      <c r="A693" s="89"/>
      <c r="B693" s="90" t="s">
        <v>50</v>
      </c>
      <c r="C693" s="52"/>
      <c r="D693" s="53"/>
      <c r="E693" s="55"/>
    </row>
    <row r="694" spans="1:5" x14ac:dyDescent="0.25">
      <c r="A694" s="89"/>
      <c r="B694" s="90" t="s">
        <v>51</v>
      </c>
      <c r="C694" s="50">
        <v>429.73859896807818</v>
      </c>
      <c r="D694" s="51">
        <v>429.73859896807818</v>
      </c>
      <c r="E694" s="54">
        <v>789.23708338894733</v>
      </c>
    </row>
    <row r="695" spans="1:5" x14ac:dyDescent="0.25">
      <c r="A695" s="89"/>
      <c r="B695" s="90" t="s">
        <v>52</v>
      </c>
      <c r="C695" s="50">
        <v>530.13530566617692</v>
      </c>
      <c r="D695" s="51">
        <v>518.89223754207967</v>
      </c>
      <c r="E695" s="54">
        <v>764.93092094055169</v>
      </c>
    </row>
    <row r="696" spans="1:5" x14ac:dyDescent="0.25">
      <c r="A696" s="89"/>
      <c r="B696" s="90" t="s">
        <v>53</v>
      </c>
      <c r="C696" s="50">
        <v>49.619876194436088</v>
      </c>
      <c r="D696" s="51">
        <v>49.619876194436088</v>
      </c>
      <c r="E696" s="54">
        <v>74.275074553002028</v>
      </c>
    </row>
    <row r="697" spans="1:5" x14ac:dyDescent="0.25">
      <c r="A697" s="89"/>
      <c r="B697" s="90" t="s">
        <v>54</v>
      </c>
      <c r="C697" s="50">
        <v>826.27193219553544</v>
      </c>
      <c r="D697" s="51">
        <v>826.27193219553544</v>
      </c>
      <c r="E697" s="54">
        <v>861.69128756205748</v>
      </c>
    </row>
    <row r="698" spans="1:5" x14ac:dyDescent="0.25">
      <c r="A698" s="89"/>
      <c r="B698" s="90" t="s">
        <v>55</v>
      </c>
      <c r="C698" s="52"/>
      <c r="D698" s="53"/>
      <c r="E698" s="55"/>
    </row>
    <row r="699" spans="1:5" x14ac:dyDescent="0.25">
      <c r="A699" s="89"/>
      <c r="B699" s="90" t="s">
        <v>56</v>
      </c>
      <c r="C699" s="52"/>
      <c r="D699" s="53"/>
      <c r="E699" s="55"/>
    </row>
    <row r="700" spans="1:5" x14ac:dyDescent="0.25">
      <c r="A700" s="89"/>
      <c r="B700" s="90" t="s">
        <v>57</v>
      </c>
      <c r="C700" s="52"/>
      <c r="D700" s="53"/>
      <c r="E700" s="55"/>
    </row>
    <row r="701" spans="1:5" x14ac:dyDescent="0.25">
      <c r="A701" s="89"/>
      <c r="B701" s="90" t="s">
        <v>58</v>
      </c>
      <c r="C701" s="52"/>
      <c r="D701" s="53"/>
      <c r="E701" s="55"/>
    </row>
    <row r="702" spans="1:5" x14ac:dyDescent="0.25">
      <c r="A702" s="89"/>
      <c r="B702" s="90" t="s">
        <v>59</v>
      </c>
      <c r="C702" s="52"/>
      <c r="D702" s="53"/>
      <c r="E702" s="55"/>
    </row>
    <row r="703" spans="1:5" x14ac:dyDescent="0.25">
      <c r="A703" s="89"/>
      <c r="B703" s="90" t="s">
        <v>60</v>
      </c>
      <c r="C703" s="52"/>
      <c r="D703" s="53"/>
      <c r="E703" s="55"/>
    </row>
    <row r="704" spans="1:5" x14ac:dyDescent="0.25">
      <c r="A704" s="89"/>
      <c r="B704" s="90" t="s">
        <v>61</v>
      </c>
      <c r="C704" s="52"/>
      <c r="D704" s="53"/>
      <c r="E704" s="55"/>
    </row>
    <row r="705" spans="1:5" x14ac:dyDescent="0.25">
      <c r="A705" s="89"/>
      <c r="B705" s="90" t="s">
        <v>62</v>
      </c>
      <c r="C705" s="52"/>
      <c r="D705" s="53"/>
      <c r="E705" s="55"/>
    </row>
    <row r="706" spans="1:5" x14ac:dyDescent="0.25">
      <c r="A706" s="89"/>
      <c r="B706" s="90" t="s">
        <v>63</v>
      </c>
      <c r="C706" s="52"/>
      <c r="D706" s="53"/>
      <c r="E706" s="55"/>
    </row>
    <row r="707" spans="1:5" x14ac:dyDescent="0.25">
      <c r="A707" s="89"/>
      <c r="B707" s="90" t="s">
        <v>64</v>
      </c>
      <c r="C707" s="52"/>
      <c r="D707" s="53"/>
      <c r="E707" s="55"/>
    </row>
    <row r="708" spans="1:5" x14ac:dyDescent="0.25">
      <c r="A708" s="89"/>
      <c r="B708" s="90" t="s">
        <v>65</v>
      </c>
      <c r="C708" s="52"/>
      <c r="D708" s="53"/>
      <c r="E708" s="55"/>
    </row>
    <row r="709" spans="1:5" x14ac:dyDescent="0.25">
      <c r="A709" s="89"/>
      <c r="B709" s="90" t="s">
        <v>66</v>
      </c>
      <c r="C709" s="52"/>
      <c r="D709" s="53"/>
      <c r="E709" s="55"/>
    </row>
    <row r="710" spans="1:5" x14ac:dyDescent="0.25">
      <c r="A710" s="89"/>
      <c r="B710" s="90" t="s">
        <v>67</v>
      </c>
      <c r="C710" s="52"/>
      <c r="D710" s="53"/>
      <c r="E710" s="55"/>
    </row>
    <row r="711" spans="1:5" x14ac:dyDescent="0.25">
      <c r="A711" s="89"/>
      <c r="B711" s="90" t="s">
        <v>29</v>
      </c>
      <c r="C711" s="52"/>
      <c r="D711" s="53"/>
      <c r="E711" s="55"/>
    </row>
    <row r="712" spans="1:5" x14ac:dyDescent="0.25">
      <c r="A712" s="89"/>
      <c r="B712" s="90" t="s">
        <v>68</v>
      </c>
      <c r="C712" s="52"/>
      <c r="D712" s="53"/>
      <c r="E712" s="55"/>
    </row>
    <row r="713" spans="1:5" x14ac:dyDescent="0.25">
      <c r="A713" s="89"/>
      <c r="B713" s="90" t="s">
        <v>69</v>
      </c>
      <c r="C713" s="52"/>
      <c r="D713" s="53"/>
      <c r="E713" s="55"/>
    </row>
    <row r="714" spans="1:5" x14ac:dyDescent="0.25">
      <c r="A714" s="89"/>
      <c r="B714" s="90" t="s">
        <v>70</v>
      </c>
      <c r="C714" s="52"/>
      <c r="D714" s="53"/>
      <c r="E714" s="55"/>
    </row>
    <row r="715" spans="1:5" x14ac:dyDescent="0.25">
      <c r="A715" s="89"/>
      <c r="B715" s="90" t="s">
        <v>71</v>
      </c>
      <c r="C715" s="52"/>
      <c r="D715" s="53"/>
      <c r="E715" s="55"/>
    </row>
    <row r="716" spans="1:5" x14ac:dyDescent="0.25">
      <c r="A716" s="89"/>
      <c r="B716" s="90" t="s">
        <v>72</v>
      </c>
      <c r="C716" s="52"/>
      <c r="D716" s="53"/>
      <c r="E716" s="55"/>
    </row>
    <row r="717" spans="1:5" x14ac:dyDescent="0.25">
      <c r="A717" s="89"/>
      <c r="B717" s="90" t="s">
        <v>73</v>
      </c>
      <c r="C717" s="52"/>
      <c r="D717" s="53"/>
      <c r="E717" s="55"/>
    </row>
    <row r="718" spans="1:5" x14ac:dyDescent="0.25">
      <c r="A718" s="89"/>
      <c r="B718" s="90" t="s">
        <v>74</v>
      </c>
      <c r="C718" s="52"/>
      <c r="D718" s="53"/>
      <c r="E718" s="55"/>
    </row>
    <row r="719" spans="1:5" x14ac:dyDescent="0.25">
      <c r="A719" s="89"/>
      <c r="B719" s="90" t="s">
        <v>75</v>
      </c>
      <c r="C719" s="52"/>
      <c r="D719" s="53"/>
      <c r="E719" s="55"/>
    </row>
    <row r="720" spans="1:5" x14ac:dyDescent="0.25">
      <c r="A720" s="89"/>
      <c r="B720" s="90" t="s">
        <v>76</v>
      </c>
      <c r="C720" s="52"/>
      <c r="D720" s="53"/>
      <c r="E720" s="55"/>
    </row>
    <row r="721" spans="1:5" x14ac:dyDescent="0.25">
      <c r="A721" s="89"/>
      <c r="B721" s="90" t="s">
        <v>77</v>
      </c>
      <c r="C721" s="52"/>
      <c r="D721" s="53"/>
      <c r="E721" s="55"/>
    </row>
    <row r="722" spans="1:5" x14ac:dyDescent="0.25">
      <c r="A722" s="89"/>
      <c r="B722" s="90" t="s">
        <v>78</v>
      </c>
      <c r="C722" s="52"/>
      <c r="D722" s="53"/>
      <c r="E722" s="55"/>
    </row>
    <row r="723" spans="1:5" x14ac:dyDescent="0.25">
      <c r="A723" s="89"/>
      <c r="B723" s="90" t="s">
        <v>79</v>
      </c>
      <c r="C723" s="52"/>
      <c r="D723" s="53"/>
      <c r="E723" s="55"/>
    </row>
    <row r="724" spans="1:5" x14ac:dyDescent="0.25">
      <c r="A724" s="89"/>
      <c r="B724" s="90" t="s">
        <v>80</v>
      </c>
      <c r="C724" s="52"/>
      <c r="D724" s="53"/>
      <c r="E724" s="55"/>
    </row>
    <row r="725" spans="1:5" x14ac:dyDescent="0.25">
      <c r="A725" s="89"/>
      <c r="B725" s="90" t="s">
        <v>81</v>
      </c>
      <c r="C725" s="52"/>
      <c r="D725" s="53"/>
      <c r="E725" s="55"/>
    </row>
    <row r="726" spans="1:5" x14ac:dyDescent="0.25">
      <c r="A726" s="89"/>
      <c r="B726" s="90" t="s">
        <v>82</v>
      </c>
      <c r="C726" s="52"/>
      <c r="D726" s="53"/>
      <c r="E726" s="55"/>
    </row>
    <row r="727" spans="1:5" x14ac:dyDescent="0.25">
      <c r="A727" s="89"/>
      <c r="B727" s="90" t="s">
        <v>83</v>
      </c>
      <c r="C727" s="52"/>
      <c r="D727" s="53"/>
      <c r="E727" s="55"/>
    </row>
    <row r="728" spans="1:5" x14ac:dyDescent="0.25">
      <c r="A728" s="89"/>
      <c r="B728" s="90" t="s">
        <v>84</v>
      </c>
      <c r="C728" s="52"/>
      <c r="D728" s="53"/>
      <c r="E728" s="55"/>
    </row>
    <row r="729" spans="1:5" x14ac:dyDescent="0.25">
      <c r="A729" s="89"/>
      <c r="B729" s="90" t="s">
        <v>85</v>
      </c>
      <c r="C729" s="52"/>
      <c r="D729" s="53"/>
      <c r="E729" s="55"/>
    </row>
    <row r="730" spans="1:5" x14ac:dyDescent="0.25">
      <c r="A730" s="89"/>
      <c r="B730" s="90" t="s">
        <v>86</v>
      </c>
      <c r="C730" s="52"/>
      <c r="D730" s="53"/>
      <c r="E730" s="55"/>
    </row>
    <row r="731" spans="1:5" x14ac:dyDescent="0.25">
      <c r="A731" s="89"/>
      <c r="B731" s="90" t="s">
        <v>87</v>
      </c>
      <c r="C731" s="52"/>
      <c r="D731" s="53"/>
      <c r="E731" s="55"/>
    </row>
    <row r="732" spans="1:5" x14ac:dyDescent="0.25">
      <c r="A732" s="89"/>
      <c r="B732" s="90" t="s">
        <v>88</v>
      </c>
      <c r="C732" s="52"/>
      <c r="D732" s="53"/>
      <c r="E732" s="55"/>
    </row>
    <row r="733" spans="1:5" x14ac:dyDescent="0.25">
      <c r="A733" s="89"/>
      <c r="B733" s="90" t="s">
        <v>89</v>
      </c>
      <c r="C733" s="52"/>
      <c r="D733" s="53"/>
      <c r="E733" s="55"/>
    </row>
    <row r="734" spans="1:5" x14ac:dyDescent="0.25">
      <c r="A734" s="89"/>
      <c r="B734" s="90" t="s">
        <v>90</v>
      </c>
      <c r="C734" s="50">
        <v>93.602196812450472</v>
      </c>
      <c r="D734" s="51">
        <v>93.602196812450472</v>
      </c>
      <c r="E734" s="54">
        <v>135.34696766057536</v>
      </c>
    </row>
    <row r="735" spans="1:5" x14ac:dyDescent="0.25">
      <c r="A735" s="89"/>
      <c r="B735" s="90" t="s">
        <v>91</v>
      </c>
      <c r="C735" s="52"/>
      <c r="D735" s="53"/>
      <c r="E735" s="55"/>
    </row>
    <row r="736" spans="1:5" x14ac:dyDescent="0.25">
      <c r="A736" s="89"/>
      <c r="B736" s="90" t="s">
        <v>92</v>
      </c>
      <c r="C736" s="50">
        <v>8.8952431425615348</v>
      </c>
      <c r="D736" s="51">
        <v>8.8952431425615348</v>
      </c>
      <c r="E736" s="54">
        <v>21.348583542147683</v>
      </c>
    </row>
    <row r="737" spans="1:5" x14ac:dyDescent="0.25">
      <c r="A737" s="89"/>
      <c r="B737" s="90" t="s">
        <v>93</v>
      </c>
      <c r="C737" s="50">
        <v>411.46509936091644</v>
      </c>
      <c r="D737" s="51">
        <v>411.46509936091644</v>
      </c>
      <c r="E737" s="54">
        <v>592.70448910574737</v>
      </c>
    </row>
    <row r="738" spans="1:5" x14ac:dyDescent="0.25">
      <c r="A738" s="89"/>
      <c r="B738" s="90" t="s">
        <v>94</v>
      </c>
      <c r="C738" s="52"/>
      <c r="D738" s="53"/>
      <c r="E738" s="55"/>
    </row>
    <row r="739" spans="1:5" x14ac:dyDescent="0.25">
      <c r="A739" s="89"/>
      <c r="B739" s="90" t="s">
        <v>95</v>
      </c>
      <c r="C739" s="52"/>
      <c r="D739" s="53"/>
      <c r="E739" s="55"/>
    </row>
    <row r="740" spans="1:5" x14ac:dyDescent="0.25">
      <c r="A740" s="89"/>
      <c r="B740" s="90" t="s">
        <v>96</v>
      </c>
      <c r="C740" s="52"/>
      <c r="D740" s="53"/>
      <c r="E740" s="55"/>
    </row>
    <row r="741" spans="1:5" x14ac:dyDescent="0.25">
      <c r="A741" s="89"/>
      <c r="B741" s="90" t="s">
        <v>97</v>
      </c>
      <c r="C741" s="52"/>
      <c r="D741" s="53"/>
      <c r="E741" s="55"/>
    </row>
    <row r="742" spans="1:5" x14ac:dyDescent="0.25">
      <c r="A742" s="89"/>
      <c r="B742" s="90" t="s">
        <v>98</v>
      </c>
      <c r="C742" s="52"/>
      <c r="D742" s="53"/>
      <c r="E742" s="55"/>
    </row>
    <row r="743" spans="1:5" x14ac:dyDescent="0.25">
      <c r="A743" s="89"/>
      <c r="B743" s="90" t="s">
        <v>99</v>
      </c>
      <c r="C743" s="52"/>
      <c r="D743" s="53"/>
      <c r="E743" s="55"/>
    </row>
    <row r="744" spans="1:5" x14ac:dyDescent="0.25">
      <c r="A744" s="89"/>
      <c r="B744" s="90" t="s">
        <v>100</v>
      </c>
      <c r="C744" s="52"/>
      <c r="D744" s="53"/>
      <c r="E744" s="55"/>
    </row>
    <row r="745" spans="1:5" x14ac:dyDescent="0.25">
      <c r="A745" s="89"/>
      <c r="B745" s="90" t="s">
        <v>101</v>
      </c>
      <c r="C745" s="52"/>
      <c r="D745" s="53"/>
      <c r="E745" s="55"/>
    </row>
    <row r="746" spans="1:5" x14ac:dyDescent="0.25">
      <c r="A746" s="89"/>
      <c r="B746" s="90" t="s">
        <v>102</v>
      </c>
      <c r="C746" s="52"/>
      <c r="D746" s="53"/>
      <c r="E746" s="55"/>
    </row>
    <row r="747" spans="1:5" x14ac:dyDescent="0.25">
      <c r="A747" s="89"/>
      <c r="B747" s="90" t="s">
        <v>103</v>
      </c>
      <c r="C747" s="52"/>
      <c r="D747" s="53"/>
      <c r="E747" s="55"/>
    </row>
    <row r="748" spans="1:5" x14ac:dyDescent="0.25">
      <c r="A748" s="89"/>
      <c r="B748" s="90" t="s">
        <v>104</v>
      </c>
      <c r="C748" s="52"/>
      <c r="D748" s="53"/>
      <c r="E748" s="55"/>
    </row>
    <row r="749" spans="1:5" x14ac:dyDescent="0.25">
      <c r="A749" s="89"/>
      <c r="B749" s="90" t="s">
        <v>105</v>
      </c>
      <c r="C749" s="52"/>
      <c r="D749" s="53"/>
      <c r="E749" s="55"/>
    </row>
    <row r="750" spans="1:5" x14ac:dyDescent="0.25">
      <c r="A750" s="89"/>
      <c r="B750" s="90" t="s">
        <v>106</v>
      </c>
      <c r="C750" s="52"/>
      <c r="D750" s="53"/>
      <c r="E750" s="55"/>
    </row>
    <row r="751" spans="1:5" x14ac:dyDescent="0.25">
      <c r="A751" s="89"/>
      <c r="B751" s="90" t="s">
        <v>107</v>
      </c>
      <c r="C751" s="52"/>
      <c r="D751" s="53"/>
      <c r="E751" s="55"/>
    </row>
    <row r="752" spans="1:5" ht="16.5" thickBot="1" x14ac:dyDescent="0.3">
      <c r="A752" s="91"/>
      <c r="B752" s="92" t="s">
        <v>109</v>
      </c>
      <c r="C752" s="68">
        <v>3207.3987253912887</v>
      </c>
      <c r="D752" s="69">
        <v>3196.1556572671907</v>
      </c>
      <c r="E752" s="70">
        <v>4342.8164625948875</v>
      </c>
    </row>
    <row r="753" spans="1:5" x14ac:dyDescent="0.25">
      <c r="A753" s="95" t="s">
        <v>10</v>
      </c>
      <c r="B753" s="96" t="s">
        <v>35</v>
      </c>
      <c r="C753" s="71"/>
      <c r="D753" s="72"/>
      <c r="E753" s="73"/>
    </row>
    <row r="754" spans="1:5" x14ac:dyDescent="0.25">
      <c r="A754" s="89"/>
      <c r="B754" s="90" t="s">
        <v>36</v>
      </c>
      <c r="C754" s="52"/>
      <c r="D754" s="53"/>
      <c r="E754" s="55"/>
    </row>
    <row r="755" spans="1:5" x14ac:dyDescent="0.25">
      <c r="A755" s="89"/>
      <c r="B755" s="90" t="s">
        <v>37</v>
      </c>
      <c r="C755" s="52"/>
      <c r="D755" s="53"/>
      <c r="E755" s="55"/>
    </row>
    <row r="756" spans="1:5" x14ac:dyDescent="0.25">
      <c r="A756" s="89"/>
      <c r="B756" s="90" t="s">
        <v>38</v>
      </c>
      <c r="C756" s="52"/>
      <c r="D756" s="53"/>
      <c r="E756" s="55"/>
    </row>
    <row r="757" spans="1:5" x14ac:dyDescent="0.25">
      <c r="A757" s="89"/>
      <c r="B757" s="90" t="s">
        <v>39</v>
      </c>
      <c r="C757" s="52"/>
      <c r="D757" s="53"/>
      <c r="E757" s="55"/>
    </row>
    <row r="758" spans="1:5" x14ac:dyDescent="0.25">
      <c r="A758" s="89"/>
      <c r="B758" s="90" t="s">
        <v>40</v>
      </c>
      <c r="C758" s="52"/>
      <c r="D758" s="53"/>
      <c r="E758" s="55"/>
    </row>
    <row r="759" spans="1:5" x14ac:dyDescent="0.25">
      <c r="A759" s="89"/>
      <c r="B759" s="90" t="s">
        <v>41</v>
      </c>
      <c r="C759" s="52"/>
      <c r="D759" s="53"/>
      <c r="E759" s="55"/>
    </row>
    <row r="760" spans="1:5" x14ac:dyDescent="0.25">
      <c r="A760" s="89"/>
      <c r="B760" s="90" t="s">
        <v>42</v>
      </c>
      <c r="C760" s="52"/>
      <c r="D760" s="53"/>
      <c r="E760" s="55"/>
    </row>
    <row r="761" spans="1:5" x14ac:dyDescent="0.25">
      <c r="A761" s="89"/>
      <c r="B761" s="90" t="s">
        <v>43</v>
      </c>
      <c r="C761" s="52"/>
      <c r="D761" s="53"/>
      <c r="E761" s="55"/>
    </row>
    <row r="762" spans="1:5" x14ac:dyDescent="0.25">
      <c r="A762" s="89"/>
      <c r="B762" s="90" t="s">
        <v>44</v>
      </c>
      <c r="C762" s="52"/>
      <c r="D762" s="53"/>
      <c r="E762" s="55"/>
    </row>
    <row r="763" spans="1:5" x14ac:dyDescent="0.25">
      <c r="A763" s="89"/>
      <c r="B763" s="90" t="s">
        <v>45</v>
      </c>
      <c r="C763" s="52"/>
      <c r="D763" s="53"/>
      <c r="E763" s="55"/>
    </row>
    <row r="764" spans="1:5" x14ac:dyDescent="0.25">
      <c r="A764" s="89"/>
      <c r="B764" s="90" t="s">
        <v>46</v>
      </c>
      <c r="C764" s="52"/>
      <c r="D764" s="53"/>
      <c r="E764" s="55"/>
    </row>
    <row r="765" spans="1:5" x14ac:dyDescent="0.25">
      <c r="A765" s="89"/>
      <c r="B765" s="90" t="s">
        <v>47</v>
      </c>
      <c r="C765" s="52"/>
      <c r="D765" s="53"/>
      <c r="E765" s="55"/>
    </row>
    <row r="766" spans="1:5" x14ac:dyDescent="0.25">
      <c r="A766" s="89"/>
      <c r="B766" s="90" t="s">
        <v>48</v>
      </c>
      <c r="C766" s="50">
        <v>3.0188042266562598</v>
      </c>
      <c r="D766" s="51">
        <v>3.0188042266562598</v>
      </c>
      <c r="E766" s="54">
        <v>0.75470105666406495</v>
      </c>
    </row>
    <row r="767" spans="1:5" x14ac:dyDescent="0.25">
      <c r="A767" s="89"/>
      <c r="B767" s="90" t="s">
        <v>49</v>
      </c>
      <c r="C767" s="50">
        <v>3.8832247097768295</v>
      </c>
      <c r="D767" s="51">
        <v>1.9416123548884148</v>
      </c>
      <c r="E767" s="55"/>
    </row>
    <row r="768" spans="1:5" x14ac:dyDescent="0.25">
      <c r="A768" s="89"/>
      <c r="B768" s="90" t="s">
        <v>50</v>
      </c>
      <c r="C768" s="52"/>
      <c r="D768" s="53"/>
      <c r="E768" s="55"/>
    </row>
    <row r="769" spans="1:5" x14ac:dyDescent="0.25">
      <c r="A769" s="89"/>
      <c r="B769" s="90" t="s">
        <v>51</v>
      </c>
      <c r="C769" s="52"/>
      <c r="D769" s="53"/>
      <c r="E769" s="55"/>
    </row>
    <row r="770" spans="1:5" x14ac:dyDescent="0.25">
      <c r="A770" s="89"/>
      <c r="B770" s="90" t="s">
        <v>52</v>
      </c>
      <c r="C770" s="50">
        <v>854.47129698125934</v>
      </c>
      <c r="D770" s="51">
        <v>854.47129698125934</v>
      </c>
      <c r="E770" s="54">
        <v>1521.5515212570708</v>
      </c>
    </row>
    <row r="771" spans="1:5" x14ac:dyDescent="0.25">
      <c r="A771" s="89"/>
      <c r="B771" s="90" t="s">
        <v>53</v>
      </c>
      <c r="C771" s="52"/>
      <c r="D771" s="53"/>
      <c r="E771" s="55"/>
    </row>
    <row r="772" spans="1:5" x14ac:dyDescent="0.25">
      <c r="A772" s="89"/>
      <c r="B772" s="90" t="s">
        <v>54</v>
      </c>
      <c r="C772" s="50">
        <v>773.30199689630786</v>
      </c>
      <c r="D772" s="51">
        <v>696.25132576490296</v>
      </c>
      <c r="E772" s="54">
        <v>943.96417363340072</v>
      </c>
    </row>
    <row r="773" spans="1:5" x14ac:dyDescent="0.25">
      <c r="A773" s="89"/>
      <c r="B773" s="90" t="s">
        <v>55</v>
      </c>
      <c r="C773" s="50">
        <v>97.237466464982475</v>
      </c>
      <c r="D773" s="51">
        <v>58.342479878989479</v>
      </c>
      <c r="E773" s="54">
        <v>33.612951370611221</v>
      </c>
    </row>
    <row r="774" spans="1:5" x14ac:dyDescent="0.25">
      <c r="A774" s="89"/>
      <c r="B774" s="90" t="s">
        <v>56</v>
      </c>
      <c r="C774" s="52"/>
      <c r="D774" s="53"/>
      <c r="E774" s="55"/>
    </row>
    <row r="775" spans="1:5" x14ac:dyDescent="0.25">
      <c r="A775" s="89"/>
      <c r="B775" s="90" t="s">
        <v>57</v>
      </c>
      <c r="C775" s="52"/>
      <c r="D775" s="53"/>
      <c r="E775" s="55"/>
    </row>
    <row r="776" spans="1:5" x14ac:dyDescent="0.25">
      <c r="A776" s="89"/>
      <c r="B776" s="90" t="s">
        <v>58</v>
      </c>
      <c r="C776" s="52"/>
      <c r="D776" s="53"/>
      <c r="E776" s="55"/>
    </row>
    <row r="777" spans="1:5" x14ac:dyDescent="0.25">
      <c r="A777" s="89"/>
      <c r="B777" s="90" t="s">
        <v>59</v>
      </c>
      <c r="C777" s="52"/>
      <c r="D777" s="53"/>
      <c r="E777" s="55"/>
    </row>
    <row r="778" spans="1:5" x14ac:dyDescent="0.25">
      <c r="A778" s="89"/>
      <c r="B778" s="90" t="s">
        <v>60</v>
      </c>
      <c r="C778" s="52"/>
      <c r="D778" s="53"/>
      <c r="E778" s="55"/>
    </row>
    <row r="779" spans="1:5" x14ac:dyDescent="0.25">
      <c r="A779" s="89"/>
      <c r="B779" s="90" t="s">
        <v>61</v>
      </c>
      <c r="C779" s="52"/>
      <c r="D779" s="53"/>
      <c r="E779" s="55"/>
    </row>
    <row r="780" spans="1:5" x14ac:dyDescent="0.25">
      <c r="A780" s="89"/>
      <c r="B780" s="90" t="s">
        <v>62</v>
      </c>
      <c r="C780" s="52"/>
      <c r="D780" s="53"/>
      <c r="E780" s="55"/>
    </row>
    <row r="781" spans="1:5" x14ac:dyDescent="0.25">
      <c r="A781" s="89"/>
      <c r="B781" s="90" t="s">
        <v>63</v>
      </c>
      <c r="C781" s="52"/>
      <c r="D781" s="53"/>
      <c r="E781" s="55"/>
    </row>
    <row r="782" spans="1:5" x14ac:dyDescent="0.25">
      <c r="A782" s="89"/>
      <c r="B782" s="90" t="s">
        <v>64</v>
      </c>
      <c r="C782" s="52"/>
      <c r="D782" s="53"/>
      <c r="E782" s="55"/>
    </row>
    <row r="783" spans="1:5" x14ac:dyDescent="0.25">
      <c r="A783" s="89"/>
      <c r="B783" s="90" t="s">
        <v>65</v>
      </c>
      <c r="C783" s="52"/>
      <c r="D783" s="53"/>
      <c r="E783" s="55"/>
    </row>
    <row r="784" spans="1:5" x14ac:dyDescent="0.25">
      <c r="A784" s="89"/>
      <c r="B784" s="90" t="s">
        <v>66</v>
      </c>
      <c r="C784" s="52"/>
      <c r="D784" s="53"/>
      <c r="E784" s="55"/>
    </row>
    <row r="785" spans="1:5" x14ac:dyDescent="0.25">
      <c r="A785" s="89"/>
      <c r="B785" s="90" t="s">
        <v>67</v>
      </c>
      <c r="C785" s="52"/>
      <c r="D785" s="53"/>
      <c r="E785" s="55"/>
    </row>
    <row r="786" spans="1:5" x14ac:dyDescent="0.25">
      <c r="A786" s="89"/>
      <c r="B786" s="90" t="s">
        <v>29</v>
      </c>
      <c r="C786" s="52"/>
      <c r="D786" s="53"/>
      <c r="E786" s="55"/>
    </row>
    <row r="787" spans="1:5" x14ac:dyDescent="0.25">
      <c r="A787" s="89"/>
      <c r="B787" s="90" t="s">
        <v>68</v>
      </c>
      <c r="C787" s="52"/>
      <c r="D787" s="53"/>
      <c r="E787" s="55"/>
    </row>
    <row r="788" spans="1:5" x14ac:dyDescent="0.25">
      <c r="A788" s="89"/>
      <c r="B788" s="90" t="s">
        <v>69</v>
      </c>
      <c r="C788" s="50">
        <v>62.600098974390214</v>
      </c>
      <c r="D788" s="51">
        <v>62.600098974390214</v>
      </c>
      <c r="E788" s="54">
        <v>25.040039589756088</v>
      </c>
    </row>
    <row r="789" spans="1:5" x14ac:dyDescent="0.25">
      <c r="A789" s="89"/>
      <c r="B789" s="90" t="s">
        <v>70</v>
      </c>
      <c r="C789" s="50">
        <v>42.814931665486945</v>
      </c>
      <c r="D789" s="51">
        <v>42.814931665486945</v>
      </c>
      <c r="E789" s="54">
        <v>45.306805995224281</v>
      </c>
    </row>
    <row r="790" spans="1:5" x14ac:dyDescent="0.25">
      <c r="A790" s="89"/>
      <c r="B790" s="90" t="s">
        <v>71</v>
      </c>
      <c r="C790" s="50">
        <v>2.5587138182851366</v>
      </c>
      <c r="D790" s="51">
        <v>2.5587138182851366</v>
      </c>
      <c r="E790" s="54">
        <v>2.1322615152376136</v>
      </c>
    </row>
    <row r="791" spans="1:5" x14ac:dyDescent="0.25">
      <c r="A791" s="89"/>
      <c r="B791" s="90" t="s">
        <v>72</v>
      </c>
      <c r="C791" s="52"/>
      <c r="D791" s="53"/>
      <c r="E791" s="55"/>
    </row>
    <row r="792" spans="1:5" x14ac:dyDescent="0.25">
      <c r="A792" s="89"/>
      <c r="B792" s="90" t="s">
        <v>73</v>
      </c>
      <c r="C792" s="52"/>
      <c r="D792" s="53"/>
      <c r="E792" s="55"/>
    </row>
    <row r="793" spans="1:5" x14ac:dyDescent="0.25">
      <c r="A793" s="89"/>
      <c r="B793" s="90" t="s">
        <v>74</v>
      </c>
      <c r="C793" s="52"/>
      <c r="D793" s="53"/>
      <c r="E793" s="55"/>
    </row>
    <row r="794" spans="1:5" x14ac:dyDescent="0.25">
      <c r="A794" s="89"/>
      <c r="B794" s="90" t="s">
        <v>75</v>
      </c>
      <c r="C794" s="52"/>
      <c r="D794" s="53"/>
      <c r="E794" s="55"/>
    </row>
    <row r="795" spans="1:5" x14ac:dyDescent="0.25">
      <c r="A795" s="89"/>
      <c r="B795" s="90" t="s">
        <v>76</v>
      </c>
      <c r="C795" s="52"/>
      <c r="D795" s="53"/>
      <c r="E795" s="55"/>
    </row>
    <row r="796" spans="1:5" x14ac:dyDescent="0.25">
      <c r="A796" s="89"/>
      <c r="B796" s="90" t="s">
        <v>77</v>
      </c>
      <c r="C796" s="52"/>
      <c r="D796" s="53"/>
      <c r="E796" s="55"/>
    </row>
    <row r="797" spans="1:5" x14ac:dyDescent="0.25">
      <c r="A797" s="89"/>
      <c r="B797" s="90" t="s">
        <v>78</v>
      </c>
      <c r="C797" s="52"/>
      <c r="D797" s="53"/>
      <c r="E797" s="55"/>
    </row>
    <row r="798" spans="1:5" x14ac:dyDescent="0.25">
      <c r="A798" s="89"/>
      <c r="B798" s="90" t="s">
        <v>79</v>
      </c>
      <c r="C798" s="52"/>
      <c r="D798" s="53"/>
      <c r="E798" s="55"/>
    </row>
    <row r="799" spans="1:5" x14ac:dyDescent="0.25">
      <c r="A799" s="89"/>
      <c r="B799" s="90" t="s">
        <v>80</v>
      </c>
      <c r="C799" s="52"/>
      <c r="D799" s="53"/>
      <c r="E799" s="55"/>
    </row>
    <row r="800" spans="1:5" x14ac:dyDescent="0.25">
      <c r="A800" s="89"/>
      <c r="B800" s="90" t="s">
        <v>81</v>
      </c>
      <c r="C800" s="52"/>
      <c r="D800" s="53"/>
      <c r="E800" s="55"/>
    </row>
    <row r="801" spans="1:5" x14ac:dyDescent="0.25">
      <c r="A801" s="89"/>
      <c r="B801" s="90" t="s">
        <v>82</v>
      </c>
      <c r="C801" s="52"/>
      <c r="D801" s="53"/>
      <c r="E801" s="55"/>
    </row>
    <row r="802" spans="1:5" x14ac:dyDescent="0.25">
      <c r="A802" s="89"/>
      <c r="B802" s="90" t="s">
        <v>83</v>
      </c>
      <c r="C802" s="52"/>
      <c r="D802" s="53"/>
      <c r="E802" s="55"/>
    </row>
    <row r="803" spans="1:5" x14ac:dyDescent="0.25">
      <c r="A803" s="89"/>
      <c r="B803" s="90" t="s">
        <v>84</v>
      </c>
      <c r="C803" s="52"/>
      <c r="D803" s="53"/>
      <c r="E803" s="55"/>
    </row>
    <row r="804" spans="1:5" x14ac:dyDescent="0.25">
      <c r="A804" s="89"/>
      <c r="B804" s="90" t="s">
        <v>85</v>
      </c>
      <c r="C804" s="52"/>
      <c r="D804" s="53"/>
      <c r="E804" s="55"/>
    </row>
    <row r="805" spans="1:5" x14ac:dyDescent="0.25">
      <c r="A805" s="89"/>
      <c r="B805" s="90" t="s">
        <v>86</v>
      </c>
      <c r="C805" s="52"/>
      <c r="D805" s="53"/>
      <c r="E805" s="55"/>
    </row>
    <row r="806" spans="1:5" x14ac:dyDescent="0.25">
      <c r="A806" s="89"/>
      <c r="B806" s="90" t="s">
        <v>87</v>
      </c>
      <c r="C806" s="52"/>
      <c r="D806" s="53"/>
      <c r="E806" s="55"/>
    </row>
    <row r="807" spans="1:5" x14ac:dyDescent="0.25">
      <c r="A807" s="89"/>
      <c r="B807" s="90" t="s">
        <v>88</v>
      </c>
      <c r="C807" s="52"/>
      <c r="D807" s="53"/>
      <c r="E807" s="55"/>
    </row>
    <row r="808" spans="1:5" x14ac:dyDescent="0.25">
      <c r="A808" s="89"/>
      <c r="B808" s="90" t="s">
        <v>89</v>
      </c>
      <c r="C808" s="52"/>
      <c r="D808" s="53"/>
      <c r="E808" s="55"/>
    </row>
    <row r="809" spans="1:5" x14ac:dyDescent="0.25">
      <c r="A809" s="89"/>
      <c r="B809" s="90" t="s">
        <v>90</v>
      </c>
      <c r="C809" s="52"/>
      <c r="D809" s="53"/>
      <c r="E809" s="55"/>
    </row>
    <row r="810" spans="1:5" x14ac:dyDescent="0.25">
      <c r="A810" s="89"/>
      <c r="B810" s="90" t="s">
        <v>91</v>
      </c>
      <c r="C810" s="52"/>
      <c r="D810" s="53"/>
      <c r="E810" s="55"/>
    </row>
    <row r="811" spans="1:5" x14ac:dyDescent="0.25">
      <c r="A811" s="89"/>
      <c r="B811" s="90" t="s">
        <v>92</v>
      </c>
      <c r="C811" s="50">
        <v>37.953037408262553</v>
      </c>
      <c r="D811" s="51">
        <v>37.953037408262553</v>
      </c>
      <c r="E811" s="54">
        <v>80.650204492557918</v>
      </c>
    </row>
    <row r="812" spans="1:5" x14ac:dyDescent="0.25">
      <c r="A812" s="89"/>
      <c r="B812" s="90" t="s">
        <v>93</v>
      </c>
      <c r="C812" s="50">
        <v>62.499933128549976</v>
      </c>
      <c r="D812" s="51">
        <v>37.499959877129982</v>
      </c>
      <c r="E812" s="54">
        <v>62.499933128549976</v>
      </c>
    </row>
    <row r="813" spans="1:5" x14ac:dyDescent="0.25">
      <c r="A813" s="89"/>
      <c r="B813" s="90" t="s">
        <v>94</v>
      </c>
      <c r="C813" s="52"/>
      <c r="D813" s="53"/>
      <c r="E813" s="55"/>
    </row>
    <row r="814" spans="1:5" x14ac:dyDescent="0.25">
      <c r="A814" s="89"/>
      <c r="B814" s="90" t="s">
        <v>95</v>
      </c>
      <c r="C814" s="52"/>
      <c r="D814" s="53"/>
      <c r="E814" s="55"/>
    </row>
    <row r="815" spans="1:5" x14ac:dyDescent="0.25">
      <c r="A815" s="89"/>
      <c r="B815" s="90" t="s">
        <v>96</v>
      </c>
      <c r="C815" s="52"/>
      <c r="D815" s="53"/>
      <c r="E815" s="55"/>
    </row>
    <row r="816" spans="1:5" x14ac:dyDescent="0.25">
      <c r="A816" s="89"/>
      <c r="B816" s="90" t="s">
        <v>97</v>
      </c>
      <c r="C816" s="52"/>
      <c r="D816" s="53"/>
      <c r="E816" s="55"/>
    </row>
    <row r="817" spans="1:5" x14ac:dyDescent="0.25">
      <c r="A817" s="89"/>
      <c r="B817" s="90" t="s">
        <v>98</v>
      </c>
      <c r="C817" s="52"/>
      <c r="D817" s="53"/>
      <c r="E817" s="55"/>
    </row>
    <row r="818" spans="1:5" x14ac:dyDescent="0.25">
      <c r="A818" s="89"/>
      <c r="B818" s="90" t="s">
        <v>99</v>
      </c>
      <c r="C818" s="52"/>
      <c r="D818" s="53"/>
      <c r="E818" s="55"/>
    </row>
    <row r="819" spans="1:5" x14ac:dyDescent="0.25">
      <c r="A819" s="89"/>
      <c r="B819" s="90" t="s">
        <v>100</v>
      </c>
      <c r="C819" s="52"/>
      <c r="D819" s="53"/>
      <c r="E819" s="55"/>
    </row>
    <row r="820" spans="1:5" x14ac:dyDescent="0.25">
      <c r="A820" s="89"/>
      <c r="B820" s="90" t="s">
        <v>101</v>
      </c>
      <c r="C820" s="52"/>
      <c r="D820" s="53"/>
      <c r="E820" s="55"/>
    </row>
    <row r="821" spans="1:5" x14ac:dyDescent="0.25">
      <c r="A821" s="89"/>
      <c r="B821" s="90" t="s">
        <v>102</v>
      </c>
      <c r="C821" s="50">
        <v>537.41285793322754</v>
      </c>
      <c r="D821" s="51">
        <v>531.48188404070754</v>
      </c>
      <c r="E821" s="54">
        <v>717.56926522892286</v>
      </c>
    </row>
    <row r="822" spans="1:5" x14ac:dyDescent="0.25">
      <c r="A822" s="89"/>
      <c r="B822" s="90" t="s">
        <v>103</v>
      </c>
      <c r="C822" s="52"/>
      <c r="D822" s="53"/>
      <c r="E822" s="55"/>
    </row>
    <row r="823" spans="1:5" x14ac:dyDescent="0.25">
      <c r="A823" s="89"/>
      <c r="B823" s="90" t="s">
        <v>104</v>
      </c>
      <c r="C823" s="52"/>
      <c r="D823" s="53"/>
      <c r="E823" s="55"/>
    </row>
    <row r="824" spans="1:5" x14ac:dyDescent="0.25">
      <c r="A824" s="89"/>
      <c r="B824" s="90" t="s">
        <v>105</v>
      </c>
      <c r="C824" s="52"/>
      <c r="D824" s="53"/>
      <c r="E824" s="55"/>
    </row>
    <row r="825" spans="1:5" x14ac:dyDescent="0.25">
      <c r="A825" s="89"/>
      <c r="B825" s="90" t="s">
        <v>106</v>
      </c>
      <c r="C825" s="50">
        <v>4.28669407390597</v>
      </c>
      <c r="D825" s="51">
        <v>4.28669407390597</v>
      </c>
      <c r="E825" s="54">
        <v>3.429355259124776</v>
      </c>
    </row>
    <row r="826" spans="1:5" x14ac:dyDescent="0.25">
      <c r="A826" s="89"/>
      <c r="B826" s="90" t="s">
        <v>107</v>
      </c>
      <c r="C826" s="52"/>
      <c r="D826" s="53"/>
      <c r="E826" s="55"/>
    </row>
    <row r="827" spans="1:5" ht="16.5" thickBot="1" x14ac:dyDescent="0.3">
      <c r="A827" s="97"/>
      <c r="B827" s="98" t="s">
        <v>109</v>
      </c>
      <c r="C827" s="80">
        <v>2482.0390562810917</v>
      </c>
      <c r="D827" s="81">
        <v>2333.2208390648652</v>
      </c>
      <c r="E827" s="82">
        <v>3436.5112125271212</v>
      </c>
    </row>
    <row r="828" spans="1:5" x14ac:dyDescent="0.25">
      <c r="A828" s="93" t="s">
        <v>11</v>
      </c>
      <c r="B828" s="94" t="s">
        <v>35</v>
      </c>
      <c r="C828" s="74">
        <v>164.02600066027091</v>
      </c>
      <c r="D828" s="75">
        <v>114.20678053020529</v>
      </c>
      <c r="E828" s="76">
        <v>78.877943379673837</v>
      </c>
    </row>
    <row r="829" spans="1:5" x14ac:dyDescent="0.25">
      <c r="A829" s="89"/>
      <c r="B829" s="90" t="s">
        <v>36</v>
      </c>
      <c r="C829" s="50">
        <v>55.389254595818798</v>
      </c>
      <c r="D829" s="51">
        <v>35.661533662370466</v>
      </c>
      <c r="E829" s="54">
        <v>5.4385869674161791</v>
      </c>
    </row>
    <row r="830" spans="1:5" x14ac:dyDescent="0.25">
      <c r="A830" s="89"/>
      <c r="B830" s="90" t="s">
        <v>37</v>
      </c>
      <c r="C830" s="50">
        <v>191.03659696899678</v>
      </c>
      <c r="D830" s="51">
        <v>186.9562531657721</v>
      </c>
      <c r="E830" s="54">
        <v>98.044930544970413</v>
      </c>
    </row>
    <row r="831" spans="1:5" x14ac:dyDescent="0.25">
      <c r="A831" s="89"/>
      <c r="B831" s="90" t="s">
        <v>38</v>
      </c>
      <c r="C831" s="50">
        <v>977.89350930071328</v>
      </c>
      <c r="D831" s="51">
        <v>951.10131848127071</v>
      </c>
      <c r="E831" s="54">
        <v>517.08158886137551</v>
      </c>
    </row>
    <row r="832" spans="1:5" x14ac:dyDescent="0.25">
      <c r="A832" s="89"/>
      <c r="B832" s="90" t="s">
        <v>39</v>
      </c>
      <c r="C832" s="50">
        <v>67.840558435060174</v>
      </c>
      <c r="D832" s="51">
        <v>67.840558435060174</v>
      </c>
      <c r="E832" s="54">
        <v>17.552133209438203</v>
      </c>
    </row>
    <row r="833" spans="1:5" x14ac:dyDescent="0.25">
      <c r="A833" s="89"/>
      <c r="B833" s="90" t="s">
        <v>40</v>
      </c>
      <c r="C833" s="50">
        <v>1615.8161681178192</v>
      </c>
      <c r="D833" s="51">
        <v>1512.6053591927464</v>
      </c>
      <c r="E833" s="54">
        <v>1046.4736723312631</v>
      </c>
    </row>
    <row r="834" spans="1:5" x14ac:dyDescent="0.25">
      <c r="A834" s="89"/>
      <c r="B834" s="90" t="s">
        <v>41</v>
      </c>
      <c r="C834" s="50">
        <v>33.763761001253357</v>
      </c>
      <c r="D834" s="51">
        <v>22.397293367032383</v>
      </c>
      <c r="E834" s="54">
        <v>12.73884024070437</v>
      </c>
    </row>
    <row r="835" spans="1:5" x14ac:dyDescent="0.25">
      <c r="A835" s="89"/>
      <c r="B835" s="90" t="s">
        <v>42</v>
      </c>
      <c r="C835" s="50">
        <v>97.844854987127405</v>
      </c>
      <c r="D835" s="51">
        <v>82.746761339660026</v>
      </c>
      <c r="E835" s="54">
        <v>66.269458404178536</v>
      </c>
    </row>
    <row r="836" spans="1:5" x14ac:dyDescent="0.25">
      <c r="A836" s="89"/>
      <c r="B836" s="90" t="s">
        <v>43</v>
      </c>
      <c r="C836" s="50">
        <v>85.335342087454904</v>
      </c>
      <c r="D836" s="51">
        <v>79.72589058273131</v>
      </c>
      <c r="E836" s="54">
        <v>56.146836971985401</v>
      </c>
    </row>
    <row r="837" spans="1:5" x14ac:dyDescent="0.25">
      <c r="A837" s="89"/>
      <c r="B837" s="90" t="s">
        <v>44</v>
      </c>
      <c r="C837" s="50">
        <v>38.760060492585012</v>
      </c>
      <c r="D837" s="51">
        <v>24.314890194612598</v>
      </c>
      <c r="E837" s="54">
        <v>16.344451672587702</v>
      </c>
    </row>
    <row r="838" spans="1:5" x14ac:dyDescent="0.25">
      <c r="A838" s="89"/>
      <c r="B838" s="90" t="s">
        <v>45</v>
      </c>
      <c r="C838" s="50">
        <v>18.750873354540424</v>
      </c>
      <c r="D838" s="51">
        <v>18.750873354540424</v>
      </c>
      <c r="E838" s="54">
        <v>8.4243683919079633</v>
      </c>
    </row>
    <row r="839" spans="1:5" x14ac:dyDescent="0.25">
      <c r="A839" s="89"/>
      <c r="B839" s="90" t="s">
        <v>46</v>
      </c>
      <c r="C839" s="50">
        <v>930.04427639429571</v>
      </c>
      <c r="D839" s="51">
        <v>807.27786730271885</v>
      </c>
      <c r="E839" s="54">
        <v>286.31308254103811</v>
      </c>
    </row>
    <row r="840" spans="1:5" x14ac:dyDescent="0.25">
      <c r="A840" s="89"/>
      <c r="B840" s="90" t="s">
        <v>47</v>
      </c>
      <c r="C840" s="50">
        <v>179.34289879005198</v>
      </c>
      <c r="D840" s="51">
        <v>174.2528279269882</v>
      </c>
      <c r="E840" s="54">
        <v>110.0906240675735</v>
      </c>
    </row>
    <row r="841" spans="1:5" x14ac:dyDescent="0.25">
      <c r="A841" s="89"/>
      <c r="B841" s="90" t="s">
        <v>48</v>
      </c>
      <c r="C841" s="50">
        <v>474.44989887013099</v>
      </c>
      <c r="D841" s="51">
        <v>368.7423409063336</v>
      </c>
      <c r="E841" s="54">
        <v>161.89720364318174</v>
      </c>
    </row>
    <row r="842" spans="1:5" x14ac:dyDescent="0.25">
      <c r="A842" s="89"/>
      <c r="B842" s="90" t="s">
        <v>49</v>
      </c>
      <c r="C842" s="50">
        <v>17.591031937560974</v>
      </c>
      <c r="D842" s="51">
        <v>17.591031937560974</v>
      </c>
      <c r="E842" s="54">
        <v>6.9365742962344283</v>
      </c>
    </row>
    <row r="843" spans="1:5" x14ac:dyDescent="0.25">
      <c r="A843" s="89"/>
      <c r="B843" s="90" t="s">
        <v>50</v>
      </c>
      <c r="C843" s="50">
        <v>41.059962592869091</v>
      </c>
      <c r="D843" s="51">
        <v>41.059962592869091</v>
      </c>
      <c r="E843" s="54">
        <v>36.809013781036377</v>
      </c>
    </row>
    <row r="844" spans="1:5" x14ac:dyDescent="0.25">
      <c r="A844" s="89"/>
      <c r="B844" s="90" t="s">
        <v>51</v>
      </c>
      <c r="C844" s="50">
        <v>41.730562924441173</v>
      </c>
      <c r="D844" s="51">
        <v>18.472140548801146</v>
      </c>
      <c r="E844" s="54">
        <v>7.1842682449199202</v>
      </c>
    </row>
    <row r="845" spans="1:5" x14ac:dyDescent="0.25">
      <c r="A845" s="89"/>
      <c r="B845" s="90" t="s">
        <v>52</v>
      </c>
      <c r="C845" s="50">
        <v>941.87615960720098</v>
      </c>
      <c r="D845" s="51">
        <v>710.29759458550416</v>
      </c>
      <c r="E845" s="54">
        <v>343.19121160204901</v>
      </c>
    </row>
    <row r="846" spans="1:5" x14ac:dyDescent="0.25">
      <c r="A846" s="89"/>
      <c r="B846" s="90" t="s">
        <v>53</v>
      </c>
      <c r="C846" s="50">
        <v>115.48384982826379</v>
      </c>
      <c r="D846" s="51">
        <v>87.950755006679103</v>
      </c>
      <c r="E846" s="54">
        <v>69.940067442507868</v>
      </c>
    </row>
    <row r="847" spans="1:5" x14ac:dyDescent="0.25">
      <c r="A847" s="89"/>
      <c r="B847" s="90" t="s">
        <v>54</v>
      </c>
      <c r="C847" s="50">
        <v>392.22778666405537</v>
      </c>
      <c r="D847" s="51">
        <v>387.07159039738821</v>
      </c>
      <c r="E847" s="54">
        <v>284.40200806893233</v>
      </c>
    </row>
    <row r="848" spans="1:5" x14ac:dyDescent="0.25">
      <c r="A848" s="89"/>
      <c r="B848" s="90" t="s">
        <v>55</v>
      </c>
      <c r="C848" s="50">
        <v>46.353244934984829</v>
      </c>
      <c r="D848" s="51">
        <v>28.038495790741543</v>
      </c>
      <c r="E848" s="54">
        <v>36.700910419603638</v>
      </c>
    </row>
    <row r="849" spans="1:5" x14ac:dyDescent="0.25">
      <c r="A849" s="89"/>
      <c r="B849" s="90" t="s">
        <v>56</v>
      </c>
      <c r="C849" s="50">
        <v>112.22589355936043</v>
      </c>
      <c r="D849" s="51">
        <v>46.760788983066853</v>
      </c>
      <c r="E849" s="54">
        <v>3.3344483600764705</v>
      </c>
    </row>
    <row r="850" spans="1:5" x14ac:dyDescent="0.25">
      <c r="A850" s="89"/>
      <c r="B850" s="90" t="s">
        <v>57</v>
      </c>
      <c r="C850" s="52"/>
      <c r="D850" s="53"/>
      <c r="E850" s="55"/>
    </row>
    <row r="851" spans="1:5" x14ac:dyDescent="0.25">
      <c r="A851" s="89"/>
      <c r="B851" s="90" t="s">
        <v>58</v>
      </c>
      <c r="C851" s="50">
        <v>277.47424813088884</v>
      </c>
      <c r="D851" s="51">
        <v>264.84163589621579</v>
      </c>
      <c r="E851" s="54">
        <v>191.05565431349871</v>
      </c>
    </row>
    <row r="852" spans="1:5" x14ac:dyDescent="0.25">
      <c r="A852" s="89"/>
      <c r="B852" s="90" t="s">
        <v>59</v>
      </c>
      <c r="C852" s="50">
        <v>520.04624165837049</v>
      </c>
      <c r="D852" s="51">
        <v>505.24570685094892</v>
      </c>
      <c r="E852" s="54">
        <v>351.48604434224751</v>
      </c>
    </row>
    <row r="853" spans="1:5" x14ac:dyDescent="0.25">
      <c r="A853" s="89"/>
      <c r="B853" s="90" t="s">
        <v>60</v>
      </c>
      <c r="C853" s="50">
        <v>248.61878406143472</v>
      </c>
      <c r="D853" s="51">
        <v>172.13084755600889</v>
      </c>
      <c r="E853" s="54">
        <v>113.05620791302</v>
      </c>
    </row>
    <row r="854" spans="1:5" x14ac:dyDescent="0.25">
      <c r="A854" s="89"/>
      <c r="B854" s="90" t="s">
        <v>61</v>
      </c>
      <c r="C854" s="50">
        <v>201.54390899015524</v>
      </c>
      <c r="D854" s="51">
        <v>189.07856706884422</v>
      </c>
      <c r="E854" s="54">
        <v>100.87925565824168</v>
      </c>
    </row>
    <row r="855" spans="1:5" x14ac:dyDescent="0.25">
      <c r="A855" s="89"/>
      <c r="B855" s="90" t="s">
        <v>62</v>
      </c>
      <c r="C855" s="50">
        <v>605.74209208913874</v>
      </c>
      <c r="D855" s="51">
        <v>544.19808959398154</v>
      </c>
      <c r="E855" s="54">
        <v>222.26540610193109</v>
      </c>
    </row>
    <row r="856" spans="1:5" x14ac:dyDescent="0.25">
      <c r="A856" s="89"/>
      <c r="B856" s="90" t="s">
        <v>63</v>
      </c>
      <c r="C856" s="50">
        <v>311.83613527193239</v>
      </c>
      <c r="D856" s="51">
        <v>238.75720943901578</v>
      </c>
      <c r="E856" s="54">
        <v>264.95133101080012</v>
      </c>
    </row>
    <row r="857" spans="1:5" x14ac:dyDescent="0.25">
      <c r="A857" s="89"/>
      <c r="B857" s="90" t="s">
        <v>64</v>
      </c>
      <c r="C857" s="50">
        <v>453.91656439467943</v>
      </c>
      <c r="D857" s="51">
        <v>450.17684877701862</v>
      </c>
      <c r="E857" s="54">
        <v>248.12923928963826</v>
      </c>
    </row>
    <row r="858" spans="1:5" x14ac:dyDescent="0.25">
      <c r="A858" s="89"/>
      <c r="B858" s="90" t="s">
        <v>65</v>
      </c>
      <c r="C858" s="50">
        <v>350.59093089702094</v>
      </c>
      <c r="D858" s="51">
        <v>341.41801168553451</v>
      </c>
      <c r="E858" s="54">
        <v>208.68524280993901</v>
      </c>
    </row>
    <row r="859" spans="1:5" x14ac:dyDescent="0.25">
      <c r="A859" s="89"/>
      <c r="B859" s="90" t="s">
        <v>66</v>
      </c>
      <c r="C859" s="50">
        <v>269.23617539353177</v>
      </c>
      <c r="D859" s="51">
        <v>216.17018077271013</v>
      </c>
      <c r="E859" s="54">
        <v>124.1154507809473</v>
      </c>
    </row>
    <row r="860" spans="1:5" x14ac:dyDescent="0.25">
      <c r="A860" s="89"/>
      <c r="B860" s="90" t="s">
        <v>67</v>
      </c>
      <c r="C860" s="50">
        <v>1.5954425579473048</v>
      </c>
      <c r="D860" s="51">
        <v>0.79772127897365241</v>
      </c>
      <c r="E860" s="54">
        <v>0.38290621390735313</v>
      </c>
    </row>
    <row r="861" spans="1:5" x14ac:dyDescent="0.25">
      <c r="A861" s="89"/>
      <c r="B861" s="90" t="s">
        <v>29</v>
      </c>
      <c r="C861" s="50">
        <v>1.1100823216235491</v>
      </c>
      <c r="D861" s="51">
        <v>1.1100823216235491</v>
      </c>
      <c r="E861" s="54">
        <v>5.3283951437930362E-2</v>
      </c>
    </row>
    <row r="862" spans="1:5" x14ac:dyDescent="0.25">
      <c r="A862" s="89"/>
      <c r="B862" s="90" t="s">
        <v>68</v>
      </c>
      <c r="C862" s="50">
        <v>6.8892958702393718</v>
      </c>
      <c r="D862" s="51">
        <v>6.8892958702393718</v>
      </c>
      <c r="E862" s="54">
        <v>1.9896286473251306</v>
      </c>
    </row>
    <row r="863" spans="1:5" x14ac:dyDescent="0.25">
      <c r="A863" s="89"/>
      <c r="B863" s="90" t="s">
        <v>69</v>
      </c>
      <c r="C863" s="50">
        <v>2521.5371556452692</v>
      </c>
      <c r="D863" s="51">
        <v>2366.4202016700483</v>
      </c>
      <c r="E863" s="54">
        <v>1173.434484214243</v>
      </c>
    </row>
    <row r="864" spans="1:5" x14ac:dyDescent="0.25">
      <c r="A864" s="89"/>
      <c r="B864" s="90" t="s">
        <v>70</v>
      </c>
      <c r="C864" s="50">
        <v>559.12111647708207</v>
      </c>
      <c r="D864" s="51">
        <v>478.56865789770023</v>
      </c>
      <c r="E864" s="54">
        <v>182.88019977531204</v>
      </c>
    </row>
    <row r="865" spans="1:5" x14ac:dyDescent="0.25">
      <c r="A865" s="89"/>
      <c r="B865" s="90" t="s">
        <v>71</v>
      </c>
      <c r="C865" s="50">
        <v>4620.6565203053206</v>
      </c>
      <c r="D865" s="51">
        <v>3377.3768986264536</v>
      </c>
      <c r="E865" s="54">
        <v>2810.3251040006403</v>
      </c>
    </row>
    <row r="866" spans="1:5" x14ac:dyDescent="0.25">
      <c r="A866" s="89"/>
      <c r="B866" s="90" t="s">
        <v>72</v>
      </c>
      <c r="C866" s="50">
        <v>6810.1541606063511</v>
      </c>
      <c r="D866" s="51">
        <v>5317.4410882465054</v>
      </c>
      <c r="E866" s="54">
        <v>3605.2216923068868</v>
      </c>
    </row>
    <row r="867" spans="1:5" x14ac:dyDescent="0.25">
      <c r="A867" s="89"/>
      <c r="B867" s="90" t="s">
        <v>73</v>
      </c>
      <c r="C867" s="50">
        <v>2016.4113187936432</v>
      </c>
      <c r="D867" s="51">
        <v>1369.7758202827874</v>
      </c>
      <c r="E867" s="54">
        <v>476.31680798536968</v>
      </c>
    </row>
    <row r="868" spans="1:5" x14ac:dyDescent="0.25">
      <c r="A868" s="89"/>
      <c r="B868" s="90" t="s">
        <v>74</v>
      </c>
      <c r="C868" s="52"/>
      <c r="D868" s="53"/>
      <c r="E868" s="55"/>
    </row>
    <row r="869" spans="1:5" x14ac:dyDescent="0.25">
      <c r="A869" s="89"/>
      <c r="B869" s="90" t="s">
        <v>75</v>
      </c>
      <c r="C869" s="50">
        <v>88.444204539380451</v>
      </c>
      <c r="D869" s="51">
        <v>81.785574566290975</v>
      </c>
      <c r="E869" s="54">
        <v>58.952509287413768</v>
      </c>
    </row>
    <row r="870" spans="1:5" x14ac:dyDescent="0.25">
      <c r="A870" s="89"/>
      <c r="B870" s="90" t="s">
        <v>76</v>
      </c>
      <c r="C870" s="50">
        <v>5065.1831969056766</v>
      </c>
      <c r="D870" s="51">
        <v>4736.726936461575</v>
      </c>
      <c r="E870" s="54">
        <v>3100.8482733040028</v>
      </c>
    </row>
    <row r="871" spans="1:5" x14ac:dyDescent="0.25">
      <c r="A871" s="89"/>
      <c r="B871" s="90" t="s">
        <v>77</v>
      </c>
      <c r="C871" s="50">
        <v>3163.9778602898955</v>
      </c>
      <c r="D871" s="51">
        <v>2953.975506522037</v>
      </c>
      <c r="E871" s="54">
        <v>1559.7070254246091</v>
      </c>
    </row>
    <row r="872" spans="1:5" x14ac:dyDescent="0.25">
      <c r="A872" s="89"/>
      <c r="B872" s="90" t="s">
        <v>78</v>
      </c>
      <c r="C872" s="50">
        <v>30398.196408451066</v>
      </c>
      <c r="D872" s="51">
        <v>28471.021321469743</v>
      </c>
      <c r="E872" s="54">
        <v>15136.407040238699</v>
      </c>
    </row>
    <row r="873" spans="1:5" x14ac:dyDescent="0.25">
      <c r="A873" s="89"/>
      <c r="B873" s="90" t="s">
        <v>79</v>
      </c>
      <c r="C873" s="50">
        <v>8863.7716613230987</v>
      </c>
      <c r="D873" s="51">
        <v>8635.2660357825007</v>
      </c>
      <c r="E873" s="54">
        <v>5646.1193833713814</v>
      </c>
    </row>
    <row r="874" spans="1:5" x14ac:dyDescent="0.25">
      <c r="A874" s="89"/>
      <c r="B874" s="90" t="s">
        <v>80</v>
      </c>
      <c r="C874" s="50">
        <v>5068.2483561990111</v>
      </c>
      <c r="D874" s="51">
        <v>4787.0181292228972</v>
      </c>
      <c r="E874" s="54">
        <v>2558.5665011654137</v>
      </c>
    </row>
    <row r="875" spans="1:5" x14ac:dyDescent="0.25">
      <c r="A875" s="89"/>
      <c r="B875" s="90" t="s">
        <v>81</v>
      </c>
      <c r="C875" s="50">
        <v>5080.3297940276098</v>
      </c>
      <c r="D875" s="51">
        <v>3420.9936255965304</v>
      </c>
      <c r="E875" s="54">
        <v>1656.2078766153493</v>
      </c>
    </row>
    <row r="876" spans="1:5" x14ac:dyDescent="0.25">
      <c r="A876" s="89"/>
      <c r="B876" s="90" t="s">
        <v>82</v>
      </c>
      <c r="C876" s="50">
        <v>1.6009706442169578</v>
      </c>
      <c r="D876" s="51">
        <v>0.80048532210847889</v>
      </c>
      <c r="E876" s="54">
        <v>0.14408735797952618</v>
      </c>
    </row>
    <row r="877" spans="1:5" x14ac:dyDescent="0.25">
      <c r="A877" s="89"/>
      <c r="B877" s="90" t="s">
        <v>83</v>
      </c>
      <c r="C877" s="50">
        <v>8.0238310876896168</v>
      </c>
      <c r="D877" s="51">
        <v>8.0238310876896168</v>
      </c>
      <c r="E877" s="54">
        <v>6.2453922486847082</v>
      </c>
    </row>
    <row r="878" spans="1:5" x14ac:dyDescent="0.25">
      <c r="A878" s="89"/>
      <c r="B878" s="90" t="s">
        <v>84</v>
      </c>
      <c r="C878" s="50">
        <v>176.22877955778691</v>
      </c>
      <c r="D878" s="51">
        <v>176.22877955778691</v>
      </c>
      <c r="E878" s="54">
        <v>64.208732091519494</v>
      </c>
    </row>
    <row r="879" spans="1:5" x14ac:dyDescent="0.25">
      <c r="A879" s="89"/>
      <c r="B879" s="90" t="s">
        <v>85</v>
      </c>
      <c r="C879" s="50">
        <v>701.86176321682433</v>
      </c>
      <c r="D879" s="51">
        <v>667.05800968930589</v>
      </c>
      <c r="E879" s="54">
        <v>464.05098660888194</v>
      </c>
    </row>
    <row r="880" spans="1:5" x14ac:dyDescent="0.25">
      <c r="A880" s="89"/>
      <c r="B880" s="90" t="s">
        <v>86</v>
      </c>
      <c r="C880" s="50">
        <v>110.55602899650813</v>
      </c>
      <c r="D880" s="51">
        <v>110.04290264576893</v>
      </c>
      <c r="E880" s="54">
        <v>86.26745791640333</v>
      </c>
    </row>
    <row r="881" spans="1:5" x14ac:dyDescent="0.25">
      <c r="A881" s="89"/>
      <c r="B881" s="90" t="s">
        <v>87</v>
      </c>
      <c r="C881" s="50">
        <v>1660.3691519199624</v>
      </c>
      <c r="D881" s="51">
        <v>1607.7069177195096</v>
      </c>
      <c r="E881" s="54">
        <v>818.37665988224342</v>
      </c>
    </row>
    <row r="882" spans="1:5" x14ac:dyDescent="0.25">
      <c r="A882" s="89"/>
      <c r="B882" s="90" t="s">
        <v>88</v>
      </c>
      <c r="C882" s="50">
        <v>1993.9797615306923</v>
      </c>
      <c r="D882" s="51">
        <v>1874.7226024996376</v>
      </c>
      <c r="E882" s="54">
        <v>870.46121599811772</v>
      </c>
    </row>
    <row r="883" spans="1:5" x14ac:dyDescent="0.25">
      <c r="A883" s="89"/>
      <c r="B883" s="90" t="s">
        <v>89</v>
      </c>
      <c r="C883" s="50">
        <v>54.240314733855961</v>
      </c>
      <c r="D883" s="51">
        <v>43.430504746352078</v>
      </c>
      <c r="E883" s="54">
        <v>12.228552411360274</v>
      </c>
    </row>
    <row r="884" spans="1:5" x14ac:dyDescent="0.25">
      <c r="A884" s="89"/>
      <c r="B884" s="90" t="s">
        <v>90</v>
      </c>
      <c r="C884" s="50">
        <v>86.993161423695341</v>
      </c>
      <c r="D884" s="51">
        <v>72.48636633440249</v>
      </c>
      <c r="E884" s="54">
        <v>35.000311458589579</v>
      </c>
    </row>
    <row r="885" spans="1:5" x14ac:dyDescent="0.25">
      <c r="A885" s="89"/>
      <c r="B885" s="90" t="s">
        <v>91</v>
      </c>
      <c r="C885" s="52"/>
      <c r="D885" s="53"/>
      <c r="E885" s="55"/>
    </row>
    <row r="886" spans="1:5" x14ac:dyDescent="0.25">
      <c r="A886" s="89"/>
      <c r="B886" s="90" t="s">
        <v>92</v>
      </c>
      <c r="C886" s="50">
        <v>122.52777841937828</v>
      </c>
      <c r="D886" s="51">
        <v>50.324418492101202</v>
      </c>
      <c r="E886" s="54">
        <v>19.280323891989582</v>
      </c>
    </row>
    <row r="887" spans="1:5" x14ac:dyDescent="0.25">
      <c r="A887" s="89"/>
      <c r="B887" s="90" t="s">
        <v>93</v>
      </c>
      <c r="C887" s="50">
        <v>768.52970326465675</v>
      </c>
      <c r="D887" s="51">
        <v>464.05602420912368</v>
      </c>
      <c r="E887" s="54">
        <v>306.14540907989635</v>
      </c>
    </row>
    <row r="888" spans="1:5" x14ac:dyDescent="0.25">
      <c r="A888" s="89"/>
      <c r="B888" s="90" t="s">
        <v>94</v>
      </c>
      <c r="C888" s="50">
        <v>26.406786926112325</v>
      </c>
      <c r="D888" s="51">
        <v>3.3008483657640406</v>
      </c>
      <c r="E888" s="54">
        <v>2.8519329880201312</v>
      </c>
    </row>
    <row r="889" spans="1:5" x14ac:dyDescent="0.25">
      <c r="A889" s="89"/>
      <c r="B889" s="90" t="s">
        <v>95</v>
      </c>
      <c r="C889" s="50">
        <v>1.4992945011100547</v>
      </c>
      <c r="D889" s="51">
        <v>0</v>
      </c>
      <c r="E889" s="54">
        <v>0</v>
      </c>
    </row>
    <row r="890" spans="1:5" x14ac:dyDescent="0.25">
      <c r="A890" s="89"/>
      <c r="B890" s="90" t="s">
        <v>96</v>
      </c>
      <c r="C890" s="50">
        <v>276.98230903003673</v>
      </c>
      <c r="D890" s="51">
        <v>221.00639424893518</v>
      </c>
      <c r="E890" s="54">
        <v>44.623902913433731</v>
      </c>
    </row>
    <row r="891" spans="1:5" x14ac:dyDescent="0.25">
      <c r="A891" s="89"/>
      <c r="B891" s="90" t="s">
        <v>97</v>
      </c>
      <c r="C891" s="50">
        <v>15.57619382927238</v>
      </c>
      <c r="D891" s="51">
        <v>12.926008846167447</v>
      </c>
      <c r="E891" s="54">
        <v>7.2534353734732564</v>
      </c>
    </row>
    <row r="892" spans="1:5" x14ac:dyDescent="0.25">
      <c r="A892" s="89"/>
      <c r="B892" s="90" t="s">
        <v>98</v>
      </c>
      <c r="C892" s="50">
        <v>12.800485654284689</v>
      </c>
      <c r="D892" s="51">
        <v>7.6802913925708127</v>
      </c>
      <c r="E892" s="54">
        <v>1.6589429407952956</v>
      </c>
    </row>
    <row r="893" spans="1:5" x14ac:dyDescent="0.25">
      <c r="A893" s="89"/>
      <c r="B893" s="90" t="s">
        <v>99</v>
      </c>
      <c r="C893" s="50">
        <v>687.56178186426769</v>
      </c>
      <c r="D893" s="51">
        <v>395.53657254683077</v>
      </c>
      <c r="E893" s="54">
        <v>111.85187572638215</v>
      </c>
    </row>
    <row r="894" spans="1:5" x14ac:dyDescent="0.25">
      <c r="A894" s="89"/>
      <c r="B894" s="90" t="s">
        <v>100</v>
      </c>
      <c r="C894" s="50">
        <v>37.250173982417266</v>
      </c>
      <c r="D894" s="51">
        <v>37.250173982417266</v>
      </c>
      <c r="E894" s="54">
        <v>8.04603758020213</v>
      </c>
    </row>
    <row r="895" spans="1:5" x14ac:dyDescent="0.25">
      <c r="A895" s="89"/>
      <c r="B895" s="90" t="s">
        <v>101</v>
      </c>
      <c r="C895" s="50">
        <v>15.773076679079985</v>
      </c>
      <c r="D895" s="51">
        <v>0</v>
      </c>
      <c r="E895" s="54">
        <v>0</v>
      </c>
    </row>
    <row r="896" spans="1:5" x14ac:dyDescent="0.25">
      <c r="A896" s="89"/>
      <c r="B896" s="90" t="s">
        <v>102</v>
      </c>
      <c r="C896" s="50">
        <v>540.25104330520048</v>
      </c>
      <c r="D896" s="51">
        <v>540.25104330520048</v>
      </c>
      <c r="E896" s="54">
        <v>304.56941995955691</v>
      </c>
    </row>
    <row r="897" spans="1:5" x14ac:dyDescent="0.25">
      <c r="A897" s="89"/>
      <c r="B897" s="90" t="s">
        <v>103</v>
      </c>
      <c r="C897" s="50">
        <v>84.565518549308081</v>
      </c>
      <c r="D897" s="51">
        <v>55.526779001053804</v>
      </c>
      <c r="E897" s="54">
        <v>18.562818048521901</v>
      </c>
    </row>
    <row r="898" spans="1:5" x14ac:dyDescent="0.25">
      <c r="A898" s="89"/>
      <c r="B898" s="90" t="s">
        <v>104</v>
      </c>
      <c r="C898" s="50">
        <v>442.71117362683003</v>
      </c>
      <c r="D898" s="51">
        <v>438.65793282236558</v>
      </c>
      <c r="E898" s="54">
        <v>63.166742326420639</v>
      </c>
    </row>
    <row r="899" spans="1:5" x14ac:dyDescent="0.25">
      <c r="A899" s="89"/>
      <c r="B899" s="90" t="s">
        <v>105</v>
      </c>
      <c r="C899" s="50">
        <v>323.92536305648053</v>
      </c>
      <c r="D899" s="51">
        <v>306.81750022495709</v>
      </c>
      <c r="E899" s="54">
        <v>93.514487243668626</v>
      </c>
    </row>
    <row r="900" spans="1:5" x14ac:dyDescent="0.25">
      <c r="A900" s="89"/>
      <c r="B900" s="90" t="s">
        <v>106</v>
      </c>
      <c r="C900" s="50">
        <v>1082.0604284684866</v>
      </c>
      <c r="D900" s="51">
        <v>1033.3926313732975</v>
      </c>
      <c r="E900" s="54">
        <v>724.41908264120218</v>
      </c>
    </row>
    <row r="901" spans="1:5" x14ac:dyDescent="0.25">
      <c r="A901" s="89"/>
      <c r="B901" s="90" t="s">
        <v>107</v>
      </c>
      <c r="C901" s="50">
        <v>1625.2285539741861</v>
      </c>
      <c r="D901" s="51">
        <v>1456.0373135524217</v>
      </c>
      <c r="E901" s="54">
        <v>856.82169955640393</v>
      </c>
    </row>
    <row r="902" spans="1:5" ht="16.5" thickBot="1" x14ac:dyDescent="0.3">
      <c r="A902" s="91"/>
      <c r="B902" s="92" t="s">
        <v>109</v>
      </c>
      <c r="C902" s="68">
        <v>95000.977629547298</v>
      </c>
      <c r="D902" s="69">
        <v>84294.271233706313</v>
      </c>
      <c r="E902" s="70">
        <v>47981.978278408504</v>
      </c>
    </row>
    <row r="903" spans="1:5" x14ac:dyDescent="0.25">
      <c r="A903" s="95" t="s">
        <v>12</v>
      </c>
      <c r="B903" s="96" t="s">
        <v>35</v>
      </c>
      <c r="C903" s="62">
        <v>22.219103815580528</v>
      </c>
      <c r="D903" s="63">
        <v>22.219103815580528</v>
      </c>
      <c r="E903" s="64">
        <v>18.381526149949135</v>
      </c>
    </row>
    <row r="904" spans="1:5" x14ac:dyDescent="0.25">
      <c r="A904" s="89"/>
      <c r="B904" s="90" t="s">
        <v>36</v>
      </c>
      <c r="C904" s="52"/>
      <c r="D904" s="53"/>
      <c r="E904" s="55"/>
    </row>
    <row r="905" spans="1:5" x14ac:dyDescent="0.25">
      <c r="A905" s="89"/>
      <c r="B905" s="90" t="s">
        <v>37</v>
      </c>
      <c r="C905" s="50">
        <v>376.38953967049775</v>
      </c>
      <c r="D905" s="51">
        <v>376.38953967049775</v>
      </c>
      <c r="E905" s="54">
        <v>199.27510723602143</v>
      </c>
    </row>
    <row r="906" spans="1:5" x14ac:dyDescent="0.25">
      <c r="A906" s="89"/>
      <c r="B906" s="90" t="s">
        <v>38</v>
      </c>
      <c r="C906" s="50">
        <v>355.8506171808894</v>
      </c>
      <c r="D906" s="51">
        <v>355.8506171808894</v>
      </c>
      <c r="E906" s="54">
        <v>348.75851755720527</v>
      </c>
    </row>
    <row r="907" spans="1:5" x14ac:dyDescent="0.25">
      <c r="A907" s="89"/>
      <c r="B907" s="90" t="s">
        <v>39</v>
      </c>
      <c r="C907" s="50">
        <v>13.633065704737856</v>
      </c>
      <c r="D907" s="51">
        <v>6.8165328523689279</v>
      </c>
      <c r="E907" s="54">
        <v>6.5438715382741703</v>
      </c>
    </row>
    <row r="908" spans="1:5" x14ac:dyDescent="0.25">
      <c r="A908" s="89"/>
      <c r="B908" s="90" t="s">
        <v>40</v>
      </c>
      <c r="C908" s="50">
        <v>125.02650426156008</v>
      </c>
      <c r="D908" s="51">
        <v>125.02650426156008</v>
      </c>
      <c r="E908" s="54">
        <v>252.20964100459773</v>
      </c>
    </row>
    <row r="909" spans="1:5" x14ac:dyDescent="0.25">
      <c r="A909" s="89"/>
      <c r="B909" s="90" t="s">
        <v>41</v>
      </c>
      <c r="C909" s="50">
        <v>13.839090117289652</v>
      </c>
      <c r="D909" s="51">
        <v>13.839090117289652</v>
      </c>
      <c r="E909" s="54">
        <v>19.928289768897098</v>
      </c>
    </row>
    <row r="910" spans="1:5" x14ac:dyDescent="0.25">
      <c r="A910" s="89"/>
      <c r="B910" s="90" t="s">
        <v>42</v>
      </c>
      <c r="C910" s="50">
        <v>35.112524110441932</v>
      </c>
      <c r="D910" s="51">
        <v>35.112524110441932</v>
      </c>
      <c r="E910" s="54">
        <v>30.529093128014839</v>
      </c>
    </row>
    <row r="911" spans="1:5" x14ac:dyDescent="0.25">
      <c r="A911" s="89"/>
      <c r="B911" s="90" t="s">
        <v>43</v>
      </c>
      <c r="C911" s="50">
        <v>1.961500658024973</v>
      </c>
      <c r="D911" s="51">
        <v>1.961500658024973</v>
      </c>
      <c r="E911" s="54">
        <v>1.6392206295909098</v>
      </c>
    </row>
    <row r="912" spans="1:5" x14ac:dyDescent="0.25">
      <c r="A912" s="89"/>
      <c r="B912" s="90" t="s">
        <v>44</v>
      </c>
      <c r="C912" s="50">
        <v>4.1487540030933081</v>
      </c>
      <c r="D912" s="51">
        <v>4.1487540030933081</v>
      </c>
      <c r="E912" s="54">
        <v>7.9656076859391511</v>
      </c>
    </row>
    <row r="913" spans="1:5" x14ac:dyDescent="0.25">
      <c r="A913" s="89"/>
      <c r="B913" s="90" t="s">
        <v>45</v>
      </c>
      <c r="C913" s="50">
        <v>21.10043464204584</v>
      </c>
      <c r="D913" s="51">
        <v>21.10043464204584</v>
      </c>
      <c r="E913" s="54">
        <v>14.54717108801335</v>
      </c>
    </row>
    <row r="914" spans="1:5" x14ac:dyDescent="0.25">
      <c r="A914" s="89"/>
      <c r="B914" s="90" t="s">
        <v>46</v>
      </c>
      <c r="C914" s="50">
        <v>97.032724095393547</v>
      </c>
      <c r="D914" s="51">
        <v>89.990663357419862</v>
      </c>
      <c r="E914" s="54">
        <v>86.795158654838744</v>
      </c>
    </row>
    <row r="915" spans="1:5" x14ac:dyDescent="0.25">
      <c r="A915" s="89"/>
      <c r="B915" s="90" t="s">
        <v>47</v>
      </c>
      <c r="C915" s="50">
        <v>67.117456298614712</v>
      </c>
      <c r="D915" s="51">
        <v>56.833009841686703</v>
      </c>
      <c r="E915" s="54">
        <v>72.773242467425831</v>
      </c>
    </row>
    <row r="916" spans="1:5" x14ac:dyDescent="0.25">
      <c r="A916" s="89"/>
      <c r="B916" s="90" t="s">
        <v>48</v>
      </c>
      <c r="C916" s="50">
        <v>8.0078390396787658</v>
      </c>
      <c r="D916" s="51">
        <v>8.0078390396787658</v>
      </c>
      <c r="E916" s="54">
        <v>2.8828220542843557</v>
      </c>
    </row>
    <row r="917" spans="1:5" x14ac:dyDescent="0.25">
      <c r="A917" s="89"/>
      <c r="B917" s="90" t="s">
        <v>49</v>
      </c>
      <c r="C917" s="50">
        <v>4.009779202891341</v>
      </c>
      <c r="D917" s="51">
        <v>4.009779202891341</v>
      </c>
      <c r="E917" s="54">
        <v>9.6234700869392178</v>
      </c>
    </row>
    <row r="918" spans="1:5" x14ac:dyDescent="0.25">
      <c r="A918" s="89"/>
      <c r="B918" s="90" t="s">
        <v>50</v>
      </c>
      <c r="C918" s="50">
        <v>2.0144369537013977</v>
      </c>
      <c r="D918" s="51">
        <v>2.0144369537013977</v>
      </c>
      <c r="E918" s="54">
        <v>1.9338594755533418</v>
      </c>
    </row>
    <row r="919" spans="1:5" x14ac:dyDescent="0.25">
      <c r="A919" s="89"/>
      <c r="B919" s="90" t="s">
        <v>51</v>
      </c>
      <c r="C919" s="52"/>
      <c r="D919" s="53"/>
      <c r="E919" s="55"/>
    </row>
    <row r="920" spans="1:5" x14ac:dyDescent="0.25">
      <c r="A920" s="89"/>
      <c r="B920" s="90" t="s">
        <v>52</v>
      </c>
      <c r="C920" s="50">
        <v>74.69933291712762</v>
      </c>
      <c r="D920" s="51">
        <v>74.69933291712762</v>
      </c>
      <c r="E920" s="54">
        <v>22.133135679148921</v>
      </c>
    </row>
    <row r="921" spans="1:5" x14ac:dyDescent="0.25">
      <c r="A921" s="89"/>
      <c r="B921" s="90" t="s">
        <v>53</v>
      </c>
      <c r="C921" s="52"/>
      <c r="D921" s="53"/>
      <c r="E921" s="55"/>
    </row>
    <row r="922" spans="1:5" x14ac:dyDescent="0.25">
      <c r="A922" s="89"/>
      <c r="B922" s="90" t="s">
        <v>54</v>
      </c>
      <c r="C922" s="52"/>
      <c r="D922" s="53"/>
      <c r="E922" s="55"/>
    </row>
    <row r="923" spans="1:5" x14ac:dyDescent="0.25">
      <c r="A923" s="89"/>
      <c r="B923" s="90" t="s">
        <v>55</v>
      </c>
      <c r="C923" s="52"/>
      <c r="D923" s="53"/>
      <c r="E923" s="55"/>
    </row>
    <row r="924" spans="1:5" x14ac:dyDescent="0.25">
      <c r="A924" s="89"/>
      <c r="B924" s="90" t="s">
        <v>56</v>
      </c>
      <c r="C924" s="52"/>
      <c r="D924" s="53"/>
      <c r="E924" s="55"/>
    </row>
    <row r="925" spans="1:5" x14ac:dyDescent="0.25">
      <c r="A925" s="89"/>
      <c r="B925" s="90" t="s">
        <v>57</v>
      </c>
      <c r="C925" s="50">
        <v>24.992273843212558</v>
      </c>
      <c r="D925" s="51">
        <v>24.992273843212558</v>
      </c>
      <c r="E925" s="54">
        <v>5.9981457223710137</v>
      </c>
    </row>
    <row r="926" spans="1:5" x14ac:dyDescent="0.25">
      <c r="A926" s="89"/>
      <c r="B926" s="90" t="s">
        <v>58</v>
      </c>
      <c r="C926" s="50">
        <v>49.710980465299052</v>
      </c>
      <c r="D926" s="51">
        <v>49.710980465299052</v>
      </c>
      <c r="E926" s="54">
        <v>57.970512608700425</v>
      </c>
    </row>
    <row r="927" spans="1:5" x14ac:dyDescent="0.25">
      <c r="A927" s="89"/>
      <c r="B927" s="90" t="s">
        <v>59</v>
      </c>
      <c r="C927" s="50">
        <v>507.61004854984134</v>
      </c>
      <c r="D927" s="51">
        <v>463.20844412757691</v>
      </c>
      <c r="E927" s="54">
        <v>518.14135325781615</v>
      </c>
    </row>
    <row r="928" spans="1:5" x14ac:dyDescent="0.25">
      <c r="A928" s="89"/>
      <c r="B928" s="90" t="s">
        <v>60</v>
      </c>
      <c r="C928" s="50">
        <v>134.68965534535801</v>
      </c>
      <c r="D928" s="51">
        <v>129.38960492503244</v>
      </c>
      <c r="E928" s="54">
        <v>171.8800431084569</v>
      </c>
    </row>
    <row r="929" spans="1:5" x14ac:dyDescent="0.25">
      <c r="A929" s="89"/>
      <c r="B929" s="90" t="s">
        <v>61</v>
      </c>
      <c r="C929" s="50">
        <v>29.514960058472091</v>
      </c>
      <c r="D929" s="51">
        <v>7.4244865083940699</v>
      </c>
      <c r="E929" s="54">
        <v>1.7908292491876743</v>
      </c>
    </row>
    <row r="930" spans="1:5" x14ac:dyDescent="0.25">
      <c r="A930" s="89"/>
      <c r="B930" s="90" t="s">
        <v>62</v>
      </c>
      <c r="C930" s="50">
        <v>683.21435179555658</v>
      </c>
      <c r="D930" s="51">
        <v>350.37198872361535</v>
      </c>
      <c r="E930" s="54">
        <v>387.62396722875633</v>
      </c>
    </row>
    <row r="931" spans="1:5" x14ac:dyDescent="0.25">
      <c r="A931" s="89"/>
      <c r="B931" s="90" t="s">
        <v>63</v>
      </c>
      <c r="C931" s="50">
        <v>176.73491726976422</v>
      </c>
      <c r="D931" s="51">
        <v>169.34839975653705</v>
      </c>
      <c r="E931" s="54">
        <v>339.47469138017181</v>
      </c>
    </row>
    <row r="932" spans="1:5" x14ac:dyDescent="0.25">
      <c r="A932" s="89"/>
      <c r="B932" s="90" t="s">
        <v>64</v>
      </c>
      <c r="C932" s="50">
        <v>412.13784354267517</v>
      </c>
      <c r="D932" s="51">
        <v>388.52024542271988</v>
      </c>
      <c r="E932" s="54">
        <v>415.72514710259804</v>
      </c>
    </row>
    <row r="933" spans="1:5" x14ac:dyDescent="0.25">
      <c r="A933" s="89"/>
      <c r="B933" s="90" t="s">
        <v>65</v>
      </c>
      <c r="C933" s="50">
        <v>26.512598659671173</v>
      </c>
      <c r="D933" s="51">
        <v>26.512598659671173</v>
      </c>
      <c r="E933" s="54">
        <v>19.638961970126793</v>
      </c>
    </row>
    <row r="934" spans="1:5" x14ac:dyDescent="0.25">
      <c r="A934" s="89"/>
      <c r="B934" s="90" t="s">
        <v>66</v>
      </c>
      <c r="C934" s="52"/>
      <c r="D934" s="53"/>
      <c r="E934" s="55"/>
    </row>
    <row r="935" spans="1:5" x14ac:dyDescent="0.25">
      <c r="A935" s="89"/>
      <c r="B935" s="90" t="s">
        <v>67</v>
      </c>
      <c r="C935" s="52"/>
      <c r="D935" s="53"/>
      <c r="E935" s="55"/>
    </row>
    <row r="936" spans="1:5" x14ac:dyDescent="0.25">
      <c r="A936" s="89"/>
      <c r="B936" s="90" t="s">
        <v>29</v>
      </c>
      <c r="C936" s="52"/>
      <c r="D936" s="53"/>
      <c r="E936" s="55"/>
    </row>
    <row r="937" spans="1:5" x14ac:dyDescent="0.25">
      <c r="A937" s="89"/>
      <c r="B937" s="90" t="s">
        <v>68</v>
      </c>
      <c r="C937" s="52"/>
      <c r="D937" s="53"/>
      <c r="E937" s="55"/>
    </row>
    <row r="938" spans="1:5" x14ac:dyDescent="0.25">
      <c r="A938" s="89"/>
      <c r="B938" s="90" t="s">
        <v>69</v>
      </c>
      <c r="C938" s="50">
        <v>485.92961180170397</v>
      </c>
      <c r="D938" s="51">
        <v>479.57329405968892</v>
      </c>
      <c r="E938" s="54">
        <v>342.9356268341482</v>
      </c>
    </row>
    <row r="939" spans="1:5" x14ac:dyDescent="0.25">
      <c r="A939" s="89"/>
      <c r="B939" s="90" t="s">
        <v>70</v>
      </c>
      <c r="C939" s="52"/>
      <c r="D939" s="53"/>
      <c r="E939" s="55"/>
    </row>
    <row r="940" spans="1:5" x14ac:dyDescent="0.25">
      <c r="A940" s="89"/>
      <c r="B940" s="90" t="s">
        <v>71</v>
      </c>
      <c r="C940" s="50">
        <v>124.84749420687238</v>
      </c>
      <c r="D940" s="51">
        <v>120.42806328853803</v>
      </c>
      <c r="E940" s="54">
        <v>134.04901730460375</v>
      </c>
    </row>
    <row r="941" spans="1:5" x14ac:dyDescent="0.25">
      <c r="A941" s="89"/>
      <c r="B941" s="90" t="s">
        <v>72</v>
      </c>
      <c r="C941" s="50">
        <v>207.70440648938924</v>
      </c>
      <c r="D941" s="51">
        <v>127.37943046278983</v>
      </c>
      <c r="E941" s="54">
        <v>148.3055580816287</v>
      </c>
    </row>
    <row r="942" spans="1:5" x14ac:dyDescent="0.25">
      <c r="A942" s="89"/>
      <c r="B942" s="90" t="s">
        <v>73</v>
      </c>
      <c r="C942" s="50">
        <v>108.25329369293331</v>
      </c>
      <c r="D942" s="51">
        <v>89.590655681012038</v>
      </c>
      <c r="E942" s="54">
        <v>123.96967975284969</v>
      </c>
    </row>
    <row r="943" spans="1:5" x14ac:dyDescent="0.25">
      <c r="A943" s="89"/>
      <c r="B943" s="90" t="s">
        <v>74</v>
      </c>
      <c r="C943" s="50">
        <v>81.726093249010731</v>
      </c>
      <c r="D943" s="51">
        <v>81.726093249010731</v>
      </c>
      <c r="E943" s="54">
        <v>90.811545670737232</v>
      </c>
    </row>
    <row r="944" spans="1:5" x14ac:dyDescent="0.25">
      <c r="A944" s="89"/>
      <c r="B944" s="90" t="s">
        <v>75</v>
      </c>
      <c r="C944" s="50">
        <v>63.729943910647762</v>
      </c>
      <c r="D944" s="51">
        <v>63.729943910647762</v>
      </c>
      <c r="E944" s="54">
        <v>64.004996311671817</v>
      </c>
    </row>
    <row r="945" spans="1:5" x14ac:dyDescent="0.25">
      <c r="A945" s="89"/>
      <c r="B945" s="90" t="s">
        <v>76</v>
      </c>
      <c r="C945" s="50">
        <v>629.94802848541394</v>
      </c>
      <c r="D945" s="51">
        <v>588.23177886043811</v>
      </c>
      <c r="E945" s="54">
        <v>663.63650999093875</v>
      </c>
    </row>
    <row r="946" spans="1:5" x14ac:dyDescent="0.25">
      <c r="A946" s="89"/>
      <c r="B946" s="90" t="s">
        <v>77</v>
      </c>
      <c r="C946" s="50">
        <v>20.153809928913706</v>
      </c>
      <c r="D946" s="51">
        <v>20.153809928913706</v>
      </c>
      <c r="E946" s="54">
        <v>25.796876709009542</v>
      </c>
    </row>
    <row r="947" spans="1:5" x14ac:dyDescent="0.25">
      <c r="A947" s="89"/>
      <c r="B947" s="90" t="s">
        <v>78</v>
      </c>
      <c r="C947" s="50">
        <v>171.80251511696216</v>
      </c>
      <c r="D947" s="51">
        <v>155.08750369514223</v>
      </c>
      <c r="E947" s="54">
        <v>104.78361516284996</v>
      </c>
    </row>
    <row r="948" spans="1:5" x14ac:dyDescent="0.25">
      <c r="A948" s="89"/>
      <c r="B948" s="90" t="s">
        <v>79</v>
      </c>
      <c r="C948" s="50">
        <v>268.32828687206654</v>
      </c>
      <c r="D948" s="51">
        <v>268.32828687206654</v>
      </c>
      <c r="E948" s="54">
        <v>170.31071810299946</v>
      </c>
    </row>
    <row r="949" spans="1:5" x14ac:dyDescent="0.25">
      <c r="A949" s="89"/>
      <c r="B949" s="90" t="s">
        <v>80</v>
      </c>
      <c r="C949" s="50">
        <v>25.632929461720206</v>
      </c>
      <c r="D949" s="51">
        <v>23.463835525585804</v>
      </c>
      <c r="E949" s="54">
        <v>9.0091011583939729</v>
      </c>
    </row>
    <row r="950" spans="1:5" x14ac:dyDescent="0.25">
      <c r="A950" s="89"/>
      <c r="B950" s="90" t="s">
        <v>81</v>
      </c>
      <c r="C950" s="50">
        <v>235.70840854617393</v>
      </c>
      <c r="D950" s="51">
        <v>200.08343005185</v>
      </c>
      <c r="E950" s="54">
        <v>274.56573878171321</v>
      </c>
    </row>
    <row r="951" spans="1:5" x14ac:dyDescent="0.25">
      <c r="A951" s="89"/>
      <c r="B951" s="90" t="s">
        <v>82</v>
      </c>
      <c r="C951" s="52"/>
      <c r="D951" s="53"/>
      <c r="E951" s="55"/>
    </row>
    <row r="952" spans="1:5" x14ac:dyDescent="0.25">
      <c r="A952" s="89"/>
      <c r="B952" s="90" t="s">
        <v>83</v>
      </c>
      <c r="C952" s="52"/>
      <c r="D952" s="53"/>
      <c r="E952" s="55"/>
    </row>
    <row r="953" spans="1:5" x14ac:dyDescent="0.25">
      <c r="A953" s="89"/>
      <c r="B953" s="90" t="s">
        <v>84</v>
      </c>
      <c r="C953" s="52"/>
      <c r="D953" s="53"/>
      <c r="E953" s="55"/>
    </row>
    <row r="954" spans="1:5" x14ac:dyDescent="0.25">
      <c r="A954" s="89"/>
      <c r="B954" s="90" t="s">
        <v>85</v>
      </c>
      <c r="C954" s="50">
        <v>37.636200335882222</v>
      </c>
      <c r="D954" s="51">
        <v>37.636200335882222</v>
      </c>
      <c r="E954" s="54">
        <v>27.163679092471288</v>
      </c>
    </row>
    <row r="955" spans="1:5" x14ac:dyDescent="0.25">
      <c r="A955" s="89"/>
      <c r="B955" s="90" t="s">
        <v>86</v>
      </c>
      <c r="C955" s="52"/>
      <c r="D955" s="53"/>
      <c r="E955" s="55"/>
    </row>
    <row r="956" spans="1:5" x14ac:dyDescent="0.25">
      <c r="A956" s="89"/>
      <c r="B956" s="90" t="s">
        <v>87</v>
      </c>
      <c r="C956" s="50">
        <v>7.7417051780268586</v>
      </c>
      <c r="D956" s="51">
        <v>7.7417051780268586</v>
      </c>
      <c r="E956" s="54">
        <v>2.2296110912717353</v>
      </c>
    </row>
    <row r="957" spans="1:5" x14ac:dyDescent="0.25">
      <c r="A957" s="89"/>
      <c r="B957" s="90" t="s">
        <v>88</v>
      </c>
      <c r="C957" s="50">
        <v>21.830884696014714</v>
      </c>
      <c r="D957" s="51">
        <v>21.830884696014714</v>
      </c>
      <c r="E957" s="54">
        <v>24.606964116658318</v>
      </c>
    </row>
    <row r="958" spans="1:5" x14ac:dyDescent="0.25">
      <c r="A958" s="89"/>
      <c r="B958" s="90" t="s">
        <v>89</v>
      </c>
      <c r="C958" s="52"/>
      <c r="D958" s="53"/>
      <c r="E958" s="55"/>
    </row>
    <row r="959" spans="1:5" x14ac:dyDescent="0.25">
      <c r="A959" s="89"/>
      <c r="B959" s="90" t="s">
        <v>90</v>
      </c>
      <c r="C959" s="50">
        <v>124.20166276765877</v>
      </c>
      <c r="D959" s="51">
        <v>124.20166276765877</v>
      </c>
      <c r="E959" s="54">
        <v>61.431066707074073</v>
      </c>
    </row>
    <row r="960" spans="1:5" x14ac:dyDescent="0.25">
      <c r="A960" s="89"/>
      <c r="B960" s="90" t="s">
        <v>91</v>
      </c>
      <c r="C960" s="52"/>
      <c r="D960" s="53"/>
      <c r="E960" s="55"/>
    </row>
    <row r="961" spans="1:5" x14ac:dyDescent="0.25">
      <c r="A961" s="89"/>
      <c r="B961" s="90" t="s">
        <v>92</v>
      </c>
      <c r="C961" s="50">
        <v>2.2534615961155886</v>
      </c>
      <c r="D961" s="51">
        <v>0</v>
      </c>
      <c r="E961" s="54">
        <v>0</v>
      </c>
    </row>
    <row r="962" spans="1:5" x14ac:dyDescent="0.25">
      <c r="A962" s="89"/>
      <c r="B962" s="90" t="s">
        <v>93</v>
      </c>
      <c r="C962" s="50">
        <v>114.98836226034344</v>
      </c>
      <c r="D962" s="51">
        <v>79.9234647128972</v>
      </c>
      <c r="E962" s="54">
        <v>123.20713915815276</v>
      </c>
    </row>
    <row r="963" spans="1:5" x14ac:dyDescent="0.25">
      <c r="A963" s="89"/>
      <c r="B963" s="90" t="s">
        <v>94</v>
      </c>
      <c r="C963" s="50">
        <v>107.54092027831126</v>
      </c>
      <c r="D963" s="51">
        <v>58.254212681410714</v>
      </c>
      <c r="E963" s="54">
        <v>74.068207486510886</v>
      </c>
    </row>
    <row r="964" spans="1:5" x14ac:dyDescent="0.25">
      <c r="A964" s="89"/>
      <c r="B964" s="90" t="s">
        <v>95</v>
      </c>
      <c r="C964" s="52"/>
      <c r="D964" s="53"/>
      <c r="E964" s="55"/>
    </row>
    <row r="965" spans="1:5" x14ac:dyDescent="0.25">
      <c r="A965" s="89"/>
      <c r="B965" s="90" t="s">
        <v>96</v>
      </c>
      <c r="C965" s="52"/>
      <c r="D965" s="53"/>
      <c r="E965" s="55"/>
    </row>
    <row r="966" spans="1:5" x14ac:dyDescent="0.25">
      <c r="A966" s="89"/>
      <c r="B966" s="90" t="s">
        <v>97</v>
      </c>
      <c r="C966" s="50">
        <v>94.50779306668619</v>
      </c>
      <c r="D966" s="51">
        <v>74.702241001215626</v>
      </c>
      <c r="E966" s="54">
        <v>27.450228012438451</v>
      </c>
    </row>
    <row r="967" spans="1:5" x14ac:dyDescent="0.25">
      <c r="A967" s="89"/>
      <c r="B967" s="90" t="s">
        <v>98</v>
      </c>
      <c r="C967" s="52"/>
      <c r="D967" s="53"/>
      <c r="E967" s="55"/>
    </row>
    <row r="968" spans="1:5" x14ac:dyDescent="0.25">
      <c r="A968" s="89"/>
      <c r="B968" s="90" t="s">
        <v>99</v>
      </c>
      <c r="C968" s="52"/>
      <c r="D968" s="53"/>
      <c r="E968" s="55"/>
    </row>
    <row r="969" spans="1:5" x14ac:dyDescent="0.25">
      <c r="A969" s="89"/>
      <c r="B969" s="90" t="s">
        <v>100</v>
      </c>
      <c r="C969" s="50">
        <v>19.805079250142079</v>
      </c>
      <c r="D969" s="51">
        <v>1.8625086991208635</v>
      </c>
      <c r="E969" s="54">
        <v>1.3410062633670214</v>
      </c>
    </row>
    <row r="970" spans="1:5" x14ac:dyDescent="0.25">
      <c r="A970" s="89"/>
      <c r="B970" s="90" t="s">
        <v>101</v>
      </c>
      <c r="C970" s="50">
        <v>155.65054867390495</v>
      </c>
      <c r="D970" s="51">
        <v>91.450527364498484</v>
      </c>
      <c r="E970" s="54">
        <v>172.22916658716423</v>
      </c>
    </row>
    <row r="971" spans="1:5" x14ac:dyDescent="0.25">
      <c r="A971" s="89"/>
      <c r="B971" s="90" t="s">
        <v>102</v>
      </c>
      <c r="C971" s="50">
        <v>100.12765243928206</v>
      </c>
      <c r="D971" s="51">
        <v>91.410143398983365</v>
      </c>
      <c r="E971" s="54">
        <v>125.98339309202078</v>
      </c>
    </row>
    <row r="972" spans="1:5" x14ac:dyDescent="0.25">
      <c r="A972" s="89"/>
      <c r="B972" s="90" t="s">
        <v>103</v>
      </c>
      <c r="C972" s="52"/>
      <c r="D972" s="53"/>
      <c r="E972" s="55"/>
    </row>
    <row r="973" spans="1:5" x14ac:dyDescent="0.25">
      <c r="A973" s="89"/>
      <c r="B973" s="90" t="s">
        <v>104</v>
      </c>
      <c r="C973" s="50">
        <v>123.25397182939646</v>
      </c>
      <c r="D973" s="51">
        <v>43.82183494958845</v>
      </c>
      <c r="E973" s="54">
        <v>31.362298280397521</v>
      </c>
    </row>
    <row r="974" spans="1:5" x14ac:dyDescent="0.25">
      <c r="A974" s="89"/>
      <c r="B974" s="90" t="s">
        <v>105</v>
      </c>
      <c r="C974" s="50">
        <v>498.24231096183735</v>
      </c>
      <c r="D974" s="51">
        <v>405.18954752220674</v>
      </c>
      <c r="E974" s="54">
        <v>437.15092050634826</v>
      </c>
    </row>
    <row r="975" spans="1:5" x14ac:dyDescent="0.25">
      <c r="A975" s="89"/>
      <c r="B975" s="90" t="s">
        <v>106</v>
      </c>
      <c r="C975" s="50">
        <v>123.45285717118962</v>
      </c>
      <c r="D975" s="51">
        <v>113.61602234896328</v>
      </c>
      <c r="E975" s="54">
        <v>114.25438602193277</v>
      </c>
    </row>
    <row r="976" spans="1:5" x14ac:dyDescent="0.25">
      <c r="A976" s="89"/>
      <c r="B976" s="90" t="s">
        <v>107</v>
      </c>
      <c r="C976" s="52"/>
      <c r="D976" s="53"/>
      <c r="E976" s="55"/>
    </row>
    <row r="977" spans="1:5" ht="16.5" thickBot="1" x14ac:dyDescent="0.3">
      <c r="A977" s="97"/>
      <c r="B977" s="98" t="s">
        <v>109</v>
      </c>
      <c r="C977" s="80">
        <v>7222.2785644680216</v>
      </c>
      <c r="D977" s="81">
        <v>6176.9157662985135</v>
      </c>
      <c r="E977" s="82">
        <v>6388.8204361102362</v>
      </c>
    </row>
    <row r="978" spans="1:5" x14ac:dyDescent="0.25">
      <c r="A978" s="93" t="s">
        <v>13</v>
      </c>
      <c r="B978" s="94" t="s">
        <v>35</v>
      </c>
      <c r="C978" s="74">
        <v>999.32810499484958</v>
      </c>
      <c r="D978" s="75">
        <v>802.70993923158653</v>
      </c>
      <c r="E978" s="76">
        <v>305.73384488416406</v>
      </c>
    </row>
    <row r="979" spans="1:5" x14ac:dyDescent="0.25">
      <c r="A979" s="89"/>
      <c r="B979" s="90" t="s">
        <v>36</v>
      </c>
      <c r="C979" s="50">
        <v>8.0108103745818777</v>
      </c>
      <c r="D979" s="51">
        <v>8.0108103745818777</v>
      </c>
      <c r="E979" s="54">
        <v>3.2043241498327513</v>
      </c>
    </row>
    <row r="980" spans="1:5" x14ac:dyDescent="0.25">
      <c r="A980" s="89"/>
      <c r="B980" s="90" t="s">
        <v>37</v>
      </c>
      <c r="C980" s="50">
        <v>880.52329742353766</v>
      </c>
      <c r="D980" s="51">
        <v>762.18363840157724</v>
      </c>
      <c r="E980" s="54">
        <v>472.44303193050507</v>
      </c>
    </row>
    <row r="981" spans="1:5" x14ac:dyDescent="0.25">
      <c r="A981" s="89"/>
      <c r="B981" s="90" t="s">
        <v>38</v>
      </c>
      <c r="C981" s="50">
        <v>111.84655569428027</v>
      </c>
      <c r="D981" s="51">
        <v>111.84655569428027</v>
      </c>
      <c r="E981" s="54">
        <v>21.113572102347899</v>
      </c>
    </row>
    <row r="982" spans="1:5" x14ac:dyDescent="0.25">
      <c r="A982" s="89"/>
      <c r="B982" s="90" t="s">
        <v>39</v>
      </c>
      <c r="C982" s="50">
        <v>617.89821817261191</v>
      </c>
      <c r="D982" s="51">
        <v>518.30243696347475</v>
      </c>
      <c r="E982" s="54">
        <v>134.79935118123504</v>
      </c>
    </row>
    <row r="983" spans="1:5" x14ac:dyDescent="0.25">
      <c r="A983" s="89"/>
      <c r="B983" s="90" t="s">
        <v>40</v>
      </c>
      <c r="C983" s="52"/>
      <c r="D983" s="53"/>
      <c r="E983" s="55"/>
    </row>
    <row r="984" spans="1:5" x14ac:dyDescent="0.25">
      <c r="A984" s="89"/>
      <c r="B984" s="90" t="s">
        <v>41</v>
      </c>
      <c r="C984" s="52"/>
      <c r="D984" s="53"/>
      <c r="E984" s="55"/>
    </row>
    <row r="985" spans="1:5" x14ac:dyDescent="0.25">
      <c r="A985" s="89"/>
      <c r="B985" s="90" t="s">
        <v>42</v>
      </c>
      <c r="C985" s="52"/>
      <c r="D985" s="53"/>
      <c r="E985" s="55"/>
    </row>
    <row r="986" spans="1:5" x14ac:dyDescent="0.25">
      <c r="A986" s="89"/>
      <c r="B986" s="90" t="s">
        <v>43</v>
      </c>
      <c r="C986" s="52"/>
      <c r="D986" s="53"/>
      <c r="E986" s="55"/>
    </row>
    <row r="987" spans="1:5" x14ac:dyDescent="0.25">
      <c r="A987" s="89"/>
      <c r="B987" s="90" t="s">
        <v>44</v>
      </c>
      <c r="C987" s="52"/>
      <c r="D987" s="53"/>
      <c r="E987" s="55"/>
    </row>
    <row r="988" spans="1:5" x14ac:dyDescent="0.25">
      <c r="A988" s="89"/>
      <c r="B988" s="90" t="s">
        <v>45</v>
      </c>
      <c r="C988" s="52"/>
      <c r="D988" s="53"/>
      <c r="E988" s="55"/>
    </row>
    <row r="989" spans="1:5" x14ac:dyDescent="0.25">
      <c r="A989" s="89"/>
      <c r="B989" s="90" t="s">
        <v>46</v>
      </c>
      <c r="C989" s="50">
        <v>7.3675341334262674</v>
      </c>
      <c r="D989" s="51">
        <v>7.3675341334262674</v>
      </c>
      <c r="E989" s="54">
        <v>13.114210757498757</v>
      </c>
    </row>
    <row r="990" spans="1:5" x14ac:dyDescent="0.25">
      <c r="A990" s="89"/>
      <c r="B990" s="90" t="s">
        <v>47</v>
      </c>
      <c r="C990" s="52"/>
      <c r="D990" s="53"/>
      <c r="E990" s="55"/>
    </row>
    <row r="991" spans="1:5" x14ac:dyDescent="0.25">
      <c r="A991" s="89"/>
      <c r="B991" s="90" t="s">
        <v>48</v>
      </c>
      <c r="C991" s="50">
        <v>75.470105666406496</v>
      </c>
      <c r="D991" s="51">
        <v>75.470105666406496</v>
      </c>
      <c r="E991" s="54">
        <v>44.778929362067856</v>
      </c>
    </row>
    <row r="992" spans="1:5" x14ac:dyDescent="0.25">
      <c r="A992" s="89"/>
      <c r="B992" s="90" t="s">
        <v>49</v>
      </c>
      <c r="C992" s="50">
        <v>0.97080617744420739</v>
      </c>
      <c r="D992" s="51">
        <v>0.97080617744420739</v>
      </c>
      <c r="E992" s="54">
        <v>1.3824279966805513</v>
      </c>
    </row>
    <row r="993" spans="1:5" x14ac:dyDescent="0.25">
      <c r="A993" s="89"/>
      <c r="B993" s="90" t="s">
        <v>50</v>
      </c>
      <c r="C993" s="50">
        <v>2.5899903690446537</v>
      </c>
      <c r="D993" s="51">
        <v>2.5899903690446537</v>
      </c>
      <c r="E993" s="54">
        <v>0.7597305082530984</v>
      </c>
    </row>
    <row r="994" spans="1:5" x14ac:dyDescent="0.25">
      <c r="A994" s="89"/>
      <c r="B994" s="90" t="s">
        <v>51</v>
      </c>
      <c r="C994" s="52"/>
      <c r="D994" s="53"/>
      <c r="E994" s="55"/>
    </row>
    <row r="995" spans="1:5" x14ac:dyDescent="0.25">
      <c r="A995" s="89"/>
      <c r="B995" s="90" t="s">
        <v>52</v>
      </c>
      <c r="C995" s="50">
        <v>28.7975453269773</v>
      </c>
      <c r="D995" s="51">
        <v>28.7975453269773</v>
      </c>
      <c r="E995" s="54">
        <v>18.985048400747999</v>
      </c>
    </row>
    <row r="996" spans="1:5" x14ac:dyDescent="0.25">
      <c r="A996" s="89"/>
      <c r="B996" s="90" t="s">
        <v>53</v>
      </c>
      <c r="C996" s="50">
        <v>10.47809087444136</v>
      </c>
      <c r="D996" s="51">
        <v>3.1434272623324078</v>
      </c>
      <c r="E996" s="54">
        <v>4.6051856188902764</v>
      </c>
    </row>
    <row r="997" spans="1:5" x14ac:dyDescent="0.25">
      <c r="A997" s="89"/>
      <c r="B997" s="90" t="s">
        <v>54</v>
      </c>
      <c r="C997" s="52"/>
      <c r="D997" s="53"/>
      <c r="E997" s="55"/>
    </row>
    <row r="998" spans="1:5" x14ac:dyDescent="0.25">
      <c r="A998" s="89"/>
      <c r="B998" s="90" t="s">
        <v>55</v>
      </c>
      <c r="C998" s="50">
        <v>59.412502557902378</v>
      </c>
      <c r="D998" s="51">
        <v>29.225871379087113</v>
      </c>
      <c r="E998" s="54">
        <v>31.721571955866047</v>
      </c>
    </row>
    <row r="999" spans="1:5" x14ac:dyDescent="0.25">
      <c r="A999" s="89"/>
      <c r="B999" s="90" t="s">
        <v>56</v>
      </c>
      <c r="C999" s="52"/>
      <c r="D999" s="53"/>
      <c r="E999" s="55"/>
    </row>
    <row r="1000" spans="1:5" x14ac:dyDescent="0.25">
      <c r="A1000" s="89"/>
      <c r="B1000" s="90" t="s">
        <v>57</v>
      </c>
      <c r="C1000" s="52"/>
      <c r="D1000" s="53"/>
      <c r="E1000" s="55"/>
    </row>
    <row r="1001" spans="1:5" x14ac:dyDescent="0.25">
      <c r="A1001" s="89"/>
      <c r="B1001" s="90" t="s">
        <v>58</v>
      </c>
      <c r="C1001" s="52"/>
      <c r="D1001" s="53"/>
      <c r="E1001" s="55"/>
    </row>
    <row r="1002" spans="1:5" x14ac:dyDescent="0.25">
      <c r="A1002" s="89"/>
      <c r="B1002" s="90" t="s">
        <v>59</v>
      </c>
      <c r="C1002" s="52"/>
      <c r="D1002" s="53"/>
      <c r="E1002" s="55"/>
    </row>
    <row r="1003" spans="1:5" x14ac:dyDescent="0.25">
      <c r="A1003" s="89"/>
      <c r="B1003" s="90" t="s">
        <v>60</v>
      </c>
      <c r="C1003" s="52"/>
      <c r="D1003" s="53"/>
      <c r="E1003" s="55"/>
    </row>
    <row r="1004" spans="1:5" x14ac:dyDescent="0.25">
      <c r="A1004" s="89"/>
      <c r="B1004" s="90" t="s">
        <v>61</v>
      </c>
      <c r="C1004" s="52"/>
      <c r="D1004" s="53"/>
      <c r="E1004" s="55"/>
    </row>
    <row r="1005" spans="1:5" x14ac:dyDescent="0.25">
      <c r="A1005" s="89"/>
      <c r="B1005" s="90" t="s">
        <v>62</v>
      </c>
      <c r="C1005" s="52"/>
      <c r="D1005" s="53"/>
      <c r="E1005" s="55"/>
    </row>
    <row r="1006" spans="1:5" x14ac:dyDescent="0.25">
      <c r="A1006" s="89"/>
      <c r="B1006" s="90" t="s">
        <v>63</v>
      </c>
      <c r="C1006" s="52"/>
      <c r="D1006" s="53"/>
      <c r="E1006" s="55"/>
    </row>
    <row r="1007" spans="1:5" x14ac:dyDescent="0.25">
      <c r="A1007" s="89"/>
      <c r="B1007" s="90" t="s">
        <v>64</v>
      </c>
      <c r="C1007" s="52"/>
      <c r="D1007" s="53"/>
      <c r="E1007" s="55"/>
    </row>
    <row r="1008" spans="1:5" x14ac:dyDescent="0.25">
      <c r="A1008" s="89"/>
      <c r="B1008" s="90" t="s">
        <v>65</v>
      </c>
      <c r="C1008" s="50">
        <v>126.08125774084758</v>
      </c>
      <c r="D1008" s="51">
        <v>126.08125774084758</v>
      </c>
      <c r="E1008" s="54">
        <v>94.33465111572275</v>
      </c>
    </row>
    <row r="1009" spans="1:5" x14ac:dyDescent="0.25">
      <c r="A1009" s="89"/>
      <c r="B1009" s="90" t="s">
        <v>66</v>
      </c>
      <c r="C1009" s="50">
        <v>10.683901211593991</v>
      </c>
      <c r="D1009" s="51">
        <v>10.683901211593991</v>
      </c>
      <c r="E1009" s="54">
        <v>19.017344156637304</v>
      </c>
    </row>
    <row r="1010" spans="1:5" x14ac:dyDescent="0.25">
      <c r="A1010" s="89"/>
      <c r="B1010" s="90" t="s">
        <v>67</v>
      </c>
      <c r="C1010" s="50">
        <v>30.74118062870059</v>
      </c>
      <c r="D1010" s="51">
        <v>7.7343704196667762</v>
      </c>
      <c r="E1010" s="54">
        <v>3.3909694133219603</v>
      </c>
    </row>
    <row r="1011" spans="1:5" x14ac:dyDescent="0.25">
      <c r="A1011" s="89"/>
      <c r="B1011" s="90" t="s">
        <v>29</v>
      </c>
      <c r="C1011" s="52"/>
      <c r="D1011" s="53"/>
      <c r="E1011" s="55"/>
    </row>
    <row r="1012" spans="1:5" x14ac:dyDescent="0.25">
      <c r="A1012" s="89"/>
      <c r="B1012" s="90" t="s">
        <v>68</v>
      </c>
      <c r="C1012" s="52"/>
      <c r="D1012" s="53"/>
      <c r="E1012" s="55"/>
    </row>
    <row r="1013" spans="1:5" x14ac:dyDescent="0.25">
      <c r="A1013" s="89"/>
      <c r="B1013" s="90" t="s">
        <v>69</v>
      </c>
      <c r="C1013" s="50">
        <v>28.915211247299275</v>
      </c>
      <c r="D1013" s="51">
        <v>28.915211247299275</v>
      </c>
      <c r="E1013" s="54">
        <v>50.890771795246728</v>
      </c>
    </row>
    <row r="1014" spans="1:5" x14ac:dyDescent="0.25">
      <c r="A1014" s="89"/>
      <c r="B1014" s="90" t="s">
        <v>70</v>
      </c>
      <c r="C1014" s="52"/>
      <c r="D1014" s="53"/>
      <c r="E1014" s="55"/>
    </row>
    <row r="1015" spans="1:5" x14ac:dyDescent="0.25">
      <c r="A1015" s="89"/>
      <c r="B1015" s="90" t="s">
        <v>71</v>
      </c>
      <c r="C1015" s="52"/>
      <c r="D1015" s="53"/>
      <c r="E1015" s="55"/>
    </row>
    <row r="1016" spans="1:5" x14ac:dyDescent="0.25">
      <c r="A1016" s="89"/>
      <c r="B1016" s="90" t="s">
        <v>72</v>
      </c>
      <c r="C1016" s="50">
        <v>22.833616333788338</v>
      </c>
      <c r="D1016" s="51">
        <v>22.833616333788338</v>
      </c>
      <c r="E1016" s="54">
        <v>5.1129412501157105</v>
      </c>
    </row>
    <row r="1017" spans="1:5" x14ac:dyDescent="0.25">
      <c r="A1017" s="89"/>
      <c r="B1017" s="90" t="s">
        <v>73</v>
      </c>
      <c r="C1017" s="52"/>
      <c r="D1017" s="53"/>
      <c r="E1017" s="55"/>
    </row>
    <row r="1018" spans="1:5" x14ac:dyDescent="0.25">
      <c r="A1018" s="89"/>
      <c r="B1018" s="90" t="s">
        <v>74</v>
      </c>
      <c r="C1018" s="52"/>
      <c r="D1018" s="53"/>
      <c r="E1018" s="55"/>
    </row>
    <row r="1019" spans="1:5" x14ac:dyDescent="0.25">
      <c r="A1019" s="89"/>
      <c r="B1019" s="90" t="s">
        <v>75</v>
      </c>
      <c r="C1019" s="52"/>
      <c r="D1019" s="53"/>
      <c r="E1019" s="55"/>
    </row>
    <row r="1020" spans="1:5" x14ac:dyDescent="0.25">
      <c r="A1020" s="89"/>
      <c r="B1020" s="90" t="s">
        <v>76</v>
      </c>
      <c r="C1020" s="52"/>
      <c r="D1020" s="53"/>
      <c r="E1020" s="55"/>
    </row>
    <row r="1021" spans="1:5" x14ac:dyDescent="0.25">
      <c r="A1021" s="89"/>
      <c r="B1021" s="90" t="s">
        <v>77</v>
      </c>
      <c r="C1021" s="52"/>
      <c r="D1021" s="53"/>
      <c r="E1021" s="55"/>
    </row>
    <row r="1022" spans="1:5" x14ac:dyDescent="0.25">
      <c r="A1022" s="89"/>
      <c r="B1022" s="90" t="s">
        <v>78</v>
      </c>
      <c r="C1022" s="50">
        <v>125.05782891314446</v>
      </c>
      <c r="D1022" s="51">
        <v>62.528914456572231</v>
      </c>
      <c r="E1022" s="54">
        <v>38.674133591389925</v>
      </c>
    </row>
    <row r="1023" spans="1:5" x14ac:dyDescent="0.25">
      <c r="A1023" s="89"/>
      <c r="B1023" s="90" t="s">
        <v>79</v>
      </c>
      <c r="C1023" s="50">
        <v>154.24853017710649</v>
      </c>
      <c r="D1023" s="51">
        <v>146.02194190099416</v>
      </c>
      <c r="E1023" s="54">
        <v>49.055145890457922</v>
      </c>
    </row>
    <row r="1024" spans="1:5" x14ac:dyDescent="0.25">
      <c r="A1024" s="89"/>
      <c r="B1024" s="90" t="s">
        <v>80</v>
      </c>
      <c r="C1024" s="50">
        <v>1.7928402317849528</v>
      </c>
      <c r="D1024" s="51">
        <v>1.7928402317849528</v>
      </c>
      <c r="E1024" s="54">
        <v>1.4023994701962297</v>
      </c>
    </row>
    <row r="1025" spans="1:5" x14ac:dyDescent="0.25">
      <c r="A1025" s="89"/>
      <c r="B1025" s="90" t="s">
        <v>81</v>
      </c>
      <c r="C1025" s="50">
        <v>16.32017313978363</v>
      </c>
      <c r="D1025" s="51">
        <v>0</v>
      </c>
      <c r="E1025" s="54">
        <v>0</v>
      </c>
    </row>
    <row r="1026" spans="1:5" x14ac:dyDescent="0.25">
      <c r="A1026" s="89"/>
      <c r="B1026" s="90" t="s">
        <v>82</v>
      </c>
      <c r="C1026" s="52"/>
      <c r="D1026" s="53"/>
      <c r="E1026" s="55"/>
    </row>
    <row r="1027" spans="1:5" x14ac:dyDescent="0.25">
      <c r="A1027" s="89"/>
      <c r="B1027" s="90" t="s">
        <v>83</v>
      </c>
      <c r="C1027" s="52"/>
      <c r="D1027" s="53"/>
      <c r="E1027" s="55"/>
    </row>
    <row r="1028" spans="1:5" x14ac:dyDescent="0.25">
      <c r="A1028" s="89"/>
      <c r="B1028" s="90" t="s">
        <v>84</v>
      </c>
      <c r="C1028" s="52"/>
      <c r="D1028" s="53"/>
      <c r="E1028" s="55"/>
    </row>
    <row r="1029" spans="1:5" x14ac:dyDescent="0.25">
      <c r="A1029" s="89"/>
      <c r="B1029" s="90" t="s">
        <v>85</v>
      </c>
      <c r="C1029" s="50">
        <v>3.8528808541279345</v>
      </c>
      <c r="D1029" s="51">
        <v>3.8528808541279345</v>
      </c>
      <c r="E1029" s="54">
        <v>1.6644445289832677</v>
      </c>
    </row>
    <row r="1030" spans="1:5" x14ac:dyDescent="0.25">
      <c r="A1030" s="89"/>
      <c r="B1030" s="90" t="s">
        <v>86</v>
      </c>
      <c r="C1030" s="50">
        <v>8.6305423193856825</v>
      </c>
      <c r="D1030" s="51">
        <v>8.6305423193856825</v>
      </c>
      <c r="E1030" s="54">
        <v>3.7787770653034838</v>
      </c>
    </row>
    <row r="1031" spans="1:5" x14ac:dyDescent="0.25">
      <c r="A1031" s="89"/>
      <c r="B1031" s="90" t="s">
        <v>87</v>
      </c>
      <c r="C1031" s="52"/>
      <c r="D1031" s="53"/>
      <c r="E1031" s="55"/>
    </row>
    <row r="1032" spans="1:5" x14ac:dyDescent="0.25">
      <c r="A1032" s="89"/>
      <c r="B1032" s="90" t="s">
        <v>88</v>
      </c>
      <c r="C1032" s="52"/>
      <c r="D1032" s="53"/>
      <c r="E1032" s="55"/>
    </row>
    <row r="1033" spans="1:5" x14ac:dyDescent="0.25">
      <c r="A1033" s="89"/>
      <c r="B1033" s="90" t="s">
        <v>89</v>
      </c>
      <c r="C1033" s="50">
        <v>8.647847990003104</v>
      </c>
      <c r="D1033" s="51">
        <v>8.647847990003104</v>
      </c>
      <c r="E1033" s="54">
        <v>3.8050531156013658</v>
      </c>
    </row>
    <row r="1034" spans="1:5" x14ac:dyDescent="0.25">
      <c r="A1034" s="89"/>
      <c r="B1034" s="90" t="s">
        <v>90</v>
      </c>
      <c r="C1034" s="50">
        <v>8222.1637622849885</v>
      </c>
      <c r="D1034" s="51">
        <v>7704.3573171497101</v>
      </c>
      <c r="E1034" s="54">
        <v>2456.705417470896</v>
      </c>
    </row>
    <row r="1035" spans="1:5" x14ac:dyDescent="0.25">
      <c r="A1035" s="89"/>
      <c r="B1035" s="90" t="s">
        <v>91</v>
      </c>
      <c r="C1035" s="50">
        <v>3862.9959262181537</v>
      </c>
      <c r="D1035" s="51">
        <v>2008.5004761129721</v>
      </c>
      <c r="E1035" s="54">
        <v>648.10908431905511</v>
      </c>
    </row>
    <row r="1036" spans="1:5" x14ac:dyDescent="0.25">
      <c r="A1036" s="89"/>
      <c r="B1036" s="90" t="s">
        <v>92</v>
      </c>
      <c r="C1036" s="50">
        <v>1170.6032212640687</v>
      </c>
      <c r="D1036" s="51">
        <v>593.43591086868651</v>
      </c>
      <c r="E1036" s="54">
        <v>470.70232598642292</v>
      </c>
    </row>
    <row r="1037" spans="1:5" x14ac:dyDescent="0.25">
      <c r="A1037" s="89"/>
      <c r="B1037" s="90" t="s">
        <v>93</v>
      </c>
      <c r="C1037" s="50">
        <v>4761.2901651376023</v>
      </c>
      <c r="D1037" s="51">
        <v>2976.5064866530688</v>
      </c>
      <c r="E1037" s="54">
        <v>1437.5820129563897</v>
      </c>
    </row>
    <row r="1038" spans="1:5" x14ac:dyDescent="0.25">
      <c r="A1038" s="89"/>
      <c r="B1038" s="90" t="s">
        <v>94</v>
      </c>
      <c r="C1038" s="50">
        <v>1926.5223779502949</v>
      </c>
      <c r="D1038" s="51">
        <v>895.9652223484394</v>
      </c>
      <c r="E1038" s="54">
        <v>339.46639046176449</v>
      </c>
    </row>
    <row r="1039" spans="1:5" x14ac:dyDescent="0.25">
      <c r="A1039" s="89"/>
      <c r="B1039" s="90" t="s">
        <v>95</v>
      </c>
      <c r="C1039" s="50">
        <v>4.4422489478175606</v>
      </c>
      <c r="D1039" s="51">
        <v>3.9517565400329757</v>
      </c>
      <c r="E1039" s="54">
        <v>1.0712819699643077</v>
      </c>
    </row>
    <row r="1040" spans="1:5" x14ac:dyDescent="0.25">
      <c r="A1040" s="89"/>
      <c r="B1040" s="90" t="s">
        <v>96</v>
      </c>
      <c r="C1040" s="50">
        <v>2356.7352703708675</v>
      </c>
      <c r="D1040" s="51">
        <v>1565.4249854580703</v>
      </c>
      <c r="E1040" s="54">
        <v>662.05248162301382</v>
      </c>
    </row>
    <row r="1041" spans="1:5" x14ac:dyDescent="0.25">
      <c r="A1041" s="89"/>
      <c r="B1041" s="90" t="s">
        <v>97</v>
      </c>
      <c r="C1041" s="50">
        <v>4736.4088572183837</v>
      </c>
      <c r="D1041" s="51">
        <v>3644.1107248208355</v>
      </c>
      <c r="E1041" s="54">
        <v>1319.1958830740921</v>
      </c>
    </row>
    <row r="1042" spans="1:5" x14ac:dyDescent="0.25">
      <c r="A1042" s="89"/>
      <c r="B1042" s="90" t="s">
        <v>98</v>
      </c>
      <c r="C1042" s="50">
        <v>2081.9318136613069</v>
      </c>
      <c r="D1042" s="51">
        <v>1499.4451312360497</v>
      </c>
      <c r="E1042" s="54">
        <v>488.01436810243865</v>
      </c>
    </row>
    <row r="1043" spans="1:5" x14ac:dyDescent="0.25">
      <c r="A1043" s="89"/>
      <c r="B1043" s="90" t="s">
        <v>99</v>
      </c>
      <c r="C1043" s="50">
        <v>516.00788417219871</v>
      </c>
      <c r="D1043" s="51">
        <v>296.46067515187309</v>
      </c>
      <c r="E1043" s="54">
        <v>37.32636003907492</v>
      </c>
    </row>
    <row r="1044" spans="1:5" x14ac:dyDescent="0.25">
      <c r="A1044" s="89"/>
      <c r="B1044" s="90" t="s">
        <v>100</v>
      </c>
      <c r="C1044" s="50">
        <v>3309.402169302391</v>
      </c>
      <c r="D1044" s="51">
        <v>1907.5307409747088</v>
      </c>
      <c r="E1044" s="54">
        <v>279.06921977791973</v>
      </c>
    </row>
    <row r="1045" spans="1:5" x14ac:dyDescent="0.25">
      <c r="A1045" s="89"/>
      <c r="B1045" s="90" t="s">
        <v>101</v>
      </c>
      <c r="C1045" s="50">
        <v>31.449088270904095</v>
      </c>
      <c r="D1045" s="51">
        <v>15.724544135452048</v>
      </c>
      <c r="E1045" s="54">
        <v>3.4555171063092152</v>
      </c>
    </row>
    <row r="1046" spans="1:5" x14ac:dyDescent="0.25">
      <c r="A1046" s="89"/>
      <c r="B1046" s="90" t="s">
        <v>102</v>
      </c>
      <c r="C1046" s="50">
        <v>173.95850509416593</v>
      </c>
      <c r="D1046" s="51">
        <v>125.94509538543264</v>
      </c>
      <c r="E1046" s="54">
        <v>92.951701596524416</v>
      </c>
    </row>
    <row r="1047" spans="1:5" x14ac:dyDescent="0.25">
      <c r="A1047" s="89"/>
      <c r="B1047" s="90" t="s">
        <v>103</v>
      </c>
      <c r="C1047" s="50">
        <v>24.012803857210272</v>
      </c>
      <c r="D1047" s="51">
        <v>0</v>
      </c>
      <c r="E1047" s="54">
        <v>0</v>
      </c>
    </row>
    <row r="1048" spans="1:5" x14ac:dyDescent="0.25">
      <c r="A1048" s="89"/>
      <c r="B1048" s="90" t="s">
        <v>104</v>
      </c>
      <c r="C1048" s="50">
        <v>62.469810285481323</v>
      </c>
      <c r="D1048" s="51">
        <v>57.624810209309793</v>
      </c>
      <c r="E1048" s="54">
        <v>27.951904892713685</v>
      </c>
    </row>
    <row r="1049" spans="1:5" x14ac:dyDescent="0.25">
      <c r="A1049" s="89"/>
      <c r="B1049" s="90" t="s">
        <v>105</v>
      </c>
      <c r="C1049" s="50">
        <v>403.42782129274497</v>
      </c>
      <c r="D1049" s="51">
        <v>334.71487579506078</v>
      </c>
      <c r="E1049" s="54">
        <v>161.02770713267208</v>
      </c>
    </row>
    <row r="1050" spans="1:5" x14ac:dyDescent="0.25">
      <c r="A1050" s="89"/>
      <c r="B1050" s="90" t="s">
        <v>106</v>
      </c>
      <c r="C1050" s="50">
        <v>303.75929558995352</v>
      </c>
      <c r="D1050" s="51">
        <v>272.60824797075736</v>
      </c>
      <c r="E1050" s="54">
        <v>146.47881324054197</v>
      </c>
    </row>
    <row r="1051" spans="1:5" x14ac:dyDescent="0.25">
      <c r="A1051" s="89"/>
      <c r="B1051" s="90" t="s">
        <v>107</v>
      </c>
      <c r="C1051" s="50">
        <v>476.41776356671539</v>
      </c>
      <c r="D1051" s="51">
        <v>381.13203910937682</v>
      </c>
      <c r="E1051" s="54">
        <v>240.49170102988251</v>
      </c>
    </row>
    <row r="1052" spans="1:5" ht="16.5" thickBot="1" x14ac:dyDescent="0.3">
      <c r="A1052" s="91"/>
      <c r="B1052" s="92" t="s">
        <v>109</v>
      </c>
      <c r="C1052" s="68">
        <v>37764.498157038368</v>
      </c>
      <c r="D1052" s="69">
        <v>27061.781025606135</v>
      </c>
      <c r="E1052" s="70">
        <v>10135.420031020754</v>
      </c>
    </row>
    <row r="1053" spans="1:5" x14ac:dyDescent="0.25">
      <c r="A1053" s="95" t="s">
        <v>14</v>
      </c>
      <c r="B1053" s="96" t="s">
        <v>35</v>
      </c>
      <c r="C1053" s="62">
        <v>71.343700792552355</v>
      </c>
      <c r="D1053" s="63">
        <v>53.507775594414269</v>
      </c>
      <c r="E1053" s="64">
        <v>42.806220475531411</v>
      </c>
    </row>
    <row r="1054" spans="1:5" x14ac:dyDescent="0.25">
      <c r="A1054" s="89"/>
      <c r="B1054" s="90" t="s">
        <v>36</v>
      </c>
      <c r="C1054" s="52"/>
      <c r="D1054" s="53"/>
      <c r="E1054" s="55"/>
    </row>
    <row r="1055" spans="1:5" x14ac:dyDescent="0.25">
      <c r="A1055" s="89"/>
      <c r="B1055" s="90" t="s">
        <v>37</v>
      </c>
      <c r="C1055" s="52"/>
      <c r="D1055" s="53"/>
      <c r="E1055" s="55"/>
    </row>
    <row r="1056" spans="1:5" x14ac:dyDescent="0.25">
      <c r="A1056" s="89"/>
      <c r="B1056" s="90" t="s">
        <v>38</v>
      </c>
      <c r="C1056" s="52"/>
      <c r="D1056" s="53"/>
      <c r="E1056" s="55"/>
    </row>
    <row r="1057" spans="1:5" x14ac:dyDescent="0.25">
      <c r="A1057" s="89"/>
      <c r="B1057" s="90" t="s">
        <v>39</v>
      </c>
      <c r="C1057" s="52"/>
      <c r="D1057" s="53"/>
      <c r="E1057" s="55"/>
    </row>
    <row r="1058" spans="1:5" x14ac:dyDescent="0.25">
      <c r="A1058" s="89"/>
      <c r="B1058" s="90" t="s">
        <v>40</v>
      </c>
      <c r="C1058" s="52"/>
      <c r="D1058" s="53"/>
      <c r="E1058" s="55"/>
    </row>
    <row r="1059" spans="1:5" x14ac:dyDescent="0.25">
      <c r="A1059" s="89"/>
      <c r="B1059" s="90" t="s">
        <v>41</v>
      </c>
      <c r="C1059" s="52"/>
      <c r="D1059" s="53"/>
      <c r="E1059" s="55"/>
    </row>
    <row r="1060" spans="1:5" x14ac:dyDescent="0.25">
      <c r="A1060" s="89"/>
      <c r="B1060" s="90" t="s">
        <v>42</v>
      </c>
      <c r="C1060" s="52"/>
      <c r="D1060" s="53"/>
      <c r="E1060" s="55"/>
    </row>
    <row r="1061" spans="1:5" x14ac:dyDescent="0.25">
      <c r="A1061" s="89"/>
      <c r="B1061" s="90" t="s">
        <v>43</v>
      </c>
      <c r="C1061" s="52"/>
      <c r="D1061" s="53"/>
      <c r="E1061" s="55"/>
    </row>
    <row r="1062" spans="1:5" x14ac:dyDescent="0.25">
      <c r="A1062" s="89"/>
      <c r="B1062" s="90" t="s">
        <v>44</v>
      </c>
      <c r="C1062" s="52"/>
      <c r="D1062" s="53"/>
      <c r="E1062" s="55"/>
    </row>
    <row r="1063" spans="1:5" x14ac:dyDescent="0.25">
      <c r="A1063" s="89"/>
      <c r="B1063" s="90" t="s">
        <v>45</v>
      </c>
      <c r="C1063" s="52"/>
      <c r="D1063" s="53"/>
      <c r="E1063" s="55"/>
    </row>
    <row r="1064" spans="1:5" x14ac:dyDescent="0.25">
      <c r="A1064" s="89"/>
      <c r="B1064" s="90" t="s">
        <v>46</v>
      </c>
      <c r="C1064" s="52"/>
      <c r="D1064" s="53"/>
      <c r="E1064" s="55"/>
    </row>
    <row r="1065" spans="1:5" x14ac:dyDescent="0.25">
      <c r="A1065" s="89"/>
      <c r="B1065" s="90" t="s">
        <v>47</v>
      </c>
      <c r="C1065" s="52"/>
      <c r="D1065" s="53"/>
      <c r="E1065" s="55"/>
    </row>
    <row r="1066" spans="1:5" x14ac:dyDescent="0.25">
      <c r="A1066" s="89"/>
      <c r="B1066" s="90" t="s">
        <v>48</v>
      </c>
      <c r="C1066" s="52"/>
      <c r="D1066" s="53"/>
      <c r="E1066" s="55"/>
    </row>
    <row r="1067" spans="1:5" x14ac:dyDescent="0.25">
      <c r="A1067" s="89"/>
      <c r="B1067" s="90" t="s">
        <v>49</v>
      </c>
      <c r="C1067" s="52"/>
      <c r="D1067" s="53"/>
      <c r="E1067" s="55"/>
    </row>
    <row r="1068" spans="1:5" x14ac:dyDescent="0.25">
      <c r="A1068" s="89"/>
      <c r="B1068" s="90" t="s">
        <v>50</v>
      </c>
      <c r="C1068" s="52"/>
      <c r="D1068" s="53"/>
      <c r="E1068" s="55"/>
    </row>
    <row r="1069" spans="1:5" x14ac:dyDescent="0.25">
      <c r="A1069" s="89"/>
      <c r="B1069" s="90" t="s">
        <v>51</v>
      </c>
      <c r="C1069" s="52"/>
      <c r="D1069" s="53"/>
      <c r="E1069" s="55"/>
    </row>
    <row r="1070" spans="1:5" x14ac:dyDescent="0.25">
      <c r="A1070" s="89"/>
      <c r="B1070" s="90" t="s">
        <v>52</v>
      </c>
      <c r="C1070" s="52"/>
      <c r="D1070" s="53"/>
      <c r="E1070" s="55"/>
    </row>
    <row r="1071" spans="1:5" x14ac:dyDescent="0.25">
      <c r="A1071" s="89"/>
      <c r="B1071" s="90" t="s">
        <v>53</v>
      </c>
      <c r="C1071" s="52"/>
      <c r="D1071" s="53"/>
      <c r="E1071" s="55"/>
    </row>
    <row r="1072" spans="1:5" x14ac:dyDescent="0.25">
      <c r="A1072" s="89"/>
      <c r="B1072" s="90" t="s">
        <v>54</v>
      </c>
      <c r="C1072" s="52"/>
      <c r="D1072" s="53"/>
      <c r="E1072" s="55"/>
    </row>
    <row r="1073" spans="1:5" x14ac:dyDescent="0.25">
      <c r="A1073" s="89"/>
      <c r="B1073" s="90" t="s">
        <v>55</v>
      </c>
      <c r="C1073" s="52"/>
      <c r="D1073" s="53"/>
      <c r="E1073" s="55"/>
    </row>
    <row r="1074" spans="1:5" x14ac:dyDescent="0.25">
      <c r="A1074" s="89"/>
      <c r="B1074" s="90" t="s">
        <v>56</v>
      </c>
      <c r="C1074" s="52"/>
      <c r="D1074" s="53"/>
      <c r="E1074" s="55"/>
    </row>
    <row r="1075" spans="1:5" x14ac:dyDescent="0.25">
      <c r="A1075" s="89"/>
      <c r="B1075" s="90" t="s">
        <v>57</v>
      </c>
      <c r="C1075" s="52"/>
      <c r="D1075" s="53"/>
      <c r="E1075" s="55"/>
    </row>
    <row r="1076" spans="1:5" x14ac:dyDescent="0.25">
      <c r="A1076" s="89"/>
      <c r="B1076" s="90" t="s">
        <v>58</v>
      </c>
      <c r="C1076" s="52"/>
      <c r="D1076" s="53"/>
      <c r="E1076" s="55"/>
    </row>
    <row r="1077" spans="1:5" x14ac:dyDescent="0.25">
      <c r="A1077" s="89"/>
      <c r="B1077" s="90" t="s">
        <v>59</v>
      </c>
      <c r="C1077" s="52"/>
      <c r="D1077" s="53"/>
      <c r="E1077" s="55"/>
    </row>
    <row r="1078" spans="1:5" x14ac:dyDescent="0.25">
      <c r="A1078" s="89"/>
      <c r="B1078" s="90" t="s">
        <v>60</v>
      </c>
      <c r="C1078" s="52"/>
      <c r="D1078" s="53"/>
      <c r="E1078" s="55"/>
    </row>
    <row r="1079" spans="1:5" x14ac:dyDescent="0.25">
      <c r="A1079" s="89"/>
      <c r="B1079" s="90" t="s">
        <v>61</v>
      </c>
      <c r="C1079" s="52"/>
      <c r="D1079" s="53"/>
      <c r="E1079" s="55"/>
    </row>
    <row r="1080" spans="1:5" x14ac:dyDescent="0.25">
      <c r="A1080" s="89"/>
      <c r="B1080" s="90" t="s">
        <v>62</v>
      </c>
      <c r="C1080" s="52"/>
      <c r="D1080" s="53"/>
      <c r="E1080" s="55"/>
    </row>
    <row r="1081" spans="1:5" x14ac:dyDescent="0.25">
      <c r="A1081" s="89"/>
      <c r="B1081" s="90" t="s">
        <v>63</v>
      </c>
      <c r="C1081" s="52"/>
      <c r="D1081" s="53"/>
      <c r="E1081" s="55"/>
    </row>
    <row r="1082" spans="1:5" x14ac:dyDescent="0.25">
      <c r="A1082" s="89"/>
      <c r="B1082" s="90" t="s">
        <v>64</v>
      </c>
      <c r="C1082" s="52"/>
      <c r="D1082" s="53"/>
      <c r="E1082" s="55"/>
    </row>
    <row r="1083" spans="1:5" x14ac:dyDescent="0.25">
      <c r="A1083" s="89"/>
      <c r="B1083" s="90" t="s">
        <v>65</v>
      </c>
      <c r="C1083" s="52"/>
      <c r="D1083" s="53"/>
      <c r="E1083" s="55"/>
    </row>
    <row r="1084" spans="1:5" x14ac:dyDescent="0.25">
      <c r="A1084" s="89"/>
      <c r="B1084" s="90" t="s">
        <v>66</v>
      </c>
      <c r="C1084" s="52"/>
      <c r="D1084" s="53"/>
      <c r="E1084" s="55"/>
    </row>
    <row r="1085" spans="1:5" x14ac:dyDescent="0.25">
      <c r="A1085" s="89"/>
      <c r="B1085" s="90" t="s">
        <v>67</v>
      </c>
      <c r="C1085" s="52"/>
      <c r="D1085" s="53"/>
      <c r="E1085" s="55"/>
    </row>
    <row r="1086" spans="1:5" x14ac:dyDescent="0.25">
      <c r="A1086" s="89"/>
      <c r="B1086" s="90" t="s">
        <v>29</v>
      </c>
      <c r="C1086" s="52"/>
      <c r="D1086" s="53"/>
      <c r="E1086" s="55"/>
    </row>
    <row r="1087" spans="1:5" x14ac:dyDescent="0.25">
      <c r="A1087" s="89"/>
      <c r="B1087" s="90" t="s">
        <v>68</v>
      </c>
      <c r="C1087" s="52"/>
      <c r="D1087" s="53"/>
      <c r="E1087" s="55"/>
    </row>
    <row r="1088" spans="1:5" x14ac:dyDescent="0.25">
      <c r="A1088" s="89"/>
      <c r="B1088" s="90" t="s">
        <v>69</v>
      </c>
      <c r="C1088" s="50">
        <v>19.14553536751508</v>
      </c>
      <c r="D1088" s="51">
        <v>9.1898569764072384</v>
      </c>
      <c r="E1088" s="54">
        <v>3.6759427905628956</v>
      </c>
    </row>
    <row r="1089" spans="1:5" x14ac:dyDescent="0.25">
      <c r="A1089" s="89"/>
      <c r="B1089" s="90" t="s">
        <v>70</v>
      </c>
      <c r="C1089" s="52"/>
      <c r="D1089" s="53"/>
      <c r="E1089" s="55"/>
    </row>
    <row r="1090" spans="1:5" x14ac:dyDescent="0.25">
      <c r="A1090" s="89"/>
      <c r="B1090" s="90" t="s">
        <v>71</v>
      </c>
      <c r="C1090" s="52"/>
      <c r="D1090" s="53"/>
      <c r="E1090" s="55"/>
    </row>
    <row r="1091" spans="1:5" x14ac:dyDescent="0.25">
      <c r="A1091" s="89"/>
      <c r="B1091" s="90" t="s">
        <v>72</v>
      </c>
      <c r="C1091" s="52"/>
      <c r="D1091" s="53"/>
      <c r="E1091" s="55"/>
    </row>
    <row r="1092" spans="1:5" x14ac:dyDescent="0.25">
      <c r="A1092" s="89"/>
      <c r="B1092" s="90" t="s">
        <v>73</v>
      </c>
      <c r="C1092" s="52"/>
      <c r="D1092" s="53"/>
      <c r="E1092" s="55"/>
    </row>
    <row r="1093" spans="1:5" x14ac:dyDescent="0.25">
      <c r="A1093" s="89"/>
      <c r="B1093" s="90" t="s">
        <v>74</v>
      </c>
      <c r="C1093" s="52"/>
      <c r="D1093" s="53"/>
      <c r="E1093" s="55"/>
    </row>
    <row r="1094" spans="1:5" x14ac:dyDescent="0.25">
      <c r="A1094" s="89"/>
      <c r="B1094" s="90" t="s">
        <v>75</v>
      </c>
      <c r="C1094" s="52"/>
      <c r="D1094" s="53"/>
      <c r="E1094" s="55"/>
    </row>
    <row r="1095" spans="1:5" x14ac:dyDescent="0.25">
      <c r="A1095" s="89"/>
      <c r="B1095" s="90" t="s">
        <v>76</v>
      </c>
      <c r="C1095" s="52"/>
      <c r="D1095" s="53"/>
      <c r="E1095" s="55"/>
    </row>
    <row r="1096" spans="1:5" x14ac:dyDescent="0.25">
      <c r="A1096" s="89"/>
      <c r="B1096" s="90" t="s">
        <v>77</v>
      </c>
      <c r="C1096" s="52"/>
      <c r="D1096" s="53"/>
      <c r="E1096" s="55"/>
    </row>
    <row r="1097" spans="1:5" x14ac:dyDescent="0.25">
      <c r="A1097" s="89"/>
      <c r="B1097" s="90" t="s">
        <v>78</v>
      </c>
      <c r="C1097" s="52"/>
      <c r="D1097" s="53"/>
      <c r="E1097" s="55"/>
    </row>
    <row r="1098" spans="1:5" x14ac:dyDescent="0.25">
      <c r="A1098" s="89"/>
      <c r="B1098" s="90" t="s">
        <v>79</v>
      </c>
      <c r="C1098" s="52"/>
      <c r="D1098" s="53"/>
      <c r="E1098" s="55"/>
    </row>
    <row r="1099" spans="1:5" x14ac:dyDescent="0.25">
      <c r="A1099" s="89"/>
      <c r="B1099" s="90" t="s">
        <v>80</v>
      </c>
      <c r="C1099" s="52"/>
      <c r="D1099" s="53"/>
      <c r="E1099" s="55"/>
    </row>
    <row r="1100" spans="1:5" x14ac:dyDescent="0.25">
      <c r="A1100" s="89"/>
      <c r="B1100" s="90" t="s">
        <v>81</v>
      </c>
      <c r="C1100" s="52"/>
      <c r="D1100" s="53"/>
      <c r="E1100" s="55"/>
    </row>
    <row r="1101" spans="1:5" x14ac:dyDescent="0.25">
      <c r="A1101" s="89"/>
      <c r="B1101" s="90" t="s">
        <v>82</v>
      </c>
      <c r="C1101" s="52"/>
      <c r="D1101" s="53"/>
      <c r="E1101" s="55"/>
    </row>
    <row r="1102" spans="1:5" x14ac:dyDescent="0.25">
      <c r="A1102" s="89"/>
      <c r="B1102" s="90" t="s">
        <v>83</v>
      </c>
      <c r="C1102" s="52"/>
      <c r="D1102" s="53"/>
      <c r="E1102" s="55"/>
    </row>
    <row r="1103" spans="1:5" x14ac:dyDescent="0.25">
      <c r="A1103" s="89"/>
      <c r="B1103" s="90" t="s">
        <v>84</v>
      </c>
      <c r="C1103" s="52"/>
      <c r="D1103" s="53"/>
      <c r="E1103" s="55"/>
    </row>
    <row r="1104" spans="1:5" x14ac:dyDescent="0.25">
      <c r="A1104" s="89"/>
      <c r="B1104" s="90" t="s">
        <v>85</v>
      </c>
      <c r="C1104" s="52"/>
      <c r="D1104" s="53"/>
      <c r="E1104" s="55"/>
    </row>
    <row r="1105" spans="1:5" x14ac:dyDescent="0.25">
      <c r="A1105" s="89"/>
      <c r="B1105" s="90" t="s">
        <v>86</v>
      </c>
      <c r="C1105" s="52"/>
      <c r="D1105" s="53"/>
      <c r="E1105" s="55"/>
    </row>
    <row r="1106" spans="1:5" x14ac:dyDescent="0.25">
      <c r="A1106" s="89"/>
      <c r="B1106" s="90" t="s">
        <v>87</v>
      </c>
      <c r="C1106" s="52"/>
      <c r="D1106" s="53"/>
      <c r="E1106" s="55"/>
    </row>
    <row r="1107" spans="1:5" x14ac:dyDescent="0.25">
      <c r="A1107" s="89"/>
      <c r="B1107" s="90" t="s">
        <v>88</v>
      </c>
      <c r="C1107" s="52"/>
      <c r="D1107" s="53"/>
      <c r="E1107" s="55"/>
    </row>
    <row r="1108" spans="1:5" x14ac:dyDescent="0.25">
      <c r="A1108" s="89"/>
      <c r="B1108" s="90" t="s">
        <v>89</v>
      </c>
      <c r="C1108" s="52"/>
      <c r="D1108" s="53"/>
      <c r="E1108" s="55"/>
    </row>
    <row r="1109" spans="1:5" x14ac:dyDescent="0.25">
      <c r="A1109" s="89"/>
      <c r="B1109" s="90" t="s">
        <v>90</v>
      </c>
      <c r="C1109" s="52"/>
      <c r="D1109" s="53"/>
      <c r="E1109" s="55"/>
    </row>
    <row r="1110" spans="1:5" x14ac:dyDescent="0.25">
      <c r="A1110" s="89"/>
      <c r="B1110" s="90" t="s">
        <v>91</v>
      </c>
      <c r="C1110" s="52"/>
      <c r="D1110" s="53"/>
      <c r="E1110" s="55"/>
    </row>
    <row r="1111" spans="1:5" x14ac:dyDescent="0.25">
      <c r="A1111" s="89"/>
      <c r="B1111" s="90" t="s">
        <v>92</v>
      </c>
      <c r="C1111" s="52"/>
      <c r="D1111" s="53"/>
      <c r="E1111" s="55"/>
    </row>
    <row r="1112" spans="1:5" x14ac:dyDescent="0.25">
      <c r="A1112" s="89"/>
      <c r="B1112" s="90" t="s">
        <v>93</v>
      </c>
      <c r="C1112" s="52"/>
      <c r="D1112" s="53"/>
      <c r="E1112" s="55"/>
    </row>
    <row r="1113" spans="1:5" x14ac:dyDescent="0.25">
      <c r="A1113" s="89"/>
      <c r="B1113" s="90" t="s">
        <v>94</v>
      </c>
      <c r="C1113" s="52"/>
      <c r="D1113" s="53"/>
      <c r="E1113" s="55"/>
    </row>
    <row r="1114" spans="1:5" x14ac:dyDescent="0.25">
      <c r="A1114" s="89"/>
      <c r="B1114" s="90" t="s">
        <v>95</v>
      </c>
      <c r="C1114" s="52"/>
      <c r="D1114" s="53"/>
      <c r="E1114" s="55"/>
    </row>
    <row r="1115" spans="1:5" x14ac:dyDescent="0.25">
      <c r="A1115" s="89"/>
      <c r="B1115" s="90" t="s">
        <v>96</v>
      </c>
      <c r="C1115" s="52"/>
      <c r="D1115" s="53"/>
      <c r="E1115" s="55"/>
    </row>
    <row r="1116" spans="1:5" x14ac:dyDescent="0.25">
      <c r="A1116" s="89"/>
      <c r="B1116" s="90" t="s">
        <v>97</v>
      </c>
      <c r="C1116" s="52"/>
      <c r="D1116" s="53"/>
      <c r="E1116" s="55"/>
    </row>
    <row r="1117" spans="1:5" x14ac:dyDescent="0.25">
      <c r="A1117" s="89"/>
      <c r="B1117" s="90" t="s">
        <v>98</v>
      </c>
      <c r="C1117" s="52"/>
      <c r="D1117" s="53"/>
      <c r="E1117" s="55"/>
    </row>
    <row r="1118" spans="1:5" x14ac:dyDescent="0.25">
      <c r="A1118" s="89"/>
      <c r="B1118" s="90" t="s">
        <v>99</v>
      </c>
      <c r="C1118" s="52"/>
      <c r="D1118" s="53"/>
      <c r="E1118" s="55"/>
    </row>
    <row r="1119" spans="1:5" x14ac:dyDescent="0.25">
      <c r="A1119" s="89"/>
      <c r="B1119" s="90" t="s">
        <v>100</v>
      </c>
      <c r="C1119" s="52"/>
      <c r="D1119" s="53"/>
      <c r="E1119" s="55"/>
    </row>
    <row r="1120" spans="1:5" x14ac:dyDescent="0.25">
      <c r="A1120" s="89"/>
      <c r="B1120" s="90" t="s">
        <v>101</v>
      </c>
      <c r="C1120" s="50">
        <v>46.500948778396811</v>
      </c>
      <c r="D1120" s="51">
        <v>46.500948778396811</v>
      </c>
      <c r="E1120" s="54">
        <v>5.5801138534076173</v>
      </c>
    </row>
    <row r="1121" spans="1:5" x14ac:dyDescent="0.25">
      <c r="A1121" s="89"/>
      <c r="B1121" s="90" t="s">
        <v>102</v>
      </c>
      <c r="C1121" s="52"/>
      <c r="D1121" s="53"/>
      <c r="E1121" s="55"/>
    </row>
    <row r="1122" spans="1:5" x14ac:dyDescent="0.25">
      <c r="A1122" s="89"/>
      <c r="B1122" s="90" t="s">
        <v>103</v>
      </c>
      <c r="C1122" s="52"/>
      <c r="D1122" s="53"/>
      <c r="E1122" s="55"/>
    </row>
    <row r="1123" spans="1:5" x14ac:dyDescent="0.25">
      <c r="A1123" s="89"/>
      <c r="B1123" s="90" t="s">
        <v>104</v>
      </c>
      <c r="C1123" s="52"/>
      <c r="D1123" s="53"/>
      <c r="E1123" s="55"/>
    </row>
    <row r="1124" spans="1:5" x14ac:dyDescent="0.25">
      <c r="A1124" s="89"/>
      <c r="B1124" s="90" t="s">
        <v>105</v>
      </c>
      <c r="C1124" s="52"/>
      <c r="D1124" s="53"/>
      <c r="E1124" s="55"/>
    </row>
    <row r="1125" spans="1:5" x14ac:dyDescent="0.25">
      <c r="A1125" s="89"/>
      <c r="B1125" s="90" t="s">
        <v>106</v>
      </c>
      <c r="C1125" s="52"/>
      <c r="D1125" s="53"/>
      <c r="E1125" s="55"/>
    </row>
    <row r="1126" spans="1:5" x14ac:dyDescent="0.25">
      <c r="A1126" s="89"/>
      <c r="B1126" s="90" t="s">
        <v>107</v>
      </c>
      <c r="C1126" s="52"/>
      <c r="D1126" s="53"/>
      <c r="E1126" s="55"/>
    </row>
    <row r="1127" spans="1:5" ht="16.5" thickBot="1" x14ac:dyDescent="0.3">
      <c r="A1127" s="97"/>
      <c r="B1127" s="98" t="s">
        <v>109</v>
      </c>
      <c r="C1127" s="80">
        <v>136.99018493846424</v>
      </c>
      <c r="D1127" s="81">
        <v>109.1985813492183</v>
      </c>
      <c r="E1127" s="82">
        <v>52.062277119501914</v>
      </c>
    </row>
    <row r="1128" spans="1:5" x14ac:dyDescent="0.25">
      <c r="A1128" s="93" t="s">
        <v>15</v>
      </c>
      <c r="B1128" s="94" t="s">
        <v>35</v>
      </c>
      <c r="C1128" s="77"/>
      <c r="D1128" s="78"/>
      <c r="E1128" s="79"/>
    </row>
    <row r="1129" spans="1:5" x14ac:dyDescent="0.25">
      <c r="A1129" s="89"/>
      <c r="B1129" s="90" t="s">
        <v>36</v>
      </c>
      <c r="C1129" s="52"/>
      <c r="D1129" s="53"/>
      <c r="E1129" s="55"/>
    </row>
    <row r="1130" spans="1:5" x14ac:dyDescent="0.25">
      <c r="A1130" s="89"/>
      <c r="B1130" s="90" t="s">
        <v>37</v>
      </c>
      <c r="C1130" s="52"/>
      <c r="D1130" s="53"/>
      <c r="E1130" s="55"/>
    </row>
    <row r="1131" spans="1:5" x14ac:dyDescent="0.25">
      <c r="A1131" s="89"/>
      <c r="B1131" s="90" t="s">
        <v>38</v>
      </c>
      <c r="C1131" s="52"/>
      <c r="D1131" s="53"/>
      <c r="E1131" s="55"/>
    </row>
    <row r="1132" spans="1:5" x14ac:dyDescent="0.25">
      <c r="A1132" s="89"/>
      <c r="B1132" s="90" t="s">
        <v>39</v>
      </c>
      <c r="C1132" s="52"/>
      <c r="D1132" s="53"/>
      <c r="E1132" s="55"/>
    </row>
    <row r="1133" spans="1:5" x14ac:dyDescent="0.25">
      <c r="A1133" s="89"/>
      <c r="B1133" s="90" t="s">
        <v>40</v>
      </c>
      <c r="C1133" s="52"/>
      <c r="D1133" s="53"/>
      <c r="E1133" s="55"/>
    </row>
    <row r="1134" spans="1:5" x14ac:dyDescent="0.25">
      <c r="A1134" s="89"/>
      <c r="B1134" s="90" t="s">
        <v>41</v>
      </c>
      <c r="C1134" s="52"/>
      <c r="D1134" s="53"/>
      <c r="E1134" s="55"/>
    </row>
    <row r="1135" spans="1:5" x14ac:dyDescent="0.25">
      <c r="A1135" s="89"/>
      <c r="B1135" s="90" t="s">
        <v>42</v>
      </c>
      <c r="C1135" s="52"/>
      <c r="D1135" s="53"/>
      <c r="E1135" s="55"/>
    </row>
    <row r="1136" spans="1:5" x14ac:dyDescent="0.25">
      <c r="A1136" s="89"/>
      <c r="B1136" s="90" t="s">
        <v>43</v>
      </c>
      <c r="C1136" s="52"/>
      <c r="D1136" s="53"/>
      <c r="E1136" s="55"/>
    </row>
    <row r="1137" spans="1:5" x14ac:dyDescent="0.25">
      <c r="A1137" s="89"/>
      <c r="B1137" s="90" t="s">
        <v>44</v>
      </c>
      <c r="C1137" s="52"/>
      <c r="D1137" s="53"/>
      <c r="E1137" s="55"/>
    </row>
    <row r="1138" spans="1:5" x14ac:dyDescent="0.25">
      <c r="A1138" s="89"/>
      <c r="B1138" s="90" t="s">
        <v>45</v>
      </c>
      <c r="C1138" s="52"/>
      <c r="D1138" s="53"/>
      <c r="E1138" s="55"/>
    </row>
    <row r="1139" spans="1:5" x14ac:dyDescent="0.25">
      <c r="A1139" s="89"/>
      <c r="B1139" s="90" t="s">
        <v>46</v>
      </c>
      <c r="C1139" s="52"/>
      <c r="D1139" s="53"/>
      <c r="E1139" s="55"/>
    </row>
    <row r="1140" spans="1:5" x14ac:dyDescent="0.25">
      <c r="A1140" s="89"/>
      <c r="B1140" s="90" t="s">
        <v>47</v>
      </c>
      <c r="C1140" s="52"/>
      <c r="D1140" s="53"/>
      <c r="E1140" s="55"/>
    </row>
    <row r="1141" spans="1:5" x14ac:dyDescent="0.25">
      <c r="A1141" s="89"/>
      <c r="B1141" s="90" t="s">
        <v>48</v>
      </c>
      <c r="C1141" s="52"/>
      <c r="D1141" s="53"/>
      <c r="E1141" s="55"/>
    </row>
    <row r="1142" spans="1:5" x14ac:dyDescent="0.25">
      <c r="A1142" s="89"/>
      <c r="B1142" s="90" t="s">
        <v>49</v>
      </c>
      <c r="C1142" s="52"/>
      <c r="D1142" s="53"/>
      <c r="E1142" s="55"/>
    </row>
    <row r="1143" spans="1:5" x14ac:dyDescent="0.25">
      <c r="A1143" s="89"/>
      <c r="B1143" s="90" t="s">
        <v>50</v>
      </c>
      <c r="C1143" s="52"/>
      <c r="D1143" s="53"/>
      <c r="E1143" s="55"/>
    </row>
    <row r="1144" spans="1:5" x14ac:dyDescent="0.25">
      <c r="A1144" s="89"/>
      <c r="B1144" s="90" t="s">
        <v>51</v>
      </c>
      <c r="C1144" s="52"/>
      <c r="D1144" s="53"/>
      <c r="E1144" s="55"/>
    </row>
    <row r="1145" spans="1:5" x14ac:dyDescent="0.25">
      <c r="A1145" s="89"/>
      <c r="B1145" s="90" t="s">
        <v>52</v>
      </c>
      <c r="C1145" s="52"/>
      <c r="D1145" s="53"/>
      <c r="E1145" s="55"/>
    </row>
    <row r="1146" spans="1:5" x14ac:dyDescent="0.25">
      <c r="A1146" s="89"/>
      <c r="B1146" s="90" t="s">
        <v>53</v>
      </c>
      <c r="C1146" s="52"/>
      <c r="D1146" s="53"/>
      <c r="E1146" s="55"/>
    </row>
    <row r="1147" spans="1:5" x14ac:dyDescent="0.25">
      <c r="A1147" s="89"/>
      <c r="B1147" s="90" t="s">
        <v>54</v>
      </c>
      <c r="C1147" s="52"/>
      <c r="D1147" s="53"/>
      <c r="E1147" s="55"/>
    </row>
    <row r="1148" spans="1:5" x14ac:dyDescent="0.25">
      <c r="A1148" s="89"/>
      <c r="B1148" s="90" t="s">
        <v>55</v>
      </c>
      <c r="C1148" s="52"/>
      <c r="D1148" s="53"/>
      <c r="E1148" s="55"/>
    </row>
    <row r="1149" spans="1:5" x14ac:dyDescent="0.25">
      <c r="A1149" s="89"/>
      <c r="B1149" s="90" t="s">
        <v>56</v>
      </c>
      <c r="C1149" s="52"/>
      <c r="D1149" s="53"/>
      <c r="E1149" s="55"/>
    </row>
    <row r="1150" spans="1:5" x14ac:dyDescent="0.25">
      <c r="A1150" s="89"/>
      <c r="B1150" s="90" t="s">
        <v>57</v>
      </c>
      <c r="C1150" s="52"/>
      <c r="D1150" s="53"/>
      <c r="E1150" s="55"/>
    </row>
    <row r="1151" spans="1:5" x14ac:dyDescent="0.25">
      <c r="A1151" s="89"/>
      <c r="B1151" s="90" t="s">
        <v>58</v>
      </c>
      <c r="C1151" s="52"/>
      <c r="D1151" s="53"/>
      <c r="E1151" s="55"/>
    </row>
    <row r="1152" spans="1:5" x14ac:dyDescent="0.25">
      <c r="A1152" s="89"/>
      <c r="B1152" s="90" t="s">
        <v>59</v>
      </c>
      <c r="C1152" s="52"/>
      <c r="D1152" s="53"/>
      <c r="E1152" s="55"/>
    </row>
    <row r="1153" spans="1:5" x14ac:dyDescent="0.25">
      <c r="A1153" s="89"/>
      <c r="B1153" s="90" t="s">
        <v>60</v>
      </c>
      <c r="C1153" s="50">
        <v>5.2941019911220115</v>
      </c>
      <c r="D1153" s="53"/>
      <c r="E1153" s="54">
        <v>0</v>
      </c>
    </row>
    <row r="1154" spans="1:5" x14ac:dyDescent="0.25">
      <c r="A1154" s="89"/>
      <c r="B1154" s="90" t="s">
        <v>61</v>
      </c>
      <c r="C1154" s="52"/>
      <c r="D1154" s="53"/>
      <c r="E1154" s="55"/>
    </row>
    <row r="1155" spans="1:5" x14ac:dyDescent="0.25">
      <c r="A1155" s="89"/>
      <c r="B1155" s="90" t="s">
        <v>62</v>
      </c>
      <c r="C1155" s="52"/>
      <c r="D1155" s="53"/>
      <c r="E1155" s="55"/>
    </row>
    <row r="1156" spans="1:5" x14ac:dyDescent="0.25">
      <c r="A1156" s="89"/>
      <c r="B1156" s="90" t="s">
        <v>63</v>
      </c>
      <c r="C1156" s="52"/>
      <c r="D1156" s="53"/>
      <c r="E1156" s="55"/>
    </row>
    <row r="1157" spans="1:5" x14ac:dyDescent="0.25">
      <c r="A1157" s="89"/>
      <c r="B1157" s="90" t="s">
        <v>64</v>
      </c>
      <c r="C1157" s="52"/>
      <c r="D1157" s="53"/>
      <c r="E1157" s="55"/>
    </row>
    <row r="1158" spans="1:5" x14ac:dyDescent="0.25">
      <c r="A1158" s="89"/>
      <c r="B1158" s="90" t="s">
        <v>65</v>
      </c>
      <c r="C1158" s="52"/>
      <c r="D1158" s="53"/>
      <c r="E1158" s="55"/>
    </row>
    <row r="1159" spans="1:5" x14ac:dyDescent="0.25">
      <c r="A1159" s="89"/>
      <c r="B1159" s="90" t="s">
        <v>66</v>
      </c>
      <c r="C1159" s="52"/>
      <c r="D1159" s="53"/>
      <c r="E1159" s="55"/>
    </row>
    <row r="1160" spans="1:5" x14ac:dyDescent="0.25">
      <c r="A1160" s="89"/>
      <c r="B1160" s="90" t="s">
        <v>67</v>
      </c>
      <c r="C1160" s="52"/>
      <c r="D1160" s="53"/>
      <c r="E1160" s="55"/>
    </row>
    <row r="1161" spans="1:5" x14ac:dyDescent="0.25">
      <c r="A1161" s="89"/>
      <c r="B1161" s="90" t="s">
        <v>29</v>
      </c>
      <c r="C1161" s="52"/>
      <c r="D1161" s="53"/>
      <c r="E1161" s="55"/>
    </row>
    <row r="1162" spans="1:5" x14ac:dyDescent="0.25">
      <c r="A1162" s="89"/>
      <c r="B1162" s="90" t="s">
        <v>68</v>
      </c>
      <c r="C1162" s="52"/>
      <c r="D1162" s="53"/>
      <c r="E1162" s="55"/>
    </row>
    <row r="1163" spans="1:5" x14ac:dyDescent="0.25">
      <c r="A1163" s="89"/>
      <c r="B1163" s="90" t="s">
        <v>69</v>
      </c>
      <c r="C1163" s="52"/>
      <c r="D1163" s="53"/>
      <c r="E1163" s="55"/>
    </row>
    <row r="1164" spans="1:5" x14ac:dyDescent="0.25">
      <c r="A1164" s="89"/>
      <c r="B1164" s="90" t="s">
        <v>70</v>
      </c>
      <c r="C1164" s="52"/>
      <c r="D1164" s="53"/>
      <c r="E1164" s="55"/>
    </row>
    <row r="1165" spans="1:5" x14ac:dyDescent="0.25">
      <c r="A1165" s="89"/>
      <c r="B1165" s="90" t="s">
        <v>71</v>
      </c>
      <c r="C1165" s="52"/>
      <c r="D1165" s="53"/>
      <c r="E1165" s="55"/>
    </row>
    <row r="1166" spans="1:5" x14ac:dyDescent="0.25">
      <c r="A1166" s="89"/>
      <c r="B1166" s="90" t="s">
        <v>72</v>
      </c>
      <c r="C1166" s="52"/>
      <c r="D1166" s="53"/>
      <c r="E1166" s="55"/>
    </row>
    <row r="1167" spans="1:5" x14ac:dyDescent="0.25">
      <c r="A1167" s="89"/>
      <c r="B1167" s="90" t="s">
        <v>73</v>
      </c>
      <c r="C1167" s="52"/>
      <c r="D1167" s="53"/>
      <c r="E1167" s="55"/>
    </row>
    <row r="1168" spans="1:5" x14ac:dyDescent="0.25">
      <c r="A1168" s="89"/>
      <c r="B1168" s="90" t="s">
        <v>74</v>
      </c>
      <c r="C1168" s="52"/>
      <c r="D1168" s="53"/>
      <c r="E1168" s="55"/>
    </row>
    <row r="1169" spans="1:5" x14ac:dyDescent="0.25">
      <c r="A1169" s="89"/>
      <c r="B1169" s="90" t="s">
        <v>75</v>
      </c>
      <c r="C1169" s="52"/>
      <c r="D1169" s="53"/>
      <c r="E1169" s="55"/>
    </row>
    <row r="1170" spans="1:5" x14ac:dyDescent="0.25">
      <c r="A1170" s="89"/>
      <c r="B1170" s="90" t="s">
        <v>76</v>
      </c>
      <c r="C1170" s="52"/>
      <c r="D1170" s="53"/>
      <c r="E1170" s="55"/>
    </row>
    <row r="1171" spans="1:5" x14ac:dyDescent="0.25">
      <c r="A1171" s="89"/>
      <c r="B1171" s="90" t="s">
        <v>77</v>
      </c>
      <c r="C1171" s="52"/>
      <c r="D1171" s="53"/>
      <c r="E1171" s="55"/>
    </row>
    <row r="1172" spans="1:5" x14ac:dyDescent="0.25">
      <c r="A1172" s="89"/>
      <c r="B1172" s="90" t="s">
        <v>78</v>
      </c>
      <c r="C1172" s="52"/>
      <c r="D1172" s="53"/>
      <c r="E1172" s="55"/>
    </row>
    <row r="1173" spans="1:5" x14ac:dyDescent="0.25">
      <c r="A1173" s="89"/>
      <c r="B1173" s="90" t="s">
        <v>79</v>
      </c>
      <c r="C1173" s="52"/>
      <c r="D1173" s="53"/>
      <c r="E1173" s="55"/>
    </row>
    <row r="1174" spans="1:5" x14ac:dyDescent="0.25">
      <c r="A1174" s="89"/>
      <c r="B1174" s="90" t="s">
        <v>80</v>
      </c>
      <c r="C1174" s="52"/>
      <c r="D1174" s="53"/>
      <c r="E1174" s="55"/>
    </row>
    <row r="1175" spans="1:5" x14ac:dyDescent="0.25">
      <c r="A1175" s="89"/>
      <c r="B1175" s="90" t="s">
        <v>81</v>
      </c>
      <c r="C1175" s="52"/>
      <c r="D1175" s="53"/>
      <c r="E1175" s="55"/>
    </row>
    <row r="1176" spans="1:5" x14ac:dyDescent="0.25">
      <c r="A1176" s="89"/>
      <c r="B1176" s="90" t="s">
        <v>82</v>
      </c>
      <c r="C1176" s="52"/>
      <c r="D1176" s="53"/>
      <c r="E1176" s="55"/>
    </row>
    <row r="1177" spans="1:5" x14ac:dyDescent="0.25">
      <c r="A1177" s="89"/>
      <c r="B1177" s="90" t="s">
        <v>83</v>
      </c>
      <c r="C1177" s="52"/>
      <c r="D1177" s="53"/>
      <c r="E1177" s="55"/>
    </row>
    <row r="1178" spans="1:5" x14ac:dyDescent="0.25">
      <c r="A1178" s="89"/>
      <c r="B1178" s="90" t="s">
        <v>84</v>
      </c>
      <c r="C1178" s="52"/>
      <c r="D1178" s="53"/>
      <c r="E1178" s="55"/>
    </row>
    <row r="1179" spans="1:5" x14ac:dyDescent="0.25">
      <c r="A1179" s="89"/>
      <c r="B1179" s="90" t="s">
        <v>85</v>
      </c>
      <c r="C1179" s="52"/>
      <c r="D1179" s="53"/>
      <c r="E1179" s="55"/>
    </row>
    <row r="1180" spans="1:5" x14ac:dyDescent="0.25">
      <c r="A1180" s="89"/>
      <c r="B1180" s="90" t="s">
        <v>86</v>
      </c>
      <c r="C1180" s="52"/>
      <c r="D1180" s="53"/>
      <c r="E1180" s="55"/>
    </row>
    <row r="1181" spans="1:5" x14ac:dyDescent="0.25">
      <c r="A1181" s="89"/>
      <c r="B1181" s="90" t="s">
        <v>87</v>
      </c>
      <c r="C1181" s="52"/>
      <c r="D1181" s="53"/>
      <c r="E1181" s="55"/>
    </row>
    <row r="1182" spans="1:5" x14ac:dyDescent="0.25">
      <c r="A1182" s="89"/>
      <c r="B1182" s="90" t="s">
        <v>88</v>
      </c>
      <c r="C1182" s="52"/>
      <c r="D1182" s="53"/>
      <c r="E1182" s="55"/>
    </row>
    <row r="1183" spans="1:5" x14ac:dyDescent="0.25">
      <c r="A1183" s="89"/>
      <c r="B1183" s="90" t="s">
        <v>89</v>
      </c>
      <c r="C1183" s="52"/>
      <c r="D1183" s="53"/>
      <c r="E1183" s="55"/>
    </row>
    <row r="1184" spans="1:5" x14ac:dyDescent="0.25">
      <c r="A1184" s="89"/>
      <c r="B1184" s="90" t="s">
        <v>90</v>
      </c>
      <c r="C1184" s="52"/>
      <c r="D1184" s="53"/>
      <c r="E1184" s="55"/>
    </row>
    <row r="1185" spans="1:5" x14ac:dyDescent="0.25">
      <c r="A1185" s="89"/>
      <c r="B1185" s="90" t="s">
        <v>91</v>
      </c>
      <c r="C1185" s="52"/>
      <c r="D1185" s="53"/>
      <c r="E1185" s="55"/>
    </row>
    <row r="1186" spans="1:5" x14ac:dyDescent="0.25">
      <c r="A1186" s="89"/>
      <c r="B1186" s="90" t="s">
        <v>92</v>
      </c>
      <c r="C1186" s="52"/>
      <c r="D1186" s="53"/>
      <c r="E1186" s="55"/>
    </row>
    <row r="1187" spans="1:5" x14ac:dyDescent="0.25">
      <c r="A1187" s="89"/>
      <c r="B1187" s="90" t="s">
        <v>93</v>
      </c>
      <c r="C1187" s="52"/>
      <c r="D1187" s="53"/>
      <c r="E1187" s="55"/>
    </row>
    <row r="1188" spans="1:5" x14ac:dyDescent="0.25">
      <c r="A1188" s="89"/>
      <c r="B1188" s="90" t="s">
        <v>94</v>
      </c>
      <c r="C1188" s="52"/>
      <c r="D1188" s="53"/>
      <c r="E1188" s="55"/>
    </row>
    <row r="1189" spans="1:5" x14ac:dyDescent="0.25">
      <c r="A1189" s="89"/>
      <c r="B1189" s="90" t="s">
        <v>95</v>
      </c>
      <c r="C1189" s="52"/>
      <c r="D1189" s="53"/>
      <c r="E1189" s="55"/>
    </row>
    <row r="1190" spans="1:5" x14ac:dyDescent="0.25">
      <c r="A1190" s="89"/>
      <c r="B1190" s="90" t="s">
        <v>96</v>
      </c>
      <c r="C1190" s="52"/>
      <c r="D1190" s="53"/>
      <c r="E1190" s="55"/>
    </row>
    <row r="1191" spans="1:5" x14ac:dyDescent="0.25">
      <c r="A1191" s="89"/>
      <c r="B1191" s="90" t="s">
        <v>97</v>
      </c>
      <c r="C1191" s="52"/>
      <c r="D1191" s="53"/>
      <c r="E1191" s="55"/>
    </row>
    <row r="1192" spans="1:5" x14ac:dyDescent="0.25">
      <c r="A1192" s="89"/>
      <c r="B1192" s="90" t="s">
        <v>98</v>
      </c>
      <c r="C1192" s="52"/>
      <c r="D1192" s="53"/>
      <c r="E1192" s="55"/>
    </row>
    <row r="1193" spans="1:5" x14ac:dyDescent="0.25">
      <c r="A1193" s="89"/>
      <c r="B1193" s="90" t="s">
        <v>99</v>
      </c>
      <c r="C1193" s="52"/>
      <c r="D1193" s="53"/>
      <c r="E1193" s="55"/>
    </row>
    <row r="1194" spans="1:5" x14ac:dyDescent="0.25">
      <c r="A1194" s="89"/>
      <c r="B1194" s="90" t="s">
        <v>100</v>
      </c>
      <c r="C1194" s="52"/>
      <c r="D1194" s="53"/>
      <c r="E1194" s="55"/>
    </row>
    <row r="1195" spans="1:5" x14ac:dyDescent="0.25">
      <c r="A1195" s="89"/>
      <c r="B1195" s="90" t="s">
        <v>101</v>
      </c>
      <c r="C1195" s="52"/>
      <c r="D1195" s="53"/>
      <c r="E1195" s="55"/>
    </row>
    <row r="1196" spans="1:5" x14ac:dyDescent="0.25">
      <c r="A1196" s="89"/>
      <c r="B1196" s="90" t="s">
        <v>102</v>
      </c>
      <c r="C1196" s="52"/>
      <c r="D1196" s="53"/>
      <c r="E1196" s="55"/>
    </row>
    <row r="1197" spans="1:5" x14ac:dyDescent="0.25">
      <c r="A1197" s="89"/>
      <c r="B1197" s="90" t="s">
        <v>103</v>
      </c>
      <c r="C1197" s="52"/>
      <c r="D1197" s="53"/>
      <c r="E1197" s="55"/>
    </row>
    <row r="1198" spans="1:5" x14ac:dyDescent="0.25">
      <c r="A1198" s="89"/>
      <c r="B1198" s="90" t="s">
        <v>104</v>
      </c>
      <c r="C1198" s="52"/>
      <c r="D1198" s="53"/>
      <c r="E1198" s="55"/>
    </row>
    <row r="1199" spans="1:5" x14ac:dyDescent="0.25">
      <c r="A1199" s="89"/>
      <c r="B1199" s="90" t="s">
        <v>105</v>
      </c>
      <c r="C1199" s="52"/>
      <c r="D1199" s="53"/>
      <c r="E1199" s="55"/>
    </row>
    <row r="1200" spans="1:5" x14ac:dyDescent="0.25">
      <c r="A1200" s="89"/>
      <c r="B1200" s="90" t="s">
        <v>106</v>
      </c>
      <c r="C1200" s="52"/>
      <c r="D1200" s="53"/>
      <c r="E1200" s="55"/>
    </row>
    <row r="1201" spans="1:5" x14ac:dyDescent="0.25">
      <c r="A1201" s="89"/>
      <c r="B1201" s="90" t="s">
        <v>107</v>
      </c>
      <c r="C1201" s="52"/>
      <c r="D1201" s="53"/>
      <c r="E1201" s="55"/>
    </row>
    <row r="1202" spans="1:5" ht="16.5" thickBot="1" x14ac:dyDescent="0.3">
      <c r="A1202" s="91"/>
      <c r="B1202" s="92" t="s">
        <v>109</v>
      </c>
      <c r="C1202" s="68">
        <v>5.2941019911220115</v>
      </c>
      <c r="D1202" s="83"/>
      <c r="E1202" s="70">
        <v>0</v>
      </c>
    </row>
    <row r="1203" spans="1:5" x14ac:dyDescent="0.25">
      <c r="A1203" s="93" t="s">
        <v>16</v>
      </c>
      <c r="B1203" s="94" t="s">
        <v>35</v>
      </c>
      <c r="C1203" s="74">
        <v>894.92020472353965</v>
      </c>
      <c r="D1203" s="75">
        <v>825.55098604437171</v>
      </c>
      <c r="E1203" s="76">
        <v>1871.6196380678593</v>
      </c>
    </row>
    <row r="1204" spans="1:5" x14ac:dyDescent="0.25">
      <c r="A1204" s="89"/>
      <c r="B1204" s="90" t="s">
        <v>36</v>
      </c>
      <c r="C1204" s="50">
        <v>494.41786088022991</v>
      </c>
      <c r="D1204" s="51">
        <v>494.41786088022991</v>
      </c>
      <c r="E1204" s="54">
        <v>963.50092377599697</v>
      </c>
    </row>
    <row r="1205" spans="1:5" x14ac:dyDescent="0.25">
      <c r="A1205" s="89"/>
      <c r="B1205" s="90" t="s">
        <v>37</v>
      </c>
      <c r="C1205" s="50">
        <v>3677.0174520672545</v>
      </c>
      <c r="D1205" s="51">
        <v>3674.3334171829706</v>
      </c>
      <c r="E1205" s="54">
        <v>9827.6529817367664</v>
      </c>
    </row>
    <row r="1206" spans="1:5" x14ac:dyDescent="0.25">
      <c r="A1206" s="89"/>
      <c r="B1206" s="90" t="s">
        <v>38</v>
      </c>
      <c r="C1206" s="50">
        <v>2547.1532756821443</v>
      </c>
      <c r="D1206" s="51">
        <v>2430.0197375422949</v>
      </c>
      <c r="E1206" s="54">
        <v>8778.1365476415667</v>
      </c>
    </row>
    <row r="1207" spans="1:5" x14ac:dyDescent="0.25">
      <c r="A1207" s="89"/>
      <c r="B1207" s="90" t="s">
        <v>39</v>
      </c>
      <c r="C1207" s="50">
        <v>1556.0996180664836</v>
      </c>
      <c r="D1207" s="51">
        <v>1538.9563243517191</v>
      </c>
      <c r="E1207" s="54">
        <v>2517.8998079378835</v>
      </c>
    </row>
    <row r="1208" spans="1:5" x14ac:dyDescent="0.25">
      <c r="A1208" s="89"/>
      <c r="B1208" s="90" t="s">
        <v>40</v>
      </c>
      <c r="C1208" s="50">
        <v>3174.8820925166178</v>
      </c>
      <c r="D1208" s="51">
        <v>3154.6326822188348</v>
      </c>
      <c r="E1208" s="54">
        <v>14105.495482902408</v>
      </c>
    </row>
    <row r="1209" spans="1:5" x14ac:dyDescent="0.25">
      <c r="A1209" s="89"/>
      <c r="B1209" s="90" t="s">
        <v>41</v>
      </c>
      <c r="C1209" s="50">
        <v>41.459884302389376</v>
      </c>
      <c r="D1209" s="51">
        <v>36.772461978017787</v>
      </c>
      <c r="E1209" s="54">
        <v>166.94343776723215</v>
      </c>
    </row>
    <row r="1210" spans="1:5" x14ac:dyDescent="0.25">
      <c r="A1210" s="89"/>
      <c r="B1210" s="90" t="s">
        <v>42</v>
      </c>
      <c r="C1210" s="50">
        <v>274.34029454466702</v>
      </c>
      <c r="D1210" s="51">
        <v>241.75690973019596</v>
      </c>
      <c r="E1210" s="54">
        <v>910.68554450907561</v>
      </c>
    </row>
    <row r="1211" spans="1:5" x14ac:dyDescent="0.25">
      <c r="A1211" s="89"/>
      <c r="B1211" s="90" t="s">
        <v>43</v>
      </c>
      <c r="C1211" s="50">
        <v>274.63220858729136</v>
      </c>
      <c r="D1211" s="51">
        <v>244.51859612025055</v>
      </c>
      <c r="E1211" s="54">
        <v>918.06154795309635</v>
      </c>
    </row>
    <row r="1212" spans="1:5" x14ac:dyDescent="0.25">
      <c r="A1212" s="89"/>
      <c r="B1212" s="90" t="s">
        <v>44</v>
      </c>
      <c r="C1212" s="50">
        <v>209.3973397359884</v>
      </c>
      <c r="D1212" s="51">
        <v>182.49003989410397</v>
      </c>
      <c r="E1212" s="54">
        <v>653.82221193889222</v>
      </c>
    </row>
    <row r="1213" spans="1:5" x14ac:dyDescent="0.25">
      <c r="A1213" s="89"/>
      <c r="B1213" s="90" t="s">
        <v>45</v>
      </c>
      <c r="C1213" s="50">
        <v>71.402249912752808</v>
      </c>
      <c r="D1213" s="51">
        <v>62.871136863329838</v>
      </c>
      <c r="E1213" s="54">
        <v>172.35982468099891</v>
      </c>
    </row>
    <row r="1214" spans="1:5" x14ac:dyDescent="0.25">
      <c r="A1214" s="89"/>
      <c r="B1214" s="90" t="s">
        <v>46</v>
      </c>
      <c r="C1214" s="50">
        <v>1169.6795663829059</v>
      </c>
      <c r="D1214" s="51">
        <v>1134.7920206342253</v>
      </c>
      <c r="E1214" s="54">
        <v>4482.5773424921326</v>
      </c>
    </row>
    <row r="1215" spans="1:5" x14ac:dyDescent="0.25">
      <c r="A1215" s="89"/>
      <c r="B1215" s="90" t="s">
        <v>47</v>
      </c>
      <c r="C1215" s="50">
        <v>940.54667910217427</v>
      </c>
      <c r="D1215" s="51">
        <v>925.46674311609627</v>
      </c>
      <c r="E1215" s="54">
        <v>2494.6616466653145</v>
      </c>
    </row>
    <row r="1216" spans="1:5" x14ac:dyDescent="0.25">
      <c r="A1216" s="89"/>
      <c r="B1216" s="90" t="s">
        <v>48</v>
      </c>
      <c r="C1216" s="50">
        <v>960.55761786108656</v>
      </c>
      <c r="D1216" s="51">
        <v>940.0296700280511</v>
      </c>
      <c r="E1216" s="54">
        <v>2729.0117578613113</v>
      </c>
    </row>
    <row r="1217" spans="1:5" x14ac:dyDescent="0.25">
      <c r="A1217" s="89"/>
      <c r="B1217" s="90" t="s">
        <v>49</v>
      </c>
      <c r="C1217" s="50">
        <v>129.09592728387071</v>
      </c>
      <c r="D1217" s="51">
        <v>129.05243516712119</v>
      </c>
      <c r="E1217" s="54">
        <v>461.26362509084214</v>
      </c>
    </row>
    <row r="1218" spans="1:5" x14ac:dyDescent="0.25">
      <c r="A1218" s="89"/>
      <c r="B1218" s="90" t="s">
        <v>50</v>
      </c>
      <c r="C1218" s="50">
        <v>79.268036639045903</v>
      </c>
      <c r="D1218" s="51">
        <v>79.268036639045903</v>
      </c>
      <c r="E1218" s="54">
        <v>203.91144020525928</v>
      </c>
    </row>
    <row r="1219" spans="1:5" x14ac:dyDescent="0.25">
      <c r="A1219" s="89"/>
      <c r="B1219" s="90" t="s">
        <v>51</v>
      </c>
      <c r="C1219" s="50">
        <v>935.81602832359192</v>
      </c>
      <c r="D1219" s="51">
        <v>935.81602832359192</v>
      </c>
      <c r="E1219" s="54">
        <v>2535.8249386553448</v>
      </c>
    </row>
    <row r="1220" spans="1:5" x14ac:dyDescent="0.25">
      <c r="A1220" s="89"/>
      <c r="B1220" s="90" t="s">
        <v>52</v>
      </c>
      <c r="C1220" s="50">
        <v>498.8722843044568</v>
      </c>
      <c r="D1220" s="51">
        <v>489.27690719854621</v>
      </c>
      <c r="E1220" s="54">
        <v>1510.4412677258215</v>
      </c>
    </row>
    <row r="1221" spans="1:5" x14ac:dyDescent="0.25">
      <c r="A1221" s="89"/>
      <c r="B1221" s="90" t="s">
        <v>53</v>
      </c>
      <c r="C1221" s="50">
        <v>371.64746817351869</v>
      </c>
      <c r="D1221" s="51">
        <v>371.64746817351869</v>
      </c>
      <c r="E1221" s="54">
        <v>960.8347570093639</v>
      </c>
    </row>
    <row r="1222" spans="1:5" x14ac:dyDescent="0.25">
      <c r="A1222" s="89"/>
      <c r="B1222" s="90" t="s">
        <v>54</v>
      </c>
      <c r="C1222" s="50">
        <v>465.95207791477901</v>
      </c>
      <c r="D1222" s="51">
        <v>465.95207791477901</v>
      </c>
      <c r="E1222" s="54">
        <v>1160.9018102199282</v>
      </c>
    </row>
    <row r="1223" spans="1:5" x14ac:dyDescent="0.25">
      <c r="A1223" s="89"/>
      <c r="B1223" s="90" t="s">
        <v>55</v>
      </c>
      <c r="C1223" s="50">
        <v>13.736061858182468</v>
      </c>
      <c r="D1223" s="51">
        <v>5.4944247432729876</v>
      </c>
      <c r="E1223" s="54">
        <v>10.988849486545975</v>
      </c>
    </row>
    <row r="1224" spans="1:5" x14ac:dyDescent="0.25">
      <c r="A1224" s="89"/>
      <c r="B1224" s="90" t="s">
        <v>56</v>
      </c>
      <c r="C1224" s="52"/>
      <c r="D1224" s="53"/>
      <c r="E1224" s="55"/>
    </row>
    <row r="1225" spans="1:5" x14ac:dyDescent="0.25">
      <c r="A1225" s="89"/>
      <c r="B1225" s="90" t="s">
        <v>57</v>
      </c>
      <c r="C1225" s="52"/>
      <c r="D1225" s="53"/>
      <c r="E1225" s="55"/>
    </row>
    <row r="1226" spans="1:5" x14ac:dyDescent="0.25">
      <c r="A1226" s="89"/>
      <c r="B1226" s="90" t="s">
        <v>58</v>
      </c>
      <c r="C1226" s="50">
        <v>239.41368475881714</v>
      </c>
      <c r="D1226" s="51">
        <v>239.41368475881714</v>
      </c>
      <c r="E1226" s="54">
        <v>648.86724658948617</v>
      </c>
    </row>
    <row r="1227" spans="1:5" x14ac:dyDescent="0.25">
      <c r="A1227" s="89"/>
      <c r="B1227" s="90" t="s">
        <v>59</v>
      </c>
      <c r="C1227" s="50">
        <v>542.99169341667437</v>
      </c>
      <c r="D1227" s="51">
        <v>528.19115860925297</v>
      </c>
      <c r="E1227" s="54">
        <v>1195.112452719151</v>
      </c>
    </row>
    <row r="1228" spans="1:5" x14ac:dyDescent="0.25">
      <c r="A1228" s="89"/>
      <c r="B1228" s="90" t="s">
        <v>60</v>
      </c>
      <c r="C1228" s="50">
        <v>1027.5345005643694</v>
      </c>
      <c r="D1228" s="51">
        <v>1025.918669579893</v>
      </c>
      <c r="E1228" s="54">
        <v>2960.0600214921615</v>
      </c>
    </row>
    <row r="1229" spans="1:5" x14ac:dyDescent="0.25">
      <c r="A1229" s="89"/>
      <c r="B1229" s="90" t="s">
        <v>61</v>
      </c>
      <c r="C1229" s="50">
        <v>101.03507428068259</v>
      </c>
      <c r="D1229" s="51">
        <v>90.337171995424683</v>
      </c>
      <c r="E1229" s="54">
        <v>456.81288187304256</v>
      </c>
    </row>
    <row r="1230" spans="1:5" x14ac:dyDescent="0.25">
      <c r="A1230" s="89"/>
      <c r="B1230" s="90" t="s">
        <v>62</v>
      </c>
      <c r="C1230" s="50">
        <v>160.38149440887949</v>
      </c>
      <c r="D1230" s="51">
        <v>150.85584751026761</v>
      </c>
      <c r="E1230" s="54">
        <v>315.73585303707654</v>
      </c>
    </row>
    <row r="1231" spans="1:5" x14ac:dyDescent="0.25">
      <c r="A1231" s="89"/>
      <c r="B1231" s="90" t="s">
        <v>63</v>
      </c>
      <c r="C1231" s="50">
        <v>662.30059196133152</v>
      </c>
      <c r="D1231" s="51">
        <v>655.86730736936556</v>
      </c>
      <c r="E1231" s="54">
        <v>2312.7855802728459</v>
      </c>
    </row>
    <row r="1232" spans="1:5" x14ac:dyDescent="0.25">
      <c r="A1232" s="89"/>
      <c r="B1232" s="90" t="s">
        <v>64</v>
      </c>
      <c r="C1232" s="50">
        <v>1052.1916118185493</v>
      </c>
      <c r="D1232" s="51">
        <v>1027.478751353349</v>
      </c>
      <c r="E1232" s="54">
        <v>1495.6357376628459</v>
      </c>
    </row>
    <row r="1233" spans="1:5" x14ac:dyDescent="0.25">
      <c r="A1233" s="89"/>
      <c r="B1233" s="90" t="s">
        <v>65</v>
      </c>
      <c r="C1233" s="50">
        <v>765.13305738687814</v>
      </c>
      <c r="D1233" s="51">
        <v>751.6612923946858</v>
      </c>
      <c r="E1233" s="54">
        <v>1132.5396405470083</v>
      </c>
    </row>
    <row r="1234" spans="1:5" x14ac:dyDescent="0.25">
      <c r="A1234" s="89"/>
      <c r="B1234" s="90" t="s">
        <v>66</v>
      </c>
      <c r="C1234" s="50">
        <v>252.47514677433057</v>
      </c>
      <c r="D1234" s="51">
        <v>218.01039020981403</v>
      </c>
      <c r="E1234" s="54">
        <v>783.85654608650123</v>
      </c>
    </row>
    <row r="1235" spans="1:5" x14ac:dyDescent="0.25">
      <c r="A1235" s="89"/>
      <c r="B1235" s="90" t="s">
        <v>67</v>
      </c>
      <c r="C1235" s="50">
        <v>10.580044678778105</v>
      </c>
      <c r="D1235" s="51">
        <v>4.2900384633937012</v>
      </c>
      <c r="E1235" s="54">
        <v>7.172944310794267</v>
      </c>
    </row>
    <row r="1236" spans="1:5" x14ac:dyDescent="0.25">
      <c r="A1236" s="89"/>
      <c r="B1236" s="90" t="s">
        <v>29</v>
      </c>
      <c r="C1236" s="50">
        <v>2.2201646432470983</v>
      </c>
      <c r="D1236" s="51">
        <v>2.2201646432470983</v>
      </c>
      <c r="E1236" s="54">
        <v>4.1761296939477921</v>
      </c>
    </row>
    <row r="1237" spans="1:5" x14ac:dyDescent="0.25">
      <c r="A1237" s="89"/>
      <c r="B1237" s="90" t="s">
        <v>68</v>
      </c>
      <c r="C1237" s="52"/>
      <c r="D1237" s="53"/>
      <c r="E1237" s="55"/>
    </row>
    <row r="1238" spans="1:5" x14ac:dyDescent="0.25">
      <c r="A1238" s="89"/>
      <c r="B1238" s="90" t="s">
        <v>69</v>
      </c>
      <c r="C1238" s="50">
        <v>1831.4817426294783</v>
      </c>
      <c r="D1238" s="51">
        <v>1773.8081699361044</v>
      </c>
      <c r="E1238" s="54">
        <v>10241.249037869846</v>
      </c>
    </row>
    <row r="1239" spans="1:5" x14ac:dyDescent="0.25">
      <c r="A1239" s="89"/>
      <c r="B1239" s="90" t="s">
        <v>70</v>
      </c>
      <c r="C1239" s="50">
        <v>956.80361207967462</v>
      </c>
      <c r="D1239" s="51">
        <v>894.76031778436118</v>
      </c>
      <c r="E1239" s="54">
        <v>2259.1602852138703</v>
      </c>
    </row>
    <row r="1240" spans="1:5" x14ac:dyDescent="0.25">
      <c r="A1240" s="89"/>
      <c r="B1240" s="90" t="s">
        <v>71</v>
      </c>
      <c r="C1240" s="50">
        <v>795.90723925851398</v>
      </c>
      <c r="D1240" s="51">
        <v>729.50688367208284</v>
      </c>
      <c r="E1240" s="54">
        <v>1514.2588958999415</v>
      </c>
    </row>
    <row r="1241" spans="1:5" x14ac:dyDescent="0.25">
      <c r="A1241" s="89"/>
      <c r="B1241" s="90" t="s">
        <v>72</v>
      </c>
      <c r="C1241" s="50">
        <v>1945.6222568199114</v>
      </c>
      <c r="D1241" s="51">
        <v>1605.2913895216579</v>
      </c>
      <c r="E1241" s="54">
        <v>5046.3619540480468</v>
      </c>
    </row>
    <row r="1242" spans="1:5" x14ac:dyDescent="0.25">
      <c r="A1242" s="89"/>
      <c r="B1242" s="90" t="s">
        <v>73</v>
      </c>
      <c r="C1242" s="50">
        <v>942.38431572177956</v>
      </c>
      <c r="D1242" s="51">
        <v>863.99739651650634</v>
      </c>
      <c r="E1242" s="54">
        <v>1611.7214791331746</v>
      </c>
    </row>
    <row r="1243" spans="1:5" x14ac:dyDescent="0.25">
      <c r="A1243" s="89"/>
      <c r="B1243" s="90" t="s">
        <v>74</v>
      </c>
      <c r="C1243" s="50">
        <v>7.1813875985796018</v>
      </c>
      <c r="D1243" s="51">
        <v>7.1813875985796018</v>
      </c>
      <c r="E1243" s="54">
        <v>31.844324437130119</v>
      </c>
    </row>
    <row r="1244" spans="1:5" x14ac:dyDescent="0.25">
      <c r="A1244" s="89"/>
      <c r="B1244" s="90" t="s">
        <v>75</v>
      </c>
      <c r="C1244" s="50">
        <v>343.02963756943814</v>
      </c>
      <c r="D1244" s="51">
        <v>343.02963756943814</v>
      </c>
      <c r="E1244" s="54">
        <v>482.02608228756202</v>
      </c>
    </row>
    <row r="1245" spans="1:5" x14ac:dyDescent="0.25">
      <c r="A1245" s="89"/>
      <c r="B1245" s="90" t="s">
        <v>76</v>
      </c>
      <c r="C1245" s="50">
        <v>2586.0243798359979</v>
      </c>
      <c r="D1245" s="51">
        <v>2074.9624288246587</v>
      </c>
      <c r="E1245" s="54">
        <v>5951.9317641830321</v>
      </c>
    </row>
    <row r="1246" spans="1:5" x14ac:dyDescent="0.25">
      <c r="A1246" s="89"/>
      <c r="B1246" s="90" t="s">
        <v>77</v>
      </c>
      <c r="C1246" s="50">
        <v>136.88935868673167</v>
      </c>
      <c r="D1246" s="51">
        <v>136.88935868673167</v>
      </c>
      <c r="E1246" s="54">
        <v>256.85938405406233</v>
      </c>
    </row>
    <row r="1247" spans="1:5" x14ac:dyDescent="0.25">
      <c r="A1247" s="89"/>
      <c r="B1247" s="90" t="s">
        <v>78</v>
      </c>
      <c r="C1247" s="50">
        <v>1646.715815322206</v>
      </c>
      <c r="D1247" s="51">
        <v>1646.715815322206</v>
      </c>
      <c r="E1247" s="54">
        <v>4489.7173307424882</v>
      </c>
    </row>
    <row r="1248" spans="1:5" x14ac:dyDescent="0.25">
      <c r="A1248" s="89"/>
      <c r="B1248" s="90" t="s">
        <v>79</v>
      </c>
      <c r="C1248" s="50">
        <v>590.34187188605608</v>
      </c>
      <c r="D1248" s="51">
        <v>590.34187188605608</v>
      </c>
      <c r="E1248" s="54">
        <v>1021.7951836390483</v>
      </c>
    </row>
    <row r="1249" spans="1:5" x14ac:dyDescent="0.25">
      <c r="A1249" s="89"/>
      <c r="B1249" s="90" t="s">
        <v>80</v>
      </c>
      <c r="C1249" s="50">
        <v>122.55710663392691</v>
      </c>
      <c r="D1249" s="51">
        <v>122.55710663392691</v>
      </c>
      <c r="E1249" s="54">
        <v>245.87949362080613</v>
      </c>
    </row>
    <row r="1250" spans="1:5" x14ac:dyDescent="0.25">
      <c r="A1250" s="89"/>
      <c r="B1250" s="90" t="s">
        <v>81</v>
      </c>
      <c r="C1250" s="50">
        <v>1551.6429922619741</v>
      </c>
      <c r="D1250" s="51">
        <v>1349.589659710115</v>
      </c>
      <c r="E1250" s="54">
        <v>5421.4754331678496</v>
      </c>
    </row>
    <row r="1251" spans="1:5" x14ac:dyDescent="0.25">
      <c r="A1251" s="89"/>
      <c r="B1251" s="90" t="s">
        <v>82</v>
      </c>
      <c r="C1251" s="50">
        <v>5.7062007720077066</v>
      </c>
      <c r="D1251" s="51">
        <v>5.7062007720077066</v>
      </c>
      <c r="E1251" s="54">
        <v>7.1080774084409439</v>
      </c>
    </row>
    <row r="1252" spans="1:5" x14ac:dyDescent="0.25">
      <c r="A1252" s="89"/>
      <c r="B1252" s="90" t="s">
        <v>83</v>
      </c>
      <c r="C1252" s="50">
        <v>6.9476915981070828</v>
      </c>
      <c r="D1252" s="51">
        <v>5.8299642477717555</v>
      </c>
      <c r="E1252" s="54">
        <v>11.084705356430034</v>
      </c>
    </row>
    <row r="1253" spans="1:5" x14ac:dyDescent="0.25">
      <c r="A1253" s="89"/>
      <c r="B1253" s="90" t="s">
        <v>84</v>
      </c>
      <c r="C1253" s="50">
        <v>46.703171908102512</v>
      </c>
      <c r="D1253" s="51">
        <v>46.703171908102512</v>
      </c>
      <c r="E1253" s="54">
        <v>114.38637142069193</v>
      </c>
    </row>
    <row r="1254" spans="1:5" x14ac:dyDescent="0.25">
      <c r="A1254" s="89"/>
      <c r="B1254" s="90" t="s">
        <v>85</v>
      </c>
      <c r="C1254" s="50">
        <v>543.34030277209104</v>
      </c>
      <c r="D1254" s="51">
        <v>543.34030277209104</v>
      </c>
      <c r="E1254" s="54">
        <v>2840.9516946405329</v>
      </c>
    </row>
    <row r="1255" spans="1:5" x14ac:dyDescent="0.25">
      <c r="A1255" s="89"/>
      <c r="B1255" s="90" t="s">
        <v>86</v>
      </c>
      <c r="C1255" s="50">
        <v>135.56567611574152</v>
      </c>
      <c r="D1255" s="51">
        <v>135.56567611574152</v>
      </c>
      <c r="E1255" s="54">
        <v>354.38390928199306</v>
      </c>
    </row>
    <row r="1256" spans="1:5" x14ac:dyDescent="0.25">
      <c r="A1256" s="89"/>
      <c r="B1256" s="90" t="s">
        <v>87</v>
      </c>
      <c r="C1256" s="50">
        <v>534.53686846055029</v>
      </c>
      <c r="D1256" s="51">
        <v>527.09161746802999</v>
      </c>
      <c r="E1256" s="54">
        <v>2007.6133965079382</v>
      </c>
    </row>
    <row r="1257" spans="1:5" x14ac:dyDescent="0.25">
      <c r="A1257" s="89"/>
      <c r="B1257" s="90" t="s">
        <v>88</v>
      </c>
      <c r="C1257" s="50">
        <v>1041.242669017244</v>
      </c>
      <c r="D1257" s="51">
        <v>741.62827344540904</v>
      </c>
      <c r="E1257" s="54">
        <v>3980.2370008577905</v>
      </c>
    </row>
    <row r="1258" spans="1:5" x14ac:dyDescent="0.25">
      <c r="A1258" s="89"/>
      <c r="B1258" s="90" t="s">
        <v>89</v>
      </c>
      <c r="C1258" s="50">
        <v>59.023418228396373</v>
      </c>
      <c r="D1258" s="51">
        <v>59.023418228396373</v>
      </c>
      <c r="E1258" s="54">
        <v>175.4029670613854</v>
      </c>
    </row>
    <row r="1259" spans="1:5" x14ac:dyDescent="0.25">
      <c r="A1259" s="89"/>
      <c r="B1259" s="90" t="s">
        <v>90</v>
      </c>
      <c r="C1259" s="50">
        <v>3267.4841966390486</v>
      </c>
      <c r="D1259" s="51">
        <v>2981.9260106992419</v>
      </c>
      <c r="E1259" s="54">
        <v>4707.3138983440485</v>
      </c>
    </row>
    <row r="1260" spans="1:5" x14ac:dyDescent="0.25">
      <c r="A1260" s="89"/>
      <c r="B1260" s="90" t="s">
        <v>91</v>
      </c>
      <c r="C1260" s="50">
        <v>85.373453504729866</v>
      </c>
      <c r="D1260" s="51">
        <v>85.373453504729866</v>
      </c>
      <c r="E1260" s="54">
        <v>89.215258912442707</v>
      </c>
    </row>
    <row r="1261" spans="1:5" x14ac:dyDescent="0.25">
      <c r="A1261" s="89"/>
      <c r="B1261" s="90" t="s">
        <v>92</v>
      </c>
      <c r="C1261" s="50">
        <v>643.06432319661553</v>
      </c>
      <c r="D1261" s="51">
        <v>266.72939373631652</v>
      </c>
      <c r="E1261" s="54">
        <v>871.7098822765779</v>
      </c>
    </row>
    <row r="1262" spans="1:5" x14ac:dyDescent="0.25">
      <c r="A1262" s="89"/>
      <c r="B1262" s="90" t="s">
        <v>93</v>
      </c>
      <c r="C1262" s="50">
        <v>2028.7614301140097</v>
      </c>
      <c r="D1262" s="51">
        <v>1725.9322944000094</v>
      </c>
      <c r="E1262" s="54">
        <v>3522.7942178533958</v>
      </c>
    </row>
    <row r="1263" spans="1:5" x14ac:dyDescent="0.25">
      <c r="A1263" s="89"/>
      <c r="B1263" s="90" t="s">
        <v>94</v>
      </c>
      <c r="C1263" s="50">
        <v>331.22950577294074</v>
      </c>
      <c r="D1263" s="51">
        <v>318.02611230988458</v>
      </c>
      <c r="E1263" s="54">
        <v>388.88749721054063</v>
      </c>
    </row>
    <row r="1264" spans="1:5" x14ac:dyDescent="0.25">
      <c r="A1264" s="89"/>
      <c r="B1264" s="90" t="s">
        <v>95</v>
      </c>
      <c r="C1264" s="52"/>
      <c r="D1264" s="53"/>
      <c r="E1264" s="55"/>
    </row>
    <row r="1265" spans="1:5" x14ac:dyDescent="0.25">
      <c r="A1265" s="89"/>
      <c r="B1265" s="90" t="s">
        <v>96</v>
      </c>
      <c r="C1265" s="50">
        <v>676.95571559541577</v>
      </c>
      <c r="D1265" s="51">
        <v>447.26508653114189</v>
      </c>
      <c r="E1265" s="54">
        <v>614.21655396277856</v>
      </c>
    </row>
    <row r="1266" spans="1:5" x14ac:dyDescent="0.25">
      <c r="A1266" s="89"/>
      <c r="B1266" s="90" t="s">
        <v>97</v>
      </c>
      <c r="C1266" s="50">
        <v>6434.8046423518663</v>
      </c>
      <c r="D1266" s="51">
        <v>5472.6092954347559</v>
      </c>
      <c r="E1266" s="54">
        <v>10198.897880130138</v>
      </c>
    </row>
    <row r="1267" spans="1:5" x14ac:dyDescent="0.25">
      <c r="A1267" s="89"/>
      <c r="B1267" s="90" t="s">
        <v>98</v>
      </c>
      <c r="C1267" s="50">
        <v>1606.6989481485361</v>
      </c>
      <c r="D1267" s="51">
        <v>1441.11580433568</v>
      </c>
      <c r="E1267" s="54">
        <v>3879.1190528674256</v>
      </c>
    </row>
    <row r="1268" spans="1:5" x14ac:dyDescent="0.25">
      <c r="A1268" s="89"/>
      <c r="B1268" s="90" t="s">
        <v>99</v>
      </c>
      <c r="C1268" s="52"/>
      <c r="D1268" s="53"/>
      <c r="E1268" s="55"/>
    </row>
    <row r="1269" spans="1:5" x14ac:dyDescent="0.25">
      <c r="A1269" s="89"/>
      <c r="B1269" s="90" t="s">
        <v>100</v>
      </c>
      <c r="C1269" s="52"/>
      <c r="D1269" s="53"/>
      <c r="E1269" s="55"/>
    </row>
    <row r="1270" spans="1:5" x14ac:dyDescent="0.25">
      <c r="A1270" s="89"/>
      <c r="B1270" s="90" t="s">
        <v>101</v>
      </c>
      <c r="C1270" s="50">
        <v>151.22828553524178</v>
      </c>
      <c r="D1270" s="51">
        <v>141.49897628580203</v>
      </c>
      <c r="E1270" s="54">
        <v>127.98180064850528</v>
      </c>
    </row>
    <row r="1271" spans="1:5" x14ac:dyDescent="0.25">
      <c r="A1271" s="89"/>
      <c r="B1271" s="90" t="s">
        <v>102</v>
      </c>
      <c r="C1271" s="50">
        <v>500.87906658008427</v>
      </c>
      <c r="D1271" s="51">
        <v>500.87906658008427</v>
      </c>
      <c r="E1271" s="54">
        <v>899.35505558186526</v>
      </c>
    </row>
    <row r="1272" spans="1:5" x14ac:dyDescent="0.25">
      <c r="A1272" s="89"/>
      <c r="B1272" s="90" t="s">
        <v>103</v>
      </c>
      <c r="C1272" s="50">
        <v>57.120711377288636</v>
      </c>
      <c r="D1272" s="51">
        <v>44.675537285179651</v>
      </c>
      <c r="E1272" s="54">
        <v>166.90301146926464</v>
      </c>
    </row>
    <row r="1273" spans="1:5" x14ac:dyDescent="0.25">
      <c r="A1273" s="89"/>
      <c r="B1273" s="90" t="s">
        <v>104</v>
      </c>
      <c r="C1273" s="50">
        <v>466.49596974803012</v>
      </c>
      <c r="D1273" s="51">
        <v>466.49596974803012</v>
      </c>
      <c r="E1273" s="54">
        <v>830.65504416760098</v>
      </c>
    </row>
    <row r="1274" spans="1:5" x14ac:dyDescent="0.25">
      <c r="A1274" s="89"/>
      <c r="B1274" s="90" t="s">
        <v>105</v>
      </c>
      <c r="C1274" s="50">
        <v>262.98308408045705</v>
      </c>
      <c r="D1274" s="51">
        <v>262.98308408045705</v>
      </c>
      <c r="E1274" s="54">
        <v>605.59611178217563</v>
      </c>
    </row>
    <row r="1275" spans="1:5" x14ac:dyDescent="0.25">
      <c r="A1275" s="89"/>
      <c r="B1275" s="90" t="s">
        <v>106</v>
      </c>
      <c r="C1275" s="52"/>
      <c r="D1275" s="53"/>
      <c r="E1275" s="55"/>
    </row>
    <row r="1276" spans="1:5" x14ac:dyDescent="0.25">
      <c r="A1276" s="89"/>
      <c r="B1276" s="90" t="s">
        <v>107</v>
      </c>
      <c r="C1276" s="52"/>
      <c r="D1276" s="53"/>
      <c r="E1276" s="55"/>
    </row>
    <row r="1277" spans="1:5" ht="16.5" thickBot="1" x14ac:dyDescent="0.3">
      <c r="A1277" s="91"/>
      <c r="B1277" s="92" t="s">
        <v>109</v>
      </c>
      <c r="C1277" s="68">
        <v>55939.878341376047</v>
      </c>
      <c r="D1277" s="69">
        <v>51416.390575183184</v>
      </c>
      <c r="E1277" s="70">
        <v>143717.44445464687</v>
      </c>
    </row>
    <row r="1278" spans="1:5" x14ac:dyDescent="0.25">
      <c r="A1278" s="95" t="s">
        <v>19</v>
      </c>
      <c r="B1278" s="96" t="s">
        <v>35</v>
      </c>
      <c r="C1278" s="71"/>
      <c r="D1278" s="72"/>
      <c r="E1278" s="73"/>
    </row>
    <row r="1279" spans="1:5" x14ac:dyDescent="0.25">
      <c r="A1279" s="89"/>
      <c r="B1279" s="90" t="s">
        <v>36</v>
      </c>
      <c r="C1279" s="52"/>
      <c r="D1279" s="53"/>
      <c r="E1279" s="55"/>
    </row>
    <row r="1280" spans="1:5" x14ac:dyDescent="0.25">
      <c r="A1280" s="89"/>
      <c r="B1280" s="90" t="s">
        <v>37</v>
      </c>
      <c r="C1280" s="52"/>
      <c r="D1280" s="53"/>
      <c r="E1280" s="55"/>
    </row>
    <row r="1281" spans="1:5" x14ac:dyDescent="0.25">
      <c r="A1281" s="89"/>
      <c r="B1281" s="90" t="s">
        <v>38</v>
      </c>
      <c r="C1281" s="50">
        <v>9.0737223916396985</v>
      </c>
      <c r="D1281" s="51">
        <v>9.0737223916396985</v>
      </c>
      <c r="E1281" s="55"/>
    </row>
    <row r="1282" spans="1:5" x14ac:dyDescent="0.25">
      <c r="A1282" s="89"/>
      <c r="B1282" s="90" t="s">
        <v>39</v>
      </c>
      <c r="C1282" s="52"/>
      <c r="D1282" s="53"/>
      <c r="E1282" s="55"/>
    </row>
    <row r="1283" spans="1:5" x14ac:dyDescent="0.25">
      <c r="A1283" s="89"/>
      <c r="B1283" s="90" t="s">
        <v>40</v>
      </c>
      <c r="C1283" s="52"/>
      <c r="D1283" s="53"/>
      <c r="E1283" s="55"/>
    </row>
    <row r="1284" spans="1:5" x14ac:dyDescent="0.25">
      <c r="A1284" s="89"/>
      <c r="B1284" s="90" t="s">
        <v>41</v>
      </c>
      <c r="C1284" s="52"/>
      <c r="D1284" s="53"/>
      <c r="E1284" s="55"/>
    </row>
    <row r="1285" spans="1:5" x14ac:dyDescent="0.25">
      <c r="A1285" s="89"/>
      <c r="B1285" s="90" t="s">
        <v>42</v>
      </c>
      <c r="C1285" s="52"/>
      <c r="D1285" s="53"/>
      <c r="E1285" s="55"/>
    </row>
    <row r="1286" spans="1:5" x14ac:dyDescent="0.25">
      <c r="A1286" s="89"/>
      <c r="B1286" s="90" t="s">
        <v>43</v>
      </c>
      <c r="C1286" s="52"/>
      <c r="D1286" s="53"/>
      <c r="E1286" s="55"/>
    </row>
    <row r="1287" spans="1:5" x14ac:dyDescent="0.25">
      <c r="A1287" s="89"/>
      <c r="B1287" s="90" t="s">
        <v>44</v>
      </c>
      <c r="C1287" s="52"/>
      <c r="D1287" s="53"/>
      <c r="E1287" s="55"/>
    </row>
    <row r="1288" spans="1:5" x14ac:dyDescent="0.25">
      <c r="A1288" s="89"/>
      <c r="B1288" s="90" t="s">
        <v>45</v>
      </c>
      <c r="C1288" s="52"/>
      <c r="D1288" s="53"/>
      <c r="E1288" s="55"/>
    </row>
    <row r="1289" spans="1:5" x14ac:dyDescent="0.25">
      <c r="A1289" s="89"/>
      <c r="B1289" s="90" t="s">
        <v>46</v>
      </c>
      <c r="C1289" s="52"/>
      <c r="D1289" s="53"/>
      <c r="E1289" s="55"/>
    </row>
    <row r="1290" spans="1:5" x14ac:dyDescent="0.25">
      <c r="A1290" s="89"/>
      <c r="B1290" s="90" t="s">
        <v>47</v>
      </c>
      <c r="C1290" s="52"/>
      <c r="D1290" s="53"/>
      <c r="E1290" s="55"/>
    </row>
    <row r="1291" spans="1:5" x14ac:dyDescent="0.25">
      <c r="A1291" s="89"/>
      <c r="B1291" s="90" t="s">
        <v>48</v>
      </c>
      <c r="C1291" s="52"/>
      <c r="D1291" s="53"/>
      <c r="E1291" s="55"/>
    </row>
    <row r="1292" spans="1:5" x14ac:dyDescent="0.25">
      <c r="A1292" s="89"/>
      <c r="B1292" s="90" t="s">
        <v>49</v>
      </c>
      <c r="C1292" s="52"/>
      <c r="D1292" s="53"/>
      <c r="E1292" s="55"/>
    </row>
    <row r="1293" spans="1:5" x14ac:dyDescent="0.25">
      <c r="A1293" s="89"/>
      <c r="B1293" s="90" t="s">
        <v>50</v>
      </c>
      <c r="C1293" s="52"/>
      <c r="D1293" s="53"/>
      <c r="E1293" s="55"/>
    </row>
    <row r="1294" spans="1:5" x14ac:dyDescent="0.25">
      <c r="A1294" s="89"/>
      <c r="B1294" s="90" t="s">
        <v>51</v>
      </c>
      <c r="C1294" s="52"/>
      <c r="D1294" s="53"/>
      <c r="E1294" s="55"/>
    </row>
    <row r="1295" spans="1:5" x14ac:dyDescent="0.25">
      <c r="A1295" s="89"/>
      <c r="B1295" s="90" t="s">
        <v>52</v>
      </c>
      <c r="C1295" s="52"/>
      <c r="D1295" s="53"/>
      <c r="E1295" s="55"/>
    </row>
    <row r="1296" spans="1:5" x14ac:dyDescent="0.25">
      <c r="A1296" s="89"/>
      <c r="B1296" s="90" t="s">
        <v>53</v>
      </c>
      <c r="C1296" s="52"/>
      <c r="D1296" s="53"/>
      <c r="E1296" s="55"/>
    </row>
    <row r="1297" spans="1:5" x14ac:dyDescent="0.25">
      <c r="A1297" s="89"/>
      <c r="B1297" s="90" t="s">
        <v>54</v>
      </c>
      <c r="C1297" s="52"/>
      <c r="D1297" s="53"/>
      <c r="E1297" s="55"/>
    </row>
    <row r="1298" spans="1:5" x14ac:dyDescent="0.25">
      <c r="A1298" s="89"/>
      <c r="B1298" s="90" t="s">
        <v>55</v>
      </c>
      <c r="C1298" s="50">
        <v>38.872120632679639</v>
      </c>
      <c r="D1298" s="51">
        <v>38.872120632679639</v>
      </c>
      <c r="E1298" s="55"/>
    </row>
    <row r="1299" spans="1:5" x14ac:dyDescent="0.25">
      <c r="A1299" s="89"/>
      <c r="B1299" s="90" t="s">
        <v>56</v>
      </c>
      <c r="C1299" s="52"/>
      <c r="D1299" s="53"/>
      <c r="E1299" s="55"/>
    </row>
    <row r="1300" spans="1:5" x14ac:dyDescent="0.25">
      <c r="A1300" s="89"/>
      <c r="B1300" s="90" t="s">
        <v>57</v>
      </c>
      <c r="C1300" s="52"/>
      <c r="D1300" s="53"/>
      <c r="E1300" s="55"/>
    </row>
    <row r="1301" spans="1:5" x14ac:dyDescent="0.25">
      <c r="A1301" s="89"/>
      <c r="B1301" s="90" t="s">
        <v>58</v>
      </c>
      <c r="C1301" s="52"/>
      <c r="D1301" s="53"/>
      <c r="E1301" s="55"/>
    </row>
    <row r="1302" spans="1:5" x14ac:dyDescent="0.25">
      <c r="A1302" s="89"/>
      <c r="B1302" s="90" t="s">
        <v>59</v>
      </c>
      <c r="C1302" s="52"/>
      <c r="D1302" s="53"/>
      <c r="E1302" s="55"/>
    </row>
    <row r="1303" spans="1:5" x14ac:dyDescent="0.25">
      <c r="A1303" s="89"/>
      <c r="B1303" s="90" t="s">
        <v>60</v>
      </c>
      <c r="C1303" s="52"/>
      <c r="D1303" s="53"/>
      <c r="E1303" s="55"/>
    </row>
    <row r="1304" spans="1:5" x14ac:dyDescent="0.25">
      <c r="A1304" s="89"/>
      <c r="B1304" s="90" t="s">
        <v>61</v>
      </c>
      <c r="C1304" s="52"/>
      <c r="D1304" s="53"/>
      <c r="E1304" s="55"/>
    </row>
    <row r="1305" spans="1:5" x14ac:dyDescent="0.25">
      <c r="A1305" s="89"/>
      <c r="B1305" s="90" t="s">
        <v>62</v>
      </c>
      <c r="C1305" s="52"/>
      <c r="D1305" s="53"/>
      <c r="E1305" s="55"/>
    </row>
    <row r="1306" spans="1:5" x14ac:dyDescent="0.25">
      <c r="A1306" s="89"/>
      <c r="B1306" s="90" t="s">
        <v>63</v>
      </c>
      <c r="C1306" s="52"/>
      <c r="D1306" s="53"/>
      <c r="E1306" s="55"/>
    </row>
    <row r="1307" spans="1:5" x14ac:dyDescent="0.25">
      <c r="A1307" s="89"/>
      <c r="B1307" s="90" t="s">
        <v>64</v>
      </c>
      <c r="C1307" s="52"/>
      <c r="D1307" s="53"/>
      <c r="E1307" s="55"/>
    </row>
    <row r="1308" spans="1:5" x14ac:dyDescent="0.25">
      <c r="A1308" s="89"/>
      <c r="B1308" s="90" t="s">
        <v>65</v>
      </c>
      <c r="C1308" s="52"/>
      <c r="D1308" s="53"/>
      <c r="E1308" s="55"/>
    </row>
    <row r="1309" spans="1:5" x14ac:dyDescent="0.25">
      <c r="A1309" s="89"/>
      <c r="B1309" s="90" t="s">
        <v>66</v>
      </c>
      <c r="C1309" s="52"/>
      <c r="D1309" s="53"/>
      <c r="E1309" s="55"/>
    </row>
    <row r="1310" spans="1:5" x14ac:dyDescent="0.25">
      <c r="A1310" s="89"/>
      <c r="B1310" s="90" t="s">
        <v>67</v>
      </c>
      <c r="C1310" s="52"/>
      <c r="D1310" s="53"/>
      <c r="E1310" s="55"/>
    </row>
    <row r="1311" spans="1:5" x14ac:dyDescent="0.25">
      <c r="A1311" s="89"/>
      <c r="B1311" s="90" t="s">
        <v>29</v>
      </c>
      <c r="C1311" s="52"/>
      <c r="D1311" s="53"/>
      <c r="E1311" s="55"/>
    </row>
    <row r="1312" spans="1:5" x14ac:dyDescent="0.25">
      <c r="A1312" s="89"/>
      <c r="B1312" s="90" t="s">
        <v>68</v>
      </c>
      <c r="C1312" s="52"/>
      <c r="D1312" s="53"/>
      <c r="E1312" s="55"/>
    </row>
    <row r="1313" spans="1:5" x14ac:dyDescent="0.25">
      <c r="A1313" s="89"/>
      <c r="B1313" s="90" t="s">
        <v>69</v>
      </c>
      <c r="C1313" s="52"/>
      <c r="D1313" s="53"/>
      <c r="E1313" s="55"/>
    </row>
    <row r="1314" spans="1:5" x14ac:dyDescent="0.25">
      <c r="A1314" s="89"/>
      <c r="B1314" s="90" t="s">
        <v>70</v>
      </c>
      <c r="C1314" s="52"/>
      <c r="D1314" s="53"/>
      <c r="E1314" s="55"/>
    </row>
    <row r="1315" spans="1:5" x14ac:dyDescent="0.25">
      <c r="A1315" s="89"/>
      <c r="B1315" s="90" t="s">
        <v>71</v>
      </c>
      <c r="C1315" s="52"/>
      <c r="D1315" s="53"/>
      <c r="E1315" s="55"/>
    </row>
    <row r="1316" spans="1:5" x14ac:dyDescent="0.25">
      <c r="A1316" s="89"/>
      <c r="B1316" s="90" t="s">
        <v>72</v>
      </c>
      <c r="C1316" s="52"/>
      <c r="D1316" s="53"/>
      <c r="E1316" s="55"/>
    </row>
    <row r="1317" spans="1:5" x14ac:dyDescent="0.25">
      <c r="A1317" s="89"/>
      <c r="B1317" s="90" t="s">
        <v>73</v>
      </c>
      <c r="C1317" s="52"/>
      <c r="D1317" s="53"/>
      <c r="E1317" s="55"/>
    </row>
    <row r="1318" spans="1:5" x14ac:dyDescent="0.25">
      <c r="A1318" s="89"/>
      <c r="B1318" s="90" t="s">
        <v>74</v>
      </c>
      <c r="C1318" s="52"/>
      <c r="D1318" s="53"/>
      <c r="E1318" s="55"/>
    </row>
    <row r="1319" spans="1:5" x14ac:dyDescent="0.25">
      <c r="A1319" s="89"/>
      <c r="B1319" s="90" t="s">
        <v>75</v>
      </c>
      <c r="C1319" s="52"/>
      <c r="D1319" s="53"/>
      <c r="E1319" s="55"/>
    </row>
    <row r="1320" spans="1:5" x14ac:dyDescent="0.25">
      <c r="A1320" s="89"/>
      <c r="B1320" s="90" t="s">
        <v>76</v>
      </c>
      <c r="C1320" s="52"/>
      <c r="D1320" s="53"/>
      <c r="E1320" s="55"/>
    </row>
    <row r="1321" spans="1:5" x14ac:dyDescent="0.25">
      <c r="A1321" s="89"/>
      <c r="B1321" s="90" t="s">
        <v>77</v>
      </c>
      <c r="C1321" s="52"/>
      <c r="D1321" s="53"/>
      <c r="E1321" s="55"/>
    </row>
    <row r="1322" spans="1:5" x14ac:dyDescent="0.25">
      <c r="A1322" s="89"/>
      <c r="B1322" s="90" t="s">
        <v>78</v>
      </c>
      <c r="C1322" s="52"/>
      <c r="D1322" s="53"/>
      <c r="E1322" s="55"/>
    </row>
    <row r="1323" spans="1:5" x14ac:dyDescent="0.25">
      <c r="A1323" s="89"/>
      <c r="B1323" s="90" t="s">
        <v>79</v>
      </c>
      <c r="C1323" s="52"/>
      <c r="D1323" s="53"/>
      <c r="E1323" s="55"/>
    </row>
    <row r="1324" spans="1:5" x14ac:dyDescent="0.25">
      <c r="A1324" s="89"/>
      <c r="B1324" s="90" t="s">
        <v>80</v>
      </c>
      <c r="C1324" s="52"/>
      <c r="D1324" s="53"/>
      <c r="E1324" s="55"/>
    </row>
    <row r="1325" spans="1:5" x14ac:dyDescent="0.25">
      <c r="A1325" s="89"/>
      <c r="B1325" s="90" t="s">
        <v>81</v>
      </c>
      <c r="C1325" s="52"/>
      <c r="D1325" s="53"/>
      <c r="E1325" s="55"/>
    </row>
    <row r="1326" spans="1:5" x14ac:dyDescent="0.25">
      <c r="A1326" s="89"/>
      <c r="B1326" s="90" t="s">
        <v>82</v>
      </c>
      <c r="C1326" s="52"/>
      <c r="D1326" s="53"/>
      <c r="E1326" s="55"/>
    </row>
    <row r="1327" spans="1:5" x14ac:dyDescent="0.25">
      <c r="A1327" s="89"/>
      <c r="B1327" s="90" t="s">
        <v>83</v>
      </c>
      <c r="C1327" s="52"/>
      <c r="D1327" s="53"/>
      <c r="E1327" s="55"/>
    </row>
    <row r="1328" spans="1:5" x14ac:dyDescent="0.25">
      <c r="A1328" s="89"/>
      <c r="B1328" s="90" t="s">
        <v>84</v>
      </c>
      <c r="C1328" s="52"/>
      <c r="D1328" s="53"/>
      <c r="E1328" s="55"/>
    </row>
    <row r="1329" spans="1:5" x14ac:dyDescent="0.25">
      <c r="A1329" s="89"/>
      <c r="B1329" s="90" t="s">
        <v>85</v>
      </c>
      <c r="C1329" s="52"/>
      <c r="D1329" s="53"/>
      <c r="E1329" s="55"/>
    </row>
    <row r="1330" spans="1:5" x14ac:dyDescent="0.25">
      <c r="A1330" s="89"/>
      <c r="B1330" s="90" t="s">
        <v>86</v>
      </c>
      <c r="C1330" s="52"/>
      <c r="D1330" s="53"/>
      <c r="E1330" s="55"/>
    </row>
    <row r="1331" spans="1:5" x14ac:dyDescent="0.25">
      <c r="A1331" s="89"/>
      <c r="B1331" s="90" t="s">
        <v>87</v>
      </c>
      <c r="C1331" s="52"/>
      <c r="D1331" s="53"/>
      <c r="E1331" s="55"/>
    </row>
    <row r="1332" spans="1:5" x14ac:dyDescent="0.25">
      <c r="A1332" s="89"/>
      <c r="B1332" s="90" t="s">
        <v>88</v>
      </c>
      <c r="C1332" s="52"/>
      <c r="D1332" s="53"/>
      <c r="E1332" s="55"/>
    </row>
    <row r="1333" spans="1:5" x14ac:dyDescent="0.25">
      <c r="A1333" s="89"/>
      <c r="B1333" s="90" t="s">
        <v>89</v>
      </c>
      <c r="C1333" s="52"/>
      <c r="D1333" s="53"/>
      <c r="E1333" s="55"/>
    </row>
    <row r="1334" spans="1:5" x14ac:dyDescent="0.25">
      <c r="A1334" s="89"/>
      <c r="B1334" s="90" t="s">
        <v>90</v>
      </c>
      <c r="C1334" s="52"/>
      <c r="D1334" s="53"/>
      <c r="E1334" s="55"/>
    </row>
    <row r="1335" spans="1:5" x14ac:dyDescent="0.25">
      <c r="A1335" s="89"/>
      <c r="B1335" s="90" t="s">
        <v>91</v>
      </c>
      <c r="C1335" s="52"/>
      <c r="D1335" s="53"/>
      <c r="E1335" s="55"/>
    </row>
    <row r="1336" spans="1:5" x14ac:dyDescent="0.25">
      <c r="A1336" s="89"/>
      <c r="B1336" s="90" t="s">
        <v>92</v>
      </c>
      <c r="C1336" s="52"/>
      <c r="D1336" s="53"/>
      <c r="E1336" s="55"/>
    </row>
    <row r="1337" spans="1:5" x14ac:dyDescent="0.25">
      <c r="A1337" s="89"/>
      <c r="B1337" s="90" t="s">
        <v>93</v>
      </c>
      <c r="C1337" s="52"/>
      <c r="D1337" s="53"/>
      <c r="E1337" s="55"/>
    </row>
    <row r="1338" spans="1:5" x14ac:dyDescent="0.25">
      <c r="A1338" s="89"/>
      <c r="B1338" s="90" t="s">
        <v>94</v>
      </c>
      <c r="C1338" s="52"/>
      <c r="D1338" s="53"/>
      <c r="E1338" s="55"/>
    </row>
    <row r="1339" spans="1:5" x14ac:dyDescent="0.25">
      <c r="A1339" s="89"/>
      <c r="B1339" s="90" t="s">
        <v>95</v>
      </c>
      <c r="C1339" s="52"/>
      <c r="D1339" s="53"/>
      <c r="E1339" s="55"/>
    </row>
    <row r="1340" spans="1:5" x14ac:dyDescent="0.25">
      <c r="A1340" s="89"/>
      <c r="B1340" s="90" t="s">
        <v>96</v>
      </c>
      <c r="C1340" s="52"/>
      <c r="D1340" s="53"/>
      <c r="E1340" s="55"/>
    </row>
    <row r="1341" spans="1:5" x14ac:dyDescent="0.25">
      <c r="A1341" s="89"/>
      <c r="B1341" s="90" t="s">
        <v>97</v>
      </c>
      <c r="C1341" s="52"/>
      <c r="D1341" s="53"/>
      <c r="E1341" s="55"/>
    </row>
    <row r="1342" spans="1:5" x14ac:dyDescent="0.25">
      <c r="A1342" s="89"/>
      <c r="B1342" s="90" t="s">
        <v>98</v>
      </c>
      <c r="C1342" s="52"/>
      <c r="D1342" s="53"/>
      <c r="E1342" s="55"/>
    </row>
    <row r="1343" spans="1:5" x14ac:dyDescent="0.25">
      <c r="A1343" s="89"/>
      <c r="B1343" s="90" t="s">
        <v>99</v>
      </c>
      <c r="C1343" s="52"/>
      <c r="D1343" s="53"/>
      <c r="E1343" s="55"/>
    </row>
    <row r="1344" spans="1:5" x14ac:dyDescent="0.25">
      <c r="A1344" s="89"/>
      <c r="B1344" s="90" t="s">
        <v>100</v>
      </c>
      <c r="C1344" s="52"/>
      <c r="D1344" s="53"/>
      <c r="E1344" s="55"/>
    </row>
    <row r="1345" spans="1:5" x14ac:dyDescent="0.25">
      <c r="A1345" s="89"/>
      <c r="B1345" s="90" t="s">
        <v>101</v>
      </c>
      <c r="C1345" s="50">
        <v>3073.9666874269524</v>
      </c>
      <c r="D1345" s="51">
        <v>280.41054261092313</v>
      </c>
      <c r="E1345" s="54">
        <v>0</v>
      </c>
    </row>
    <row r="1346" spans="1:5" x14ac:dyDescent="0.25">
      <c r="A1346" s="89"/>
      <c r="B1346" s="90" t="s">
        <v>102</v>
      </c>
      <c r="C1346" s="52"/>
      <c r="D1346" s="53"/>
      <c r="E1346" s="55"/>
    </row>
    <row r="1347" spans="1:5" x14ac:dyDescent="0.25">
      <c r="A1347" s="89"/>
      <c r="B1347" s="90" t="s">
        <v>103</v>
      </c>
      <c r="C1347" s="50">
        <v>989.81188536883553</v>
      </c>
      <c r="D1347" s="51">
        <v>355.55035271661154</v>
      </c>
      <c r="E1347" s="54">
        <v>0</v>
      </c>
    </row>
    <row r="1348" spans="1:5" x14ac:dyDescent="0.25">
      <c r="A1348" s="89"/>
      <c r="B1348" s="90" t="s">
        <v>104</v>
      </c>
      <c r="C1348" s="50">
        <v>2795.2802993426399</v>
      </c>
      <c r="D1348" s="51">
        <v>730.68824086875065</v>
      </c>
      <c r="E1348" s="54">
        <v>0</v>
      </c>
    </row>
    <row r="1349" spans="1:5" x14ac:dyDescent="0.25">
      <c r="A1349" s="89"/>
      <c r="B1349" s="90" t="s">
        <v>105</v>
      </c>
      <c r="C1349" s="50">
        <v>273.83573530466379</v>
      </c>
      <c r="D1349" s="51">
        <v>235.08685062106304</v>
      </c>
      <c r="E1349" s="54">
        <v>0</v>
      </c>
    </row>
    <row r="1350" spans="1:5" x14ac:dyDescent="0.25">
      <c r="A1350" s="89"/>
      <c r="B1350" s="90" t="s">
        <v>106</v>
      </c>
      <c r="C1350" s="52"/>
      <c r="D1350" s="53"/>
      <c r="E1350" s="55"/>
    </row>
    <row r="1351" spans="1:5" x14ac:dyDescent="0.25">
      <c r="A1351" s="89"/>
      <c r="B1351" s="90" t="s">
        <v>107</v>
      </c>
      <c r="C1351" s="50">
        <v>2947.5028278728159</v>
      </c>
      <c r="D1351" s="51">
        <v>743.68163743688581</v>
      </c>
      <c r="E1351" s="54">
        <v>0</v>
      </c>
    </row>
    <row r="1352" spans="1:5" ht="16.5" thickBot="1" x14ac:dyDescent="0.3">
      <c r="A1352" s="97"/>
      <c r="B1352" s="98" t="s">
        <v>109</v>
      </c>
      <c r="C1352" s="80">
        <v>10128.343278340226</v>
      </c>
      <c r="D1352" s="81">
        <v>2393.3634672785538</v>
      </c>
      <c r="E1352" s="82">
        <v>0</v>
      </c>
    </row>
    <row r="1353" spans="1:5" x14ac:dyDescent="0.25">
      <c r="A1353" s="93" t="s">
        <v>21</v>
      </c>
      <c r="B1353" s="94" t="s">
        <v>35</v>
      </c>
      <c r="C1353" s="74">
        <v>2.8572113181483347</v>
      </c>
      <c r="D1353" s="75">
        <v>1.4286056590741674</v>
      </c>
      <c r="E1353" s="76">
        <v>0.71430282953708368</v>
      </c>
    </row>
    <row r="1354" spans="1:5" x14ac:dyDescent="0.25">
      <c r="A1354" s="89"/>
      <c r="B1354" s="90" t="s">
        <v>36</v>
      </c>
      <c r="C1354" s="52"/>
      <c r="D1354" s="53"/>
      <c r="E1354" s="55"/>
    </row>
    <row r="1355" spans="1:5" x14ac:dyDescent="0.25">
      <c r="A1355" s="89"/>
      <c r="B1355" s="90" t="s">
        <v>37</v>
      </c>
      <c r="C1355" s="52"/>
      <c r="D1355" s="53"/>
      <c r="E1355" s="55"/>
    </row>
    <row r="1356" spans="1:5" x14ac:dyDescent="0.25">
      <c r="A1356" s="89"/>
      <c r="B1356" s="90" t="s">
        <v>38</v>
      </c>
      <c r="C1356" s="52"/>
      <c r="D1356" s="53"/>
      <c r="E1356" s="55"/>
    </row>
    <row r="1357" spans="1:5" x14ac:dyDescent="0.25">
      <c r="A1357" s="89"/>
      <c r="B1357" s="90" t="s">
        <v>39</v>
      </c>
      <c r="C1357" s="52"/>
      <c r="D1357" s="53"/>
      <c r="E1357" s="55"/>
    </row>
    <row r="1358" spans="1:5" x14ac:dyDescent="0.25">
      <c r="A1358" s="89"/>
      <c r="B1358" s="90" t="s">
        <v>40</v>
      </c>
      <c r="C1358" s="52"/>
      <c r="D1358" s="53"/>
      <c r="E1358" s="55"/>
    </row>
    <row r="1359" spans="1:5" x14ac:dyDescent="0.25">
      <c r="A1359" s="89"/>
      <c r="B1359" s="90" t="s">
        <v>41</v>
      </c>
      <c r="C1359" s="52"/>
      <c r="D1359" s="53"/>
      <c r="E1359" s="55"/>
    </row>
    <row r="1360" spans="1:5" x14ac:dyDescent="0.25">
      <c r="A1360" s="89"/>
      <c r="B1360" s="90" t="s">
        <v>42</v>
      </c>
      <c r="C1360" s="52"/>
      <c r="D1360" s="53"/>
      <c r="E1360" s="55"/>
    </row>
    <row r="1361" spans="1:5" x14ac:dyDescent="0.25">
      <c r="A1361" s="89"/>
      <c r="B1361" s="90" t="s">
        <v>43</v>
      </c>
      <c r="C1361" s="52"/>
      <c r="D1361" s="53"/>
      <c r="E1361" s="55"/>
    </row>
    <row r="1362" spans="1:5" x14ac:dyDescent="0.25">
      <c r="A1362" s="89"/>
      <c r="B1362" s="90" t="s">
        <v>44</v>
      </c>
      <c r="C1362" s="52"/>
      <c r="D1362" s="53"/>
      <c r="E1362" s="55"/>
    </row>
    <row r="1363" spans="1:5" x14ac:dyDescent="0.25">
      <c r="A1363" s="89"/>
      <c r="B1363" s="90" t="s">
        <v>45</v>
      </c>
      <c r="C1363" s="52"/>
      <c r="D1363" s="53"/>
      <c r="E1363" s="55"/>
    </row>
    <row r="1364" spans="1:5" x14ac:dyDescent="0.25">
      <c r="A1364" s="89"/>
      <c r="B1364" s="90" t="s">
        <v>46</v>
      </c>
      <c r="C1364" s="52"/>
      <c r="D1364" s="53"/>
      <c r="E1364" s="55"/>
    </row>
    <row r="1365" spans="1:5" x14ac:dyDescent="0.25">
      <c r="A1365" s="89"/>
      <c r="B1365" s="90" t="s">
        <v>47</v>
      </c>
      <c r="C1365" s="52"/>
      <c r="D1365" s="53"/>
      <c r="E1365" s="55"/>
    </row>
    <row r="1366" spans="1:5" x14ac:dyDescent="0.25">
      <c r="A1366" s="89"/>
      <c r="B1366" s="90" t="s">
        <v>48</v>
      </c>
      <c r="C1366" s="50">
        <v>12.578350944401082</v>
      </c>
      <c r="D1366" s="51">
        <v>12.578350944401082</v>
      </c>
      <c r="E1366" s="54">
        <v>5.0313403777604329</v>
      </c>
    </row>
    <row r="1367" spans="1:5" x14ac:dyDescent="0.25">
      <c r="A1367" s="89"/>
      <c r="B1367" s="90" t="s">
        <v>49</v>
      </c>
      <c r="C1367" s="52"/>
      <c r="D1367" s="53"/>
      <c r="E1367" s="55"/>
    </row>
    <row r="1368" spans="1:5" x14ac:dyDescent="0.25">
      <c r="A1368" s="89"/>
      <c r="B1368" s="90" t="s">
        <v>50</v>
      </c>
      <c r="C1368" s="52"/>
      <c r="D1368" s="53"/>
      <c r="E1368" s="55"/>
    </row>
    <row r="1369" spans="1:5" x14ac:dyDescent="0.25">
      <c r="A1369" s="89"/>
      <c r="B1369" s="90" t="s">
        <v>51</v>
      </c>
      <c r="C1369" s="52"/>
      <c r="D1369" s="53"/>
      <c r="E1369" s="55"/>
    </row>
    <row r="1370" spans="1:5" x14ac:dyDescent="0.25">
      <c r="A1370" s="89"/>
      <c r="B1370" s="90" t="s">
        <v>52</v>
      </c>
      <c r="C1370" s="52"/>
      <c r="D1370" s="53"/>
      <c r="E1370" s="55"/>
    </row>
    <row r="1371" spans="1:5" x14ac:dyDescent="0.25">
      <c r="A1371" s="89"/>
      <c r="B1371" s="90" t="s">
        <v>53</v>
      </c>
      <c r="C1371" s="52"/>
      <c r="D1371" s="53"/>
      <c r="E1371" s="55"/>
    </row>
    <row r="1372" spans="1:5" x14ac:dyDescent="0.25">
      <c r="A1372" s="89"/>
      <c r="B1372" s="90" t="s">
        <v>54</v>
      </c>
      <c r="C1372" s="52"/>
      <c r="D1372" s="53"/>
      <c r="E1372" s="55"/>
    </row>
    <row r="1373" spans="1:5" x14ac:dyDescent="0.25">
      <c r="A1373" s="89"/>
      <c r="B1373" s="90" t="s">
        <v>55</v>
      </c>
      <c r="C1373" s="52"/>
      <c r="D1373" s="53"/>
      <c r="E1373" s="55"/>
    </row>
    <row r="1374" spans="1:5" x14ac:dyDescent="0.25">
      <c r="A1374" s="89"/>
      <c r="B1374" s="90" t="s">
        <v>56</v>
      </c>
      <c r="C1374" s="52"/>
      <c r="D1374" s="53"/>
      <c r="E1374" s="55"/>
    </row>
    <row r="1375" spans="1:5" x14ac:dyDescent="0.25">
      <c r="A1375" s="89"/>
      <c r="B1375" s="90" t="s">
        <v>57</v>
      </c>
      <c r="C1375" s="52"/>
      <c r="D1375" s="53"/>
      <c r="E1375" s="55"/>
    </row>
    <row r="1376" spans="1:5" x14ac:dyDescent="0.25">
      <c r="A1376" s="89"/>
      <c r="B1376" s="90" t="s">
        <v>58</v>
      </c>
      <c r="C1376" s="52"/>
      <c r="D1376" s="53"/>
      <c r="E1376" s="55"/>
    </row>
    <row r="1377" spans="1:5" x14ac:dyDescent="0.25">
      <c r="A1377" s="89"/>
      <c r="B1377" s="90" t="s">
        <v>59</v>
      </c>
      <c r="C1377" s="52"/>
      <c r="D1377" s="53"/>
      <c r="E1377" s="55"/>
    </row>
    <row r="1378" spans="1:5" x14ac:dyDescent="0.25">
      <c r="A1378" s="89"/>
      <c r="B1378" s="90" t="s">
        <v>60</v>
      </c>
      <c r="C1378" s="52"/>
      <c r="D1378" s="53"/>
      <c r="E1378" s="55"/>
    </row>
    <row r="1379" spans="1:5" x14ac:dyDescent="0.25">
      <c r="A1379" s="89"/>
      <c r="B1379" s="90" t="s">
        <v>61</v>
      </c>
      <c r="C1379" s="52"/>
      <c r="D1379" s="53"/>
      <c r="E1379" s="55"/>
    </row>
    <row r="1380" spans="1:5" x14ac:dyDescent="0.25">
      <c r="A1380" s="89"/>
      <c r="B1380" s="90" t="s">
        <v>62</v>
      </c>
      <c r="C1380" s="52"/>
      <c r="D1380" s="53"/>
      <c r="E1380" s="55"/>
    </row>
    <row r="1381" spans="1:5" x14ac:dyDescent="0.25">
      <c r="A1381" s="89"/>
      <c r="B1381" s="90" t="s">
        <v>63</v>
      </c>
      <c r="C1381" s="52"/>
      <c r="D1381" s="53"/>
      <c r="E1381" s="55"/>
    </row>
    <row r="1382" spans="1:5" x14ac:dyDescent="0.25">
      <c r="A1382" s="89"/>
      <c r="B1382" s="90" t="s">
        <v>64</v>
      </c>
      <c r="C1382" s="52"/>
      <c r="D1382" s="53"/>
      <c r="E1382" s="55"/>
    </row>
    <row r="1383" spans="1:5" x14ac:dyDescent="0.25">
      <c r="A1383" s="89"/>
      <c r="B1383" s="90" t="s">
        <v>65</v>
      </c>
      <c r="C1383" s="52"/>
      <c r="D1383" s="53"/>
      <c r="E1383" s="55"/>
    </row>
    <row r="1384" spans="1:5" x14ac:dyDescent="0.25">
      <c r="A1384" s="89"/>
      <c r="B1384" s="90" t="s">
        <v>66</v>
      </c>
      <c r="C1384" s="52"/>
      <c r="D1384" s="53"/>
      <c r="E1384" s="55"/>
    </row>
    <row r="1385" spans="1:5" x14ac:dyDescent="0.25">
      <c r="A1385" s="89"/>
      <c r="B1385" s="90" t="s">
        <v>67</v>
      </c>
      <c r="C1385" s="52"/>
      <c r="D1385" s="53"/>
      <c r="E1385" s="55"/>
    </row>
    <row r="1386" spans="1:5" x14ac:dyDescent="0.25">
      <c r="A1386" s="89"/>
      <c r="B1386" s="90" t="s">
        <v>29</v>
      </c>
      <c r="C1386" s="52"/>
      <c r="D1386" s="53"/>
      <c r="E1386" s="55"/>
    </row>
    <row r="1387" spans="1:5" x14ac:dyDescent="0.25">
      <c r="A1387" s="89"/>
      <c r="B1387" s="90" t="s">
        <v>68</v>
      </c>
      <c r="C1387" s="52"/>
      <c r="D1387" s="53"/>
      <c r="E1387" s="55"/>
    </row>
    <row r="1388" spans="1:5" x14ac:dyDescent="0.25">
      <c r="A1388" s="89"/>
      <c r="B1388" s="90" t="s">
        <v>69</v>
      </c>
      <c r="C1388" s="52"/>
      <c r="D1388" s="53"/>
      <c r="E1388" s="55"/>
    </row>
    <row r="1389" spans="1:5" x14ac:dyDescent="0.25">
      <c r="A1389" s="89"/>
      <c r="B1389" s="90" t="s">
        <v>70</v>
      </c>
      <c r="C1389" s="52"/>
      <c r="D1389" s="53"/>
      <c r="E1389" s="55"/>
    </row>
    <row r="1390" spans="1:5" x14ac:dyDescent="0.25">
      <c r="A1390" s="89"/>
      <c r="B1390" s="90" t="s">
        <v>71</v>
      </c>
      <c r="C1390" s="52"/>
      <c r="D1390" s="53"/>
      <c r="E1390" s="55"/>
    </row>
    <row r="1391" spans="1:5" x14ac:dyDescent="0.25">
      <c r="A1391" s="89"/>
      <c r="B1391" s="90" t="s">
        <v>72</v>
      </c>
      <c r="C1391" s="52"/>
      <c r="D1391" s="53"/>
      <c r="E1391" s="55"/>
    </row>
    <row r="1392" spans="1:5" x14ac:dyDescent="0.25">
      <c r="A1392" s="89"/>
      <c r="B1392" s="90" t="s">
        <v>73</v>
      </c>
      <c r="C1392" s="52"/>
      <c r="D1392" s="53"/>
      <c r="E1392" s="55"/>
    </row>
    <row r="1393" spans="1:5" x14ac:dyDescent="0.25">
      <c r="A1393" s="89"/>
      <c r="B1393" s="90" t="s">
        <v>74</v>
      </c>
      <c r="C1393" s="52"/>
      <c r="D1393" s="53"/>
      <c r="E1393" s="55"/>
    </row>
    <row r="1394" spans="1:5" x14ac:dyDescent="0.25">
      <c r="A1394" s="89"/>
      <c r="B1394" s="90" t="s">
        <v>75</v>
      </c>
      <c r="C1394" s="52"/>
      <c r="D1394" s="53"/>
      <c r="E1394" s="55"/>
    </row>
    <row r="1395" spans="1:5" x14ac:dyDescent="0.25">
      <c r="A1395" s="89"/>
      <c r="B1395" s="90" t="s">
        <v>76</v>
      </c>
      <c r="C1395" s="52"/>
      <c r="D1395" s="53"/>
      <c r="E1395" s="55"/>
    </row>
    <row r="1396" spans="1:5" x14ac:dyDescent="0.25">
      <c r="A1396" s="89"/>
      <c r="B1396" s="90" t="s">
        <v>77</v>
      </c>
      <c r="C1396" s="52"/>
      <c r="D1396" s="53"/>
      <c r="E1396" s="55"/>
    </row>
    <row r="1397" spans="1:5" x14ac:dyDescent="0.25">
      <c r="A1397" s="89"/>
      <c r="B1397" s="90" t="s">
        <v>78</v>
      </c>
      <c r="C1397" s="52"/>
      <c r="D1397" s="53"/>
      <c r="E1397" s="55"/>
    </row>
    <row r="1398" spans="1:5" x14ac:dyDescent="0.25">
      <c r="A1398" s="89"/>
      <c r="B1398" s="90" t="s">
        <v>79</v>
      </c>
      <c r="C1398" s="52"/>
      <c r="D1398" s="53"/>
      <c r="E1398" s="55"/>
    </row>
    <row r="1399" spans="1:5" x14ac:dyDescent="0.25">
      <c r="A1399" s="89"/>
      <c r="B1399" s="90" t="s">
        <v>80</v>
      </c>
      <c r="C1399" s="52"/>
      <c r="D1399" s="53"/>
      <c r="E1399" s="55"/>
    </row>
    <row r="1400" spans="1:5" x14ac:dyDescent="0.25">
      <c r="A1400" s="89"/>
      <c r="B1400" s="90" t="s">
        <v>81</v>
      </c>
      <c r="C1400" s="52"/>
      <c r="D1400" s="53"/>
      <c r="E1400" s="55"/>
    </row>
    <row r="1401" spans="1:5" x14ac:dyDescent="0.25">
      <c r="A1401" s="89"/>
      <c r="B1401" s="90" t="s">
        <v>82</v>
      </c>
      <c r="C1401" s="52"/>
      <c r="D1401" s="53"/>
      <c r="E1401" s="55"/>
    </row>
    <row r="1402" spans="1:5" x14ac:dyDescent="0.25">
      <c r="A1402" s="89"/>
      <c r="B1402" s="90" t="s">
        <v>83</v>
      </c>
      <c r="C1402" s="52"/>
      <c r="D1402" s="53"/>
      <c r="E1402" s="55"/>
    </row>
    <row r="1403" spans="1:5" x14ac:dyDescent="0.25">
      <c r="A1403" s="89"/>
      <c r="B1403" s="90" t="s">
        <v>84</v>
      </c>
      <c r="C1403" s="52"/>
      <c r="D1403" s="53"/>
      <c r="E1403" s="55"/>
    </row>
    <row r="1404" spans="1:5" x14ac:dyDescent="0.25">
      <c r="A1404" s="89"/>
      <c r="B1404" s="90" t="s">
        <v>85</v>
      </c>
      <c r="C1404" s="52"/>
      <c r="D1404" s="53"/>
      <c r="E1404" s="55"/>
    </row>
    <row r="1405" spans="1:5" x14ac:dyDescent="0.25">
      <c r="A1405" s="89"/>
      <c r="B1405" s="90" t="s">
        <v>86</v>
      </c>
      <c r="C1405" s="52"/>
      <c r="D1405" s="53"/>
      <c r="E1405" s="55"/>
    </row>
    <row r="1406" spans="1:5" x14ac:dyDescent="0.25">
      <c r="A1406" s="89"/>
      <c r="B1406" s="90" t="s">
        <v>87</v>
      </c>
      <c r="C1406" s="52"/>
      <c r="D1406" s="53"/>
      <c r="E1406" s="55"/>
    </row>
    <row r="1407" spans="1:5" x14ac:dyDescent="0.25">
      <c r="A1407" s="89"/>
      <c r="B1407" s="90" t="s">
        <v>88</v>
      </c>
      <c r="C1407" s="50">
        <v>1.0791528126176348</v>
      </c>
      <c r="D1407" s="51">
        <v>1.0791528126176348</v>
      </c>
      <c r="E1407" s="54">
        <v>0.43166112504705395</v>
      </c>
    </row>
    <row r="1408" spans="1:5" x14ac:dyDescent="0.25">
      <c r="A1408" s="89"/>
      <c r="B1408" s="90" t="s">
        <v>89</v>
      </c>
      <c r="C1408" s="52"/>
      <c r="D1408" s="53"/>
      <c r="E1408" s="55"/>
    </row>
    <row r="1409" spans="1:5" x14ac:dyDescent="0.25">
      <c r="A1409" s="89"/>
      <c r="B1409" s="90" t="s">
        <v>90</v>
      </c>
      <c r="C1409" s="52"/>
      <c r="D1409" s="53"/>
      <c r="E1409" s="55"/>
    </row>
    <row r="1410" spans="1:5" x14ac:dyDescent="0.25">
      <c r="A1410" s="89"/>
      <c r="B1410" s="90" t="s">
        <v>91</v>
      </c>
      <c r="C1410" s="52"/>
      <c r="D1410" s="53"/>
      <c r="E1410" s="55"/>
    </row>
    <row r="1411" spans="1:5" x14ac:dyDescent="0.25">
      <c r="A1411" s="89"/>
      <c r="B1411" s="90" t="s">
        <v>92</v>
      </c>
      <c r="C1411" s="52"/>
      <c r="D1411" s="53"/>
      <c r="E1411" s="55"/>
    </row>
    <row r="1412" spans="1:5" x14ac:dyDescent="0.25">
      <c r="A1412" s="89"/>
      <c r="B1412" s="90" t="s">
        <v>93</v>
      </c>
      <c r="C1412" s="52"/>
      <c r="D1412" s="53"/>
      <c r="E1412" s="55"/>
    </row>
    <row r="1413" spans="1:5" x14ac:dyDescent="0.25">
      <c r="A1413" s="89"/>
      <c r="B1413" s="90" t="s">
        <v>94</v>
      </c>
      <c r="C1413" s="52"/>
      <c r="D1413" s="53"/>
      <c r="E1413" s="55"/>
    </row>
    <row r="1414" spans="1:5" x14ac:dyDescent="0.25">
      <c r="A1414" s="89"/>
      <c r="B1414" s="90" t="s">
        <v>95</v>
      </c>
      <c r="C1414" s="52"/>
      <c r="D1414" s="53"/>
      <c r="E1414" s="55"/>
    </row>
    <row r="1415" spans="1:5" x14ac:dyDescent="0.25">
      <c r="A1415" s="89"/>
      <c r="B1415" s="90" t="s">
        <v>96</v>
      </c>
      <c r="C1415" s="52"/>
      <c r="D1415" s="53"/>
      <c r="E1415" s="55"/>
    </row>
    <row r="1416" spans="1:5" x14ac:dyDescent="0.25">
      <c r="A1416" s="89"/>
      <c r="B1416" s="90" t="s">
        <v>97</v>
      </c>
      <c r="C1416" s="52"/>
      <c r="D1416" s="53"/>
      <c r="E1416" s="55"/>
    </row>
    <row r="1417" spans="1:5" x14ac:dyDescent="0.25">
      <c r="A1417" s="89"/>
      <c r="B1417" s="90" t="s">
        <v>98</v>
      </c>
      <c r="C1417" s="52"/>
      <c r="D1417" s="53"/>
      <c r="E1417" s="55"/>
    </row>
    <row r="1418" spans="1:5" x14ac:dyDescent="0.25">
      <c r="A1418" s="89"/>
      <c r="B1418" s="90" t="s">
        <v>99</v>
      </c>
      <c r="C1418" s="52"/>
      <c r="D1418" s="53"/>
      <c r="E1418" s="55"/>
    </row>
    <row r="1419" spans="1:5" x14ac:dyDescent="0.25">
      <c r="A1419" s="89"/>
      <c r="B1419" s="90" t="s">
        <v>100</v>
      </c>
      <c r="C1419" s="52"/>
      <c r="D1419" s="53"/>
      <c r="E1419" s="55"/>
    </row>
    <row r="1420" spans="1:5" x14ac:dyDescent="0.25">
      <c r="A1420" s="89"/>
      <c r="B1420" s="90" t="s">
        <v>101</v>
      </c>
      <c r="C1420" s="52"/>
      <c r="D1420" s="53"/>
      <c r="E1420" s="55"/>
    </row>
    <row r="1421" spans="1:5" x14ac:dyDescent="0.25">
      <c r="A1421" s="89"/>
      <c r="B1421" s="90" t="s">
        <v>102</v>
      </c>
      <c r="C1421" s="50">
        <v>12.056752963713599</v>
      </c>
      <c r="D1421" s="51">
        <v>12.056752963713599</v>
      </c>
      <c r="E1421" s="54">
        <v>1.3063750389576814</v>
      </c>
    </row>
    <row r="1422" spans="1:5" x14ac:dyDescent="0.25">
      <c r="A1422" s="89"/>
      <c r="B1422" s="90" t="s">
        <v>103</v>
      </c>
      <c r="C1422" s="52"/>
      <c r="D1422" s="53"/>
      <c r="E1422" s="55"/>
    </row>
    <row r="1423" spans="1:5" x14ac:dyDescent="0.25">
      <c r="A1423" s="89"/>
      <c r="B1423" s="90" t="s">
        <v>104</v>
      </c>
      <c r="C1423" s="52"/>
      <c r="D1423" s="53"/>
      <c r="E1423" s="55"/>
    </row>
    <row r="1424" spans="1:5" x14ac:dyDescent="0.25">
      <c r="A1424" s="89"/>
      <c r="B1424" s="90" t="s">
        <v>105</v>
      </c>
      <c r="C1424" s="52"/>
      <c r="D1424" s="53"/>
      <c r="E1424" s="55"/>
    </row>
    <row r="1425" spans="1:5" x14ac:dyDescent="0.25">
      <c r="A1425" s="89"/>
      <c r="B1425" s="90" t="s">
        <v>106</v>
      </c>
      <c r="C1425" s="52"/>
      <c r="D1425" s="53"/>
      <c r="E1425" s="55"/>
    </row>
    <row r="1426" spans="1:5" x14ac:dyDescent="0.25">
      <c r="A1426" s="89"/>
      <c r="B1426" s="90" t="s">
        <v>107</v>
      </c>
      <c r="C1426" s="52"/>
      <c r="D1426" s="53"/>
      <c r="E1426" s="55"/>
    </row>
    <row r="1427" spans="1:5" ht="16.5" thickBot="1" x14ac:dyDescent="0.3">
      <c r="A1427" s="91"/>
      <c r="B1427" s="92" t="s">
        <v>109</v>
      </c>
      <c r="C1427" s="68">
        <v>28.571468038880649</v>
      </c>
      <c r="D1427" s="69">
        <v>27.142862379806484</v>
      </c>
      <c r="E1427" s="70">
        <v>7.4836793713022525</v>
      </c>
    </row>
    <row r="1428" spans="1:5" x14ac:dyDescent="0.25">
      <c r="A1428" s="93" t="s">
        <v>22</v>
      </c>
      <c r="B1428" s="94" t="s">
        <v>35</v>
      </c>
      <c r="C1428" s="77"/>
      <c r="D1428" s="78"/>
      <c r="E1428" s="79"/>
    </row>
    <row r="1429" spans="1:5" x14ac:dyDescent="0.25">
      <c r="A1429" s="89"/>
      <c r="B1429" s="90" t="s">
        <v>36</v>
      </c>
      <c r="C1429" s="52"/>
      <c r="D1429" s="53"/>
      <c r="E1429" s="55"/>
    </row>
    <row r="1430" spans="1:5" x14ac:dyDescent="0.25">
      <c r="A1430" s="89"/>
      <c r="B1430" s="90" t="s">
        <v>37</v>
      </c>
      <c r="C1430" s="52"/>
      <c r="D1430" s="53"/>
      <c r="E1430" s="55"/>
    </row>
    <row r="1431" spans="1:5" x14ac:dyDescent="0.25">
      <c r="A1431" s="89"/>
      <c r="B1431" s="90" t="s">
        <v>38</v>
      </c>
      <c r="C1431" s="52"/>
      <c r="D1431" s="53"/>
      <c r="E1431" s="55"/>
    </row>
    <row r="1432" spans="1:5" x14ac:dyDescent="0.25">
      <c r="A1432" s="89"/>
      <c r="B1432" s="90" t="s">
        <v>39</v>
      </c>
      <c r="C1432" s="52"/>
      <c r="D1432" s="53"/>
      <c r="E1432" s="55"/>
    </row>
    <row r="1433" spans="1:5" x14ac:dyDescent="0.25">
      <c r="A1433" s="89"/>
      <c r="B1433" s="90" t="s">
        <v>40</v>
      </c>
      <c r="C1433" s="52"/>
      <c r="D1433" s="53"/>
      <c r="E1433" s="55"/>
    </row>
    <row r="1434" spans="1:5" x14ac:dyDescent="0.25">
      <c r="A1434" s="89"/>
      <c r="B1434" s="90" t="s">
        <v>41</v>
      </c>
      <c r="C1434" s="52"/>
      <c r="D1434" s="53"/>
      <c r="E1434" s="55"/>
    </row>
    <row r="1435" spans="1:5" x14ac:dyDescent="0.25">
      <c r="A1435" s="89"/>
      <c r="B1435" s="90" t="s">
        <v>42</v>
      </c>
      <c r="C1435" s="52"/>
      <c r="D1435" s="53"/>
      <c r="E1435" s="55"/>
    </row>
    <row r="1436" spans="1:5" x14ac:dyDescent="0.25">
      <c r="A1436" s="89"/>
      <c r="B1436" s="90" t="s">
        <v>43</v>
      </c>
      <c r="C1436" s="52"/>
      <c r="D1436" s="53"/>
      <c r="E1436" s="55"/>
    </row>
    <row r="1437" spans="1:5" x14ac:dyDescent="0.25">
      <c r="A1437" s="89"/>
      <c r="B1437" s="90" t="s">
        <v>44</v>
      </c>
      <c r="C1437" s="52"/>
      <c r="D1437" s="53"/>
      <c r="E1437" s="55"/>
    </row>
    <row r="1438" spans="1:5" x14ac:dyDescent="0.25">
      <c r="A1438" s="89"/>
      <c r="B1438" s="90" t="s">
        <v>45</v>
      </c>
      <c r="C1438" s="52"/>
      <c r="D1438" s="53"/>
      <c r="E1438" s="55"/>
    </row>
    <row r="1439" spans="1:5" x14ac:dyDescent="0.25">
      <c r="A1439" s="89"/>
      <c r="B1439" s="90" t="s">
        <v>46</v>
      </c>
      <c r="C1439" s="52"/>
      <c r="D1439" s="53"/>
      <c r="E1439" s="55"/>
    </row>
    <row r="1440" spans="1:5" x14ac:dyDescent="0.25">
      <c r="A1440" s="89"/>
      <c r="B1440" s="90" t="s">
        <v>47</v>
      </c>
      <c r="C1440" s="52"/>
      <c r="D1440" s="53"/>
      <c r="E1440" s="55"/>
    </row>
    <row r="1441" spans="1:5" x14ac:dyDescent="0.25">
      <c r="A1441" s="89"/>
      <c r="B1441" s="90" t="s">
        <v>48</v>
      </c>
      <c r="C1441" s="52"/>
      <c r="D1441" s="53"/>
      <c r="E1441" s="55"/>
    </row>
    <row r="1442" spans="1:5" x14ac:dyDescent="0.25">
      <c r="A1442" s="89"/>
      <c r="B1442" s="90" t="s">
        <v>49</v>
      </c>
      <c r="C1442" s="52"/>
      <c r="D1442" s="53"/>
      <c r="E1442" s="55"/>
    </row>
    <row r="1443" spans="1:5" x14ac:dyDescent="0.25">
      <c r="A1443" s="89"/>
      <c r="B1443" s="90" t="s">
        <v>50</v>
      </c>
      <c r="C1443" s="52"/>
      <c r="D1443" s="53"/>
      <c r="E1443" s="55"/>
    </row>
    <row r="1444" spans="1:5" x14ac:dyDescent="0.25">
      <c r="A1444" s="89"/>
      <c r="B1444" s="90" t="s">
        <v>51</v>
      </c>
      <c r="C1444" s="52"/>
      <c r="D1444" s="53"/>
      <c r="E1444" s="55"/>
    </row>
    <row r="1445" spans="1:5" x14ac:dyDescent="0.25">
      <c r="A1445" s="89"/>
      <c r="B1445" s="90" t="s">
        <v>52</v>
      </c>
      <c r="C1445" s="52"/>
      <c r="D1445" s="53"/>
      <c r="E1445" s="55"/>
    </row>
    <row r="1446" spans="1:5" x14ac:dyDescent="0.25">
      <c r="A1446" s="89"/>
      <c r="B1446" s="90" t="s">
        <v>53</v>
      </c>
      <c r="C1446" s="52"/>
      <c r="D1446" s="53"/>
      <c r="E1446" s="55"/>
    </row>
    <row r="1447" spans="1:5" x14ac:dyDescent="0.25">
      <c r="A1447" s="89"/>
      <c r="B1447" s="90" t="s">
        <v>54</v>
      </c>
      <c r="C1447" s="52"/>
      <c r="D1447" s="53"/>
      <c r="E1447" s="55"/>
    </row>
    <row r="1448" spans="1:5" x14ac:dyDescent="0.25">
      <c r="A1448" s="89"/>
      <c r="B1448" s="90" t="s">
        <v>55</v>
      </c>
      <c r="C1448" s="52"/>
      <c r="D1448" s="53"/>
      <c r="E1448" s="55"/>
    </row>
    <row r="1449" spans="1:5" x14ac:dyDescent="0.25">
      <c r="A1449" s="89"/>
      <c r="B1449" s="90" t="s">
        <v>56</v>
      </c>
      <c r="C1449" s="52"/>
      <c r="D1449" s="53"/>
      <c r="E1449" s="55"/>
    </row>
    <row r="1450" spans="1:5" x14ac:dyDescent="0.25">
      <c r="A1450" s="89"/>
      <c r="B1450" s="90" t="s">
        <v>57</v>
      </c>
      <c r="C1450" s="52"/>
      <c r="D1450" s="53"/>
      <c r="E1450" s="55"/>
    </row>
    <row r="1451" spans="1:5" x14ac:dyDescent="0.25">
      <c r="A1451" s="89"/>
      <c r="B1451" s="90" t="s">
        <v>58</v>
      </c>
      <c r="C1451" s="52"/>
      <c r="D1451" s="53"/>
      <c r="E1451" s="55"/>
    </row>
    <row r="1452" spans="1:5" x14ac:dyDescent="0.25">
      <c r="A1452" s="89"/>
      <c r="B1452" s="90" t="s">
        <v>59</v>
      </c>
      <c r="C1452" s="52"/>
      <c r="D1452" s="53"/>
      <c r="E1452" s="55"/>
    </row>
    <row r="1453" spans="1:5" x14ac:dyDescent="0.25">
      <c r="A1453" s="89"/>
      <c r="B1453" s="90" t="s">
        <v>60</v>
      </c>
      <c r="C1453" s="52"/>
      <c r="D1453" s="53"/>
      <c r="E1453" s="55"/>
    </row>
    <row r="1454" spans="1:5" x14ac:dyDescent="0.25">
      <c r="A1454" s="89"/>
      <c r="B1454" s="90" t="s">
        <v>61</v>
      </c>
      <c r="C1454" s="52"/>
      <c r="D1454" s="53"/>
      <c r="E1454" s="55"/>
    </row>
    <row r="1455" spans="1:5" x14ac:dyDescent="0.25">
      <c r="A1455" s="89"/>
      <c r="B1455" s="90" t="s">
        <v>62</v>
      </c>
      <c r="C1455" s="52"/>
      <c r="D1455" s="53"/>
      <c r="E1455" s="55"/>
    </row>
    <row r="1456" spans="1:5" x14ac:dyDescent="0.25">
      <c r="A1456" s="89"/>
      <c r="B1456" s="90" t="s">
        <v>63</v>
      </c>
      <c r="C1456" s="52"/>
      <c r="D1456" s="53"/>
      <c r="E1456" s="55"/>
    </row>
    <row r="1457" spans="1:5" x14ac:dyDescent="0.25">
      <c r="A1457" s="89"/>
      <c r="B1457" s="90" t="s">
        <v>64</v>
      </c>
      <c r="C1457" s="52"/>
      <c r="D1457" s="53"/>
      <c r="E1457" s="55"/>
    </row>
    <row r="1458" spans="1:5" x14ac:dyDescent="0.25">
      <c r="A1458" s="89"/>
      <c r="B1458" s="90" t="s">
        <v>65</v>
      </c>
      <c r="C1458" s="52"/>
      <c r="D1458" s="53"/>
      <c r="E1458" s="55"/>
    </row>
    <row r="1459" spans="1:5" x14ac:dyDescent="0.25">
      <c r="A1459" s="89"/>
      <c r="B1459" s="90" t="s">
        <v>66</v>
      </c>
      <c r="C1459" s="52"/>
      <c r="D1459" s="53"/>
      <c r="E1459" s="55"/>
    </row>
    <row r="1460" spans="1:5" x14ac:dyDescent="0.25">
      <c r="A1460" s="89"/>
      <c r="B1460" s="90" t="s">
        <v>67</v>
      </c>
      <c r="C1460" s="52"/>
      <c r="D1460" s="53"/>
      <c r="E1460" s="55"/>
    </row>
    <row r="1461" spans="1:5" x14ac:dyDescent="0.25">
      <c r="A1461" s="89"/>
      <c r="B1461" s="90" t="s">
        <v>29</v>
      </c>
      <c r="C1461" s="52"/>
      <c r="D1461" s="53"/>
      <c r="E1461" s="55"/>
    </row>
    <row r="1462" spans="1:5" x14ac:dyDescent="0.25">
      <c r="A1462" s="89"/>
      <c r="B1462" s="90" t="s">
        <v>68</v>
      </c>
      <c r="C1462" s="52"/>
      <c r="D1462" s="53"/>
      <c r="E1462" s="55"/>
    </row>
    <row r="1463" spans="1:5" x14ac:dyDescent="0.25">
      <c r="A1463" s="89"/>
      <c r="B1463" s="90" t="s">
        <v>69</v>
      </c>
      <c r="C1463" s="52"/>
      <c r="D1463" s="53"/>
      <c r="E1463" s="55"/>
    </row>
    <row r="1464" spans="1:5" x14ac:dyDescent="0.25">
      <c r="A1464" s="89"/>
      <c r="B1464" s="90" t="s">
        <v>70</v>
      </c>
      <c r="C1464" s="52"/>
      <c r="D1464" s="53"/>
      <c r="E1464" s="55"/>
    </row>
    <row r="1465" spans="1:5" x14ac:dyDescent="0.25">
      <c r="A1465" s="89"/>
      <c r="B1465" s="90" t="s">
        <v>71</v>
      </c>
      <c r="C1465" s="52"/>
      <c r="D1465" s="53"/>
      <c r="E1465" s="55"/>
    </row>
    <row r="1466" spans="1:5" x14ac:dyDescent="0.25">
      <c r="A1466" s="89"/>
      <c r="B1466" s="90" t="s">
        <v>72</v>
      </c>
      <c r="C1466" s="52"/>
      <c r="D1466" s="53"/>
      <c r="E1466" s="55"/>
    </row>
    <row r="1467" spans="1:5" x14ac:dyDescent="0.25">
      <c r="A1467" s="89"/>
      <c r="B1467" s="90" t="s">
        <v>73</v>
      </c>
      <c r="C1467" s="52"/>
      <c r="D1467" s="53"/>
      <c r="E1467" s="55"/>
    </row>
    <row r="1468" spans="1:5" x14ac:dyDescent="0.25">
      <c r="A1468" s="89"/>
      <c r="B1468" s="90" t="s">
        <v>74</v>
      </c>
      <c r="C1468" s="52"/>
      <c r="D1468" s="53"/>
      <c r="E1468" s="55"/>
    </row>
    <row r="1469" spans="1:5" x14ac:dyDescent="0.25">
      <c r="A1469" s="89"/>
      <c r="B1469" s="90" t="s">
        <v>75</v>
      </c>
      <c r="C1469" s="52"/>
      <c r="D1469" s="53"/>
      <c r="E1469" s="55"/>
    </row>
    <row r="1470" spans="1:5" x14ac:dyDescent="0.25">
      <c r="A1470" s="89"/>
      <c r="B1470" s="90" t="s">
        <v>76</v>
      </c>
      <c r="C1470" s="52"/>
      <c r="D1470" s="53"/>
      <c r="E1470" s="55"/>
    </row>
    <row r="1471" spans="1:5" x14ac:dyDescent="0.25">
      <c r="A1471" s="89"/>
      <c r="B1471" s="90" t="s">
        <v>77</v>
      </c>
      <c r="C1471" s="52"/>
      <c r="D1471" s="53"/>
      <c r="E1471" s="55"/>
    </row>
    <row r="1472" spans="1:5" x14ac:dyDescent="0.25">
      <c r="A1472" s="89"/>
      <c r="B1472" s="90" t="s">
        <v>78</v>
      </c>
      <c r="C1472" s="52"/>
      <c r="D1472" s="53"/>
      <c r="E1472" s="55"/>
    </row>
    <row r="1473" spans="1:5" x14ac:dyDescent="0.25">
      <c r="A1473" s="89"/>
      <c r="B1473" s="90" t="s">
        <v>79</v>
      </c>
      <c r="C1473" s="52"/>
      <c r="D1473" s="53"/>
      <c r="E1473" s="55"/>
    </row>
    <row r="1474" spans="1:5" x14ac:dyDescent="0.25">
      <c r="A1474" s="89"/>
      <c r="B1474" s="90" t="s">
        <v>80</v>
      </c>
      <c r="C1474" s="52"/>
      <c r="D1474" s="53"/>
      <c r="E1474" s="55"/>
    </row>
    <row r="1475" spans="1:5" x14ac:dyDescent="0.25">
      <c r="A1475" s="89"/>
      <c r="B1475" s="90" t="s">
        <v>81</v>
      </c>
      <c r="C1475" s="52"/>
      <c r="D1475" s="53"/>
      <c r="E1475" s="55"/>
    </row>
    <row r="1476" spans="1:5" x14ac:dyDescent="0.25">
      <c r="A1476" s="89"/>
      <c r="B1476" s="90" t="s">
        <v>82</v>
      </c>
      <c r="C1476" s="52"/>
      <c r="D1476" s="53"/>
      <c r="E1476" s="55"/>
    </row>
    <row r="1477" spans="1:5" x14ac:dyDescent="0.25">
      <c r="A1477" s="89"/>
      <c r="B1477" s="90" t="s">
        <v>83</v>
      </c>
      <c r="C1477" s="50">
        <v>1352.6382207593713</v>
      </c>
      <c r="D1477" s="51">
        <v>1352.6382207593713</v>
      </c>
      <c r="E1477" s="54">
        <v>4834.4740437074215</v>
      </c>
    </row>
    <row r="1478" spans="1:5" x14ac:dyDescent="0.25">
      <c r="A1478" s="89"/>
      <c r="B1478" s="90" t="s">
        <v>84</v>
      </c>
      <c r="C1478" s="52"/>
      <c r="D1478" s="53"/>
      <c r="E1478" s="55"/>
    </row>
    <row r="1479" spans="1:5" x14ac:dyDescent="0.25">
      <c r="A1479" s="89"/>
      <c r="B1479" s="90" t="s">
        <v>85</v>
      </c>
      <c r="C1479" s="52"/>
      <c r="D1479" s="53"/>
      <c r="E1479" s="55"/>
    </row>
    <row r="1480" spans="1:5" x14ac:dyDescent="0.25">
      <c r="A1480" s="89"/>
      <c r="B1480" s="90" t="s">
        <v>86</v>
      </c>
      <c r="C1480" s="52"/>
      <c r="D1480" s="53"/>
      <c r="E1480" s="55"/>
    </row>
    <row r="1481" spans="1:5" x14ac:dyDescent="0.25">
      <c r="A1481" s="89"/>
      <c r="B1481" s="90" t="s">
        <v>87</v>
      </c>
      <c r="C1481" s="50">
        <v>39.28198553295109</v>
      </c>
      <c r="D1481" s="51">
        <v>39.28198553295109</v>
      </c>
      <c r="E1481" s="54">
        <v>7.9770530154388748</v>
      </c>
    </row>
    <row r="1482" spans="1:5" x14ac:dyDescent="0.25">
      <c r="A1482" s="89"/>
      <c r="B1482" s="90" t="s">
        <v>88</v>
      </c>
      <c r="C1482" s="52"/>
      <c r="D1482" s="53"/>
      <c r="E1482" s="55"/>
    </row>
    <row r="1483" spans="1:5" x14ac:dyDescent="0.25">
      <c r="A1483" s="89"/>
      <c r="B1483" s="90" t="s">
        <v>89</v>
      </c>
      <c r="C1483" s="52"/>
      <c r="D1483" s="53"/>
      <c r="E1483" s="55"/>
    </row>
    <row r="1484" spans="1:5" x14ac:dyDescent="0.25">
      <c r="A1484" s="89"/>
      <c r="B1484" s="90" t="s">
        <v>90</v>
      </c>
      <c r="C1484" s="52"/>
      <c r="D1484" s="53"/>
      <c r="E1484" s="55"/>
    </row>
    <row r="1485" spans="1:5" x14ac:dyDescent="0.25">
      <c r="A1485" s="89"/>
      <c r="B1485" s="90" t="s">
        <v>91</v>
      </c>
      <c r="C1485" s="52"/>
      <c r="D1485" s="53"/>
      <c r="E1485" s="55"/>
    </row>
    <row r="1486" spans="1:5" x14ac:dyDescent="0.25">
      <c r="A1486" s="89"/>
      <c r="B1486" s="90" t="s">
        <v>92</v>
      </c>
      <c r="C1486" s="52"/>
      <c r="D1486" s="53"/>
      <c r="E1486" s="55"/>
    </row>
    <row r="1487" spans="1:5" x14ac:dyDescent="0.25">
      <c r="A1487" s="89"/>
      <c r="B1487" s="90" t="s">
        <v>93</v>
      </c>
      <c r="C1487" s="52"/>
      <c r="D1487" s="53"/>
      <c r="E1487" s="55"/>
    </row>
    <row r="1488" spans="1:5" x14ac:dyDescent="0.25">
      <c r="A1488" s="89"/>
      <c r="B1488" s="90" t="s">
        <v>94</v>
      </c>
      <c r="C1488" s="52"/>
      <c r="D1488" s="53"/>
      <c r="E1488" s="55"/>
    </row>
    <row r="1489" spans="1:5" x14ac:dyDescent="0.25">
      <c r="A1489" s="89"/>
      <c r="B1489" s="90" t="s">
        <v>95</v>
      </c>
      <c r="C1489" s="52"/>
      <c r="D1489" s="53"/>
      <c r="E1489" s="55"/>
    </row>
    <row r="1490" spans="1:5" x14ac:dyDescent="0.25">
      <c r="A1490" s="89"/>
      <c r="B1490" s="90" t="s">
        <v>96</v>
      </c>
      <c r="C1490" s="52"/>
      <c r="D1490" s="53"/>
      <c r="E1490" s="55"/>
    </row>
    <row r="1491" spans="1:5" x14ac:dyDescent="0.25">
      <c r="A1491" s="89"/>
      <c r="B1491" s="90" t="s">
        <v>97</v>
      </c>
      <c r="C1491" s="52"/>
      <c r="D1491" s="53"/>
      <c r="E1491" s="55"/>
    </row>
    <row r="1492" spans="1:5" x14ac:dyDescent="0.25">
      <c r="A1492" s="89"/>
      <c r="B1492" s="90" t="s">
        <v>98</v>
      </c>
      <c r="C1492" s="52"/>
      <c r="D1492" s="53"/>
      <c r="E1492" s="55"/>
    </row>
    <row r="1493" spans="1:5" x14ac:dyDescent="0.25">
      <c r="A1493" s="89"/>
      <c r="B1493" s="90" t="s">
        <v>99</v>
      </c>
      <c r="C1493" s="52"/>
      <c r="D1493" s="53"/>
      <c r="E1493" s="55"/>
    </row>
    <row r="1494" spans="1:5" x14ac:dyDescent="0.25">
      <c r="A1494" s="89"/>
      <c r="B1494" s="90" t="s">
        <v>100</v>
      </c>
      <c r="C1494" s="52"/>
      <c r="D1494" s="53"/>
      <c r="E1494" s="55"/>
    </row>
    <row r="1495" spans="1:5" x14ac:dyDescent="0.25">
      <c r="A1495" s="89"/>
      <c r="B1495" s="90" t="s">
        <v>101</v>
      </c>
      <c r="C1495" s="52"/>
      <c r="D1495" s="53"/>
      <c r="E1495" s="55"/>
    </row>
    <row r="1496" spans="1:5" x14ac:dyDescent="0.25">
      <c r="A1496" s="89"/>
      <c r="B1496" s="90" t="s">
        <v>102</v>
      </c>
      <c r="C1496" s="52"/>
      <c r="D1496" s="53"/>
      <c r="E1496" s="55"/>
    </row>
    <row r="1497" spans="1:5" x14ac:dyDescent="0.25">
      <c r="A1497" s="89"/>
      <c r="B1497" s="90" t="s">
        <v>103</v>
      </c>
      <c r="C1497" s="52"/>
      <c r="D1497" s="53"/>
      <c r="E1497" s="55"/>
    </row>
    <row r="1498" spans="1:5" x14ac:dyDescent="0.25">
      <c r="A1498" s="89"/>
      <c r="B1498" s="90" t="s">
        <v>104</v>
      </c>
      <c r="C1498" s="52"/>
      <c r="D1498" s="53"/>
      <c r="E1498" s="55"/>
    </row>
    <row r="1499" spans="1:5" x14ac:dyDescent="0.25">
      <c r="A1499" s="89"/>
      <c r="B1499" s="90" t="s">
        <v>105</v>
      </c>
      <c r="C1499" s="52"/>
      <c r="D1499" s="53"/>
      <c r="E1499" s="55"/>
    </row>
    <row r="1500" spans="1:5" x14ac:dyDescent="0.25">
      <c r="A1500" s="89"/>
      <c r="B1500" s="90" t="s">
        <v>106</v>
      </c>
      <c r="C1500" s="52"/>
      <c r="D1500" s="53"/>
      <c r="E1500" s="55"/>
    </row>
    <row r="1501" spans="1:5" x14ac:dyDescent="0.25">
      <c r="A1501" s="89"/>
      <c r="B1501" s="90" t="s">
        <v>107</v>
      </c>
      <c r="C1501" s="52"/>
      <c r="D1501" s="53"/>
      <c r="E1501" s="55"/>
    </row>
    <row r="1502" spans="1:5" ht="16.5" thickBot="1" x14ac:dyDescent="0.3">
      <c r="A1502" s="91"/>
      <c r="B1502" s="92" t="s">
        <v>109</v>
      </c>
      <c r="C1502" s="68">
        <v>1391.9202062923223</v>
      </c>
      <c r="D1502" s="69">
        <v>1391.9202062923223</v>
      </c>
      <c r="E1502" s="70">
        <v>4842.4510967228598</v>
      </c>
    </row>
    <row r="1503" spans="1:5" x14ac:dyDescent="0.25">
      <c r="A1503" s="95" t="s">
        <v>23</v>
      </c>
      <c r="B1503" s="96" t="s">
        <v>35</v>
      </c>
      <c r="C1503" s="62">
        <v>1115.1089102575968</v>
      </c>
      <c r="D1503" s="63">
        <v>964.49252402305819</v>
      </c>
      <c r="E1503" s="64">
        <v>928.18568882420664</v>
      </c>
    </row>
    <row r="1504" spans="1:5" x14ac:dyDescent="0.25">
      <c r="A1504" s="89"/>
      <c r="B1504" s="90" t="s">
        <v>36</v>
      </c>
      <c r="C1504" s="50">
        <v>83.7006552338772</v>
      </c>
      <c r="D1504" s="51">
        <v>83.7006552338772</v>
      </c>
      <c r="E1504" s="54">
        <v>29.040998369698048</v>
      </c>
    </row>
    <row r="1505" spans="1:5" x14ac:dyDescent="0.25">
      <c r="A1505" s="89"/>
      <c r="B1505" s="90" t="s">
        <v>37</v>
      </c>
      <c r="C1505" s="50">
        <v>3022.323715231742</v>
      </c>
      <c r="D1505" s="51">
        <v>2967.8393366669789</v>
      </c>
      <c r="E1505" s="54">
        <v>3384.2055722504056</v>
      </c>
    </row>
    <row r="1506" spans="1:5" x14ac:dyDescent="0.25">
      <c r="A1506" s="89"/>
      <c r="B1506" s="90" t="s">
        <v>38</v>
      </c>
      <c r="C1506" s="50">
        <v>41.223768495785635</v>
      </c>
      <c r="D1506" s="51">
        <v>41.223768495785635</v>
      </c>
      <c r="E1506" s="54">
        <v>70.266803468506481</v>
      </c>
    </row>
    <row r="1507" spans="1:5" x14ac:dyDescent="0.25">
      <c r="A1507" s="89"/>
      <c r="B1507" s="90" t="s">
        <v>39</v>
      </c>
      <c r="C1507" s="50">
        <v>163.01785932993275</v>
      </c>
      <c r="D1507" s="51">
        <v>119.00448049259403</v>
      </c>
      <c r="E1507" s="54">
        <v>43.751689629812567</v>
      </c>
    </row>
    <row r="1508" spans="1:5" x14ac:dyDescent="0.25">
      <c r="A1508" s="89"/>
      <c r="B1508" s="90" t="s">
        <v>40</v>
      </c>
      <c r="C1508" s="50">
        <v>64.915341358971958</v>
      </c>
      <c r="D1508" s="51">
        <v>57.823899930515985</v>
      </c>
      <c r="E1508" s="54">
        <v>122.30372650277063</v>
      </c>
    </row>
    <row r="1509" spans="1:5" x14ac:dyDescent="0.25">
      <c r="A1509" s="89"/>
      <c r="B1509" s="90" t="s">
        <v>41</v>
      </c>
      <c r="C1509" s="50">
        <v>2.7577064332028534</v>
      </c>
      <c r="D1509" s="51">
        <v>1.03413991245107</v>
      </c>
      <c r="E1509" s="54">
        <v>0.60669541530462778</v>
      </c>
    </row>
    <row r="1510" spans="1:5" x14ac:dyDescent="0.25">
      <c r="A1510" s="89"/>
      <c r="B1510" s="90" t="s">
        <v>42</v>
      </c>
      <c r="C1510" s="50">
        <v>64.160298354794406</v>
      </c>
      <c r="D1510" s="51">
        <v>51.31763029535233</v>
      </c>
      <c r="E1510" s="54">
        <v>70.329313457318904</v>
      </c>
    </row>
    <row r="1511" spans="1:5" x14ac:dyDescent="0.25">
      <c r="A1511" s="89"/>
      <c r="B1511" s="90" t="s">
        <v>43</v>
      </c>
      <c r="C1511" s="50">
        <v>16.336421048877313</v>
      </c>
      <c r="D1511" s="51">
        <v>7.7882937558601135</v>
      </c>
      <c r="E1511" s="54">
        <v>7.9858504755209569</v>
      </c>
    </row>
    <row r="1512" spans="1:5" x14ac:dyDescent="0.25">
      <c r="A1512" s="89"/>
      <c r="B1512" s="90" t="s">
        <v>44</v>
      </c>
      <c r="C1512" s="50">
        <v>35.865049531218567</v>
      </c>
      <c r="D1512" s="51">
        <v>35.865049531218567</v>
      </c>
      <c r="E1512" s="54">
        <v>36.840935547468582</v>
      </c>
    </row>
    <row r="1513" spans="1:5" x14ac:dyDescent="0.25">
      <c r="A1513" s="89"/>
      <c r="B1513" s="90" t="s">
        <v>45</v>
      </c>
      <c r="C1513" s="50">
        <v>71.149965301535275</v>
      </c>
      <c r="D1513" s="51">
        <v>66.64697856719495</v>
      </c>
      <c r="E1513" s="54">
        <v>69.043038983350513</v>
      </c>
    </row>
    <row r="1514" spans="1:5" x14ac:dyDescent="0.25">
      <c r="A1514" s="89"/>
      <c r="B1514" s="90" t="s">
        <v>46</v>
      </c>
      <c r="C1514" s="50">
        <v>151.13099367367801</v>
      </c>
      <c r="D1514" s="51">
        <v>151.13099367367801</v>
      </c>
      <c r="E1514" s="54">
        <v>270.24415560327139</v>
      </c>
    </row>
    <row r="1515" spans="1:5" x14ac:dyDescent="0.25">
      <c r="A1515" s="89"/>
      <c r="B1515" s="90" t="s">
        <v>47</v>
      </c>
      <c r="C1515" s="50">
        <v>223.87318987674144</v>
      </c>
      <c r="D1515" s="51">
        <v>223.87318987674144</v>
      </c>
      <c r="E1515" s="54">
        <v>276.67613070420396</v>
      </c>
    </row>
    <row r="1516" spans="1:5" x14ac:dyDescent="0.25">
      <c r="A1516" s="89"/>
      <c r="B1516" s="90" t="s">
        <v>48</v>
      </c>
      <c r="C1516" s="50">
        <v>617.32663597467933</v>
      </c>
      <c r="D1516" s="51">
        <v>505.33453526841311</v>
      </c>
      <c r="E1516" s="54">
        <v>397.51966526881785</v>
      </c>
    </row>
    <row r="1517" spans="1:5" x14ac:dyDescent="0.25">
      <c r="A1517" s="89"/>
      <c r="B1517" s="90" t="s">
        <v>49</v>
      </c>
      <c r="C1517" s="50">
        <v>9.3197393034643916</v>
      </c>
      <c r="D1517" s="51">
        <v>9.3197393034643916</v>
      </c>
      <c r="E1517" s="54">
        <v>18.510037783269553</v>
      </c>
    </row>
    <row r="1518" spans="1:5" x14ac:dyDescent="0.25">
      <c r="A1518" s="89"/>
      <c r="B1518" s="90" t="s">
        <v>50</v>
      </c>
      <c r="C1518" s="50">
        <v>7.4652663578345901</v>
      </c>
      <c r="D1518" s="51">
        <v>7.4652663578345901</v>
      </c>
      <c r="E1518" s="54">
        <v>10.675330891703464</v>
      </c>
    </row>
    <row r="1519" spans="1:5" x14ac:dyDescent="0.25">
      <c r="A1519" s="89"/>
      <c r="B1519" s="90" t="s">
        <v>51</v>
      </c>
      <c r="C1519" s="52"/>
      <c r="D1519" s="53"/>
      <c r="E1519" s="55"/>
    </row>
    <row r="1520" spans="1:5" x14ac:dyDescent="0.25">
      <c r="A1520" s="89"/>
      <c r="B1520" s="90" t="s">
        <v>52</v>
      </c>
      <c r="C1520" s="52"/>
      <c r="D1520" s="53"/>
      <c r="E1520" s="55"/>
    </row>
    <row r="1521" spans="1:5" x14ac:dyDescent="0.25">
      <c r="A1521" s="89"/>
      <c r="B1521" s="90" t="s">
        <v>53</v>
      </c>
      <c r="C1521" s="52"/>
      <c r="D1521" s="53"/>
      <c r="E1521" s="55"/>
    </row>
    <row r="1522" spans="1:5" x14ac:dyDescent="0.25">
      <c r="A1522" s="89"/>
      <c r="B1522" s="90" t="s">
        <v>54</v>
      </c>
      <c r="C1522" s="52"/>
      <c r="D1522" s="53"/>
      <c r="E1522" s="55"/>
    </row>
    <row r="1523" spans="1:5" x14ac:dyDescent="0.25">
      <c r="A1523" s="89"/>
      <c r="B1523" s="90" t="s">
        <v>55</v>
      </c>
      <c r="C1523" s="52"/>
      <c r="D1523" s="53"/>
      <c r="E1523" s="55"/>
    </row>
    <row r="1524" spans="1:5" x14ac:dyDescent="0.25">
      <c r="A1524" s="89"/>
      <c r="B1524" s="90" t="s">
        <v>56</v>
      </c>
      <c r="C1524" s="52"/>
      <c r="D1524" s="53"/>
      <c r="E1524" s="55"/>
    </row>
    <row r="1525" spans="1:5" x14ac:dyDescent="0.25">
      <c r="A1525" s="89"/>
      <c r="B1525" s="90" t="s">
        <v>57</v>
      </c>
      <c r="C1525" s="52"/>
      <c r="D1525" s="53"/>
      <c r="E1525" s="55"/>
    </row>
    <row r="1526" spans="1:5" x14ac:dyDescent="0.25">
      <c r="A1526" s="89"/>
      <c r="B1526" s="90" t="s">
        <v>58</v>
      </c>
      <c r="C1526" s="52"/>
      <c r="D1526" s="53"/>
      <c r="E1526" s="55"/>
    </row>
    <row r="1527" spans="1:5" x14ac:dyDescent="0.25">
      <c r="A1527" s="89"/>
      <c r="B1527" s="90" t="s">
        <v>59</v>
      </c>
      <c r="C1527" s="52"/>
      <c r="D1527" s="53"/>
      <c r="E1527" s="55"/>
    </row>
    <row r="1528" spans="1:5" x14ac:dyDescent="0.25">
      <c r="A1528" s="89"/>
      <c r="B1528" s="90" t="s">
        <v>60</v>
      </c>
      <c r="C1528" s="52"/>
      <c r="D1528" s="53"/>
      <c r="E1528" s="55"/>
    </row>
    <row r="1529" spans="1:5" x14ac:dyDescent="0.25">
      <c r="A1529" s="89"/>
      <c r="B1529" s="90" t="s">
        <v>61</v>
      </c>
      <c r="C1529" s="52"/>
      <c r="D1529" s="53"/>
      <c r="E1529" s="55"/>
    </row>
    <row r="1530" spans="1:5" x14ac:dyDescent="0.25">
      <c r="A1530" s="89"/>
      <c r="B1530" s="90" t="s">
        <v>62</v>
      </c>
      <c r="C1530" s="52"/>
      <c r="D1530" s="53"/>
      <c r="E1530" s="55"/>
    </row>
    <row r="1531" spans="1:5" x14ac:dyDescent="0.25">
      <c r="A1531" s="89"/>
      <c r="B1531" s="90" t="s">
        <v>63</v>
      </c>
      <c r="C1531" s="52"/>
      <c r="D1531" s="53"/>
      <c r="E1531" s="55"/>
    </row>
    <row r="1532" spans="1:5" x14ac:dyDescent="0.25">
      <c r="A1532" s="89"/>
      <c r="B1532" s="90" t="s">
        <v>64</v>
      </c>
      <c r="C1532" s="50">
        <v>15.445537790750056</v>
      </c>
      <c r="D1532" s="51">
        <v>15.445537790750056</v>
      </c>
      <c r="E1532" s="54">
        <v>27.184146511720098</v>
      </c>
    </row>
    <row r="1533" spans="1:5" x14ac:dyDescent="0.25">
      <c r="A1533" s="89"/>
      <c r="B1533" s="90" t="s">
        <v>65</v>
      </c>
      <c r="C1533" s="50">
        <v>269.83400575367631</v>
      </c>
      <c r="D1533" s="51">
        <v>227.33994518416847</v>
      </c>
      <c r="E1533" s="54">
        <v>139.04017271990574</v>
      </c>
    </row>
    <row r="1534" spans="1:5" x14ac:dyDescent="0.25">
      <c r="A1534" s="89"/>
      <c r="B1534" s="90" t="s">
        <v>66</v>
      </c>
      <c r="C1534" s="50">
        <v>9.3661524853063085</v>
      </c>
      <c r="D1534" s="51">
        <v>9.3661524853063085</v>
      </c>
      <c r="E1534" s="54">
        <v>5.1513838669184704</v>
      </c>
    </row>
    <row r="1535" spans="1:5" x14ac:dyDescent="0.25">
      <c r="A1535" s="89"/>
      <c r="B1535" s="90" t="s">
        <v>67</v>
      </c>
      <c r="C1535" s="52"/>
      <c r="D1535" s="53"/>
      <c r="E1535" s="55"/>
    </row>
    <row r="1536" spans="1:5" x14ac:dyDescent="0.25">
      <c r="A1536" s="89"/>
      <c r="B1536" s="90" t="s">
        <v>29</v>
      </c>
      <c r="C1536" s="52"/>
      <c r="D1536" s="53"/>
      <c r="E1536" s="55"/>
    </row>
    <row r="1537" spans="1:5" x14ac:dyDescent="0.25">
      <c r="A1537" s="89"/>
      <c r="B1537" s="90" t="s">
        <v>68</v>
      </c>
      <c r="C1537" s="52"/>
      <c r="D1537" s="53"/>
      <c r="E1537" s="55"/>
    </row>
    <row r="1538" spans="1:5" x14ac:dyDescent="0.25">
      <c r="A1538" s="89"/>
      <c r="B1538" s="90" t="s">
        <v>69</v>
      </c>
      <c r="C1538" s="52"/>
      <c r="D1538" s="53"/>
      <c r="E1538" s="55"/>
    </row>
    <row r="1539" spans="1:5" x14ac:dyDescent="0.25">
      <c r="A1539" s="89"/>
      <c r="B1539" s="90" t="s">
        <v>70</v>
      </c>
      <c r="C1539" s="50">
        <v>12.232837618710557</v>
      </c>
      <c r="D1539" s="51">
        <v>12.232837618710557</v>
      </c>
      <c r="E1539" s="54">
        <v>15.253291351725508</v>
      </c>
    </row>
    <row r="1540" spans="1:5" x14ac:dyDescent="0.25">
      <c r="A1540" s="89"/>
      <c r="B1540" s="90" t="s">
        <v>71</v>
      </c>
      <c r="C1540" s="52"/>
      <c r="D1540" s="53"/>
      <c r="E1540" s="55"/>
    </row>
    <row r="1541" spans="1:5" x14ac:dyDescent="0.25">
      <c r="A1541" s="89"/>
      <c r="B1541" s="90" t="s">
        <v>72</v>
      </c>
      <c r="C1541" s="50">
        <v>314.43046197724419</v>
      </c>
      <c r="D1541" s="51">
        <v>274.15971927927251</v>
      </c>
      <c r="E1541" s="54">
        <v>302.13939264507002</v>
      </c>
    </row>
    <row r="1542" spans="1:5" x14ac:dyDescent="0.25">
      <c r="A1542" s="89"/>
      <c r="B1542" s="90" t="s">
        <v>73</v>
      </c>
      <c r="C1542" s="52"/>
      <c r="D1542" s="53"/>
      <c r="E1542" s="55"/>
    </row>
    <row r="1543" spans="1:5" x14ac:dyDescent="0.25">
      <c r="A1543" s="89"/>
      <c r="B1543" s="90" t="s">
        <v>74</v>
      </c>
      <c r="C1543" s="52"/>
      <c r="D1543" s="53"/>
      <c r="E1543" s="55"/>
    </row>
    <row r="1544" spans="1:5" x14ac:dyDescent="0.25">
      <c r="A1544" s="89"/>
      <c r="B1544" s="90" t="s">
        <v>75</v>
      </c>
      <c r="C1544" s="52"/>
      <c r="D1544" s="53"/>
      <c r="E1544" s="55"/>
    </row>
    <row r="1545" spans="1:5" x14ac:dyDescent="0.25">
      <c r="A1545" s="89"/>
      <c r="B1545" s="90" t="s">
        <v>76</v>
      </c>
      <c r="C1545" s="50">
        <v>50.129632409466765</v>
      </c>
      <c r="D1545" s="51">
        <v>38.216517200879785</v>
      </c>
      <c r="E1545" s="54">
        <v>84.076337841935555</v>
      </c>
    </row>
    <row r="1546" spans="1:5" x14ac:dyDescent="0.25">
      <c r="A1546" s="89"/>
      <c r="B1546" s="90" t="s">
        <v>77</v>
      </c>
      <c r="C1546" s="52"/>
      <c r="D1546" s="53"/>
      <c r="E1546" s="55"/>
    </row>
    <row r="1547" spans="1:5" x14ac:dyDescent="0.25">
      <c r="A1547" s="89"/>
      <c r="B1547" s="90" t="s">
        <v>78</v>
      </c>
      <c r="C1547" s="52"/>
      <c r="D1547" s="53"/>
      <c r="E1547" s="55"/>
    </row>
    <row r="1548" spans="1:5" x14ac:dyDescent="0.25">
      <c r="A1548" s="89"/>
      <c r="B1548" s="90" t="s">
        <v>79</v>
      </c>
      <c r="C1548" s="52"/>
      <c r="D1548" s="53"/>
      <c r="E1548" s="55"/>
    </row>
    <row r="1549" spans="1:5" x14ac:dyDescent="0.25">
      <c r="A1549" s="89"/>
      <c r="B1549" s="90" t="s">
        <v>80</v>
      </c>
      <c r="C1549" s="52"/>
      <c r="D1549" s="53"/>
      <c r="E1549" s="55"/>
    </row>
    <row r="1550" spans="1:5" x14ac:dyDescent="0.25">
      <c r="A1550" s="89"/>
      <c r="B1550" s="90" t="s">
        <v>81</v>
      </c>
      <c r="C1550" s="50">
        <v>27.341775342619258</v>
      </c>
      <c r="D1550" s="51">
        <v>27.341775342619258</v>
      </c>
      <c r="E1550" s="54">
        <v>60.151905753762371</v>
      </c>
    </row>
    <row r="1551" spans="1:5" x14ac:dyDescent="0.25">
      <c r="A1551" s="89"/>
      <c r="B1551" s="90" t="s">
        <v>82</v>
      </c>
      <c r="C1551" s="52"/>
      <c r="D1551" s="53"/>
      <c r="E1551" s="55"/>
    </row>
    <row r="1552" spans="1:5" x14ac:dyDescent="0.25">
      <c r="A1552" s="89"/>
      <c r="B1552" s="90" t="s">
        <v>83</v>
      </c>
      <c r="C1552" s="52"/>
      <c r="D1552" s="53"/>
      <c r="E1552" s="55"/>
    </row>
    <row r="1553" spans="1:5" x14ac:dyDescent="0.25">
      <c r="A1553" s="89"/>
      <c r="B1553" s="90" t="s">
        <v>84</v>
      </c>
      <c r="C1553" s="52"/>
      <c r="D1553" s="53"/>
      <c r="E1553" s="55"/>
    </row>
    <row r="1554" spans="1:5" x14ac:dyDescent="0.25">
      <c r="A1554" s="89"/>
      <c r="B1554" s="90" t="s">
        <v>85</v>
      </c>
      <c r="C1554" s="52"/>
      <c r="D1554" s="53"/>
      <c r="E1554" s="55"/>
    </row>
    <row r="1555" spans="1:5" x14ac:dyDescent="0.25">
      <c r="A1555" s="89"/>
      <c r="B1555" s="90" t="s">
        <v>86</v>
      </c>
      <c r="C1555" s="50">
        <v>38.685184343447361</v>
      </c>
      <c r="D1555" s="51">
        <v>38.685184343447361</v>
      </c>
      <c r="E1555" s="54">
        <v>42.929924283832314</v>
      </c>
    </row>
    <row r="1556" spans="1:5" x14ac:dyDescent="0.25">
      <c r="A1556" s="89"/>
      <c r="B1556" s="90" t="s">
        <v>87</v>
      </c>
      <c r="C1556" s="50">
        <v>20.044254493910895</v>
      </c>
      <c r="D1556" s="51">
        <v>20.044254493910895</v>
      </c>
      <c r="E1556" s="54">
        <v>36.53781247747186</v>
      </c>
    </row>
    <row r="1557" spans="1:5" x14ac:dyDescent="0.25">
      <c r="A1557" s="89"/>
      <c r="B1557" s="90" t="s">
        <v>88</v>
      </c>
      <c r="C1557" s="50">
        <v>102.583305263927</v>
      </c>
      <c r="D1557" s="51">
        <v>95.845180385143721</v>
      </c>
      <c r="E1557" s="54">
        <v>65.141319525794273</v>
      </c>
    </row>
    <row r="1558" spans="1:5" x14ac:dyDescent="0.25">
      <c r="A1558" s="89"/>
      <c r="B1558" s="90" t="s">
        <v>89</v>
      </c>
      <c r="C1558" s="52"/>
      <c r="D1558" s="53"/>
      <c r="E1558" s="55"/>
    </row>
    <row r="1559" spans="1:5" x14ac:dyDescent="0.25">
      <c r="A1559" s="89"/>
      <c r="B1559" s="90" t="s">
        <v>90</v>
      </c>
      <c r="C1559" s="50">
        <v>27.281734945524232</v>
      </c>
      <c r="D1559" s="51">
        <v>27.281734945524232</v>
      </c>
      <c r="E1559" s="54">
        <v>15.004954220038329</v>
      </c>
    </row>
    <row r="1560" spans="1:5" x14ac:dyDescent="0.25">
      <c r="A1560" s="89"/>
      <c r="B1560" s="90" t="s">
        <v>91</v>
      </c>
      <c r="C1560" s="52"/>
      <c r="D1560" s="53"/>
      <c r="E1560" s="55"/>
    </row>
    <row r="1561" spans="1:5" x14ac:dyDescent="0.25">
      <c r="A1561" s="89"/>
      <c r="B1561" s="90" t="s">
        <v>92</v>
      </c>
      <c r="C1561" s="50">
        <v>237.20648380164093</v>
      </c>
      <c r="D1561" s="51">
        <v>237.20648380164093</v>
      </c>
      <c r="E1561" s="54">
        <v>260.92713218180501</v>
      </c>
    </row>
    <row r="1562" spans="1:5" x14ac:dyDescent="0.25">
      <c r="A1562" s="89"/>
      <c r="B1562" s="90" t="s">
        <v>93</v>
      </c>
      <c r="C1562" s="50">
        <v>21.344843233634261</v>
      </c>
      <c r="D1562" s="51">
        <v>21.344843233634261</v>
      </c>
      <c r="E1562" s="54">
        <v>9.3917310227990747</v>
      </c>
    </row>
    <row r="1563" spans="1:5" x14ac:dyDescent="0.25">
      <c r="A1563" s="89"/>
      <c r="B1563" s="90" t="s">
        <v>94</v>
      </c>
      <c r="C1563" s="52"/>
      <c r="D1563" s="53"/>
      <c r="E1563" s="55"/>
    </row>
    <row r="1564" spans="1:5" x14ac:dyDescent="0.25">
      <c r="A1564" s="89"/>
      <c r="B1564" s="90" t="s">
        <v>95</v>
      </c>
      <c r="C1564" s="52"/>
      <c r="D1564" s="53"/>
      <c r="E1564" s="55"/>
    </row>
    <row r="1565" spans="1:5" x14ac:dyDescent="0.25">
      <c r="A1565" s="89"/>
      <c r="B1565" s="90" t="s">
        <v>96</v>
      </c>
      <c r="C1565" s="50">
        <v>5.239923822001809</v>
      </c>
      <c r="D1565" s="51">
        <v>3.9299428665013565</v>
      </c>
      <c r="E1565" s="54">
        <v>4.034741342941393</v>
      </c>
    </row>
    <row r="1566" spans="1:5" x14ac:dyDescent="0.25">
      <c r="A1566" s="89"/>
      <c r="B1566" s="90" t="s">
        <v>97</v>
      </c>
      <c r="C1566" s="50">
        <v>140.92412536049918</v>
      </c>
      <c r="D1566" s="51">
        <v>88.164682378871021</v>
      </c>
      <c r="E1566" s="54">
        <v>87.32316974473521</v>
      </c>
    </row>
    <row r="1567" spans="1:5" x14ac:dyDescent="0.25">
      <c r="A1567" s="89"/>
      <c r="B1567" s="90" t="s">
        <v>98</v>
      </c>
      <c r="C1567" s="50">
        <v>186.35256477798185</v>
      </c>
      <c r="D1567" s="51">
        <v>186.35256477798185</v>
      </c>
      <c r="E1567" s="54">
        <v>94.108045212880839</v>
      </c>
    </row>
    <row r="1568" spans="1:5" x14ac:dyDescent="0.25">
      <c r="A1568" s="89"/>
      <c r="B1568" s="90" t="s">
        <v>99</v>
      </c>
      <c r="C1568" s="52"/>
      <c r="D1568" s="53"/>
      <c r="E1568" s="55"/>
    </row>
    <row r="1569" spans="1:5" x14ac:dyDescent="0.25">
      <c r="A1569" s="89"/>
      <c r="B1569" s="90" t="s">
        <v>100</v>
      </c>
      <c r="C1569" s="52"/>
      <c r="D1569" s="53"/>
      <c r="E1569" s="55"/>
    </row>
    <row r="1570" spans="1:5" x14ac:dyDescent="0.25">
      <c r="A1570" s="89"/>
      <c r="B1570" s="90" t="s">
        <v>101</v>
      </c>
      <c r="C1570" s="52"/>
      <c r="D1570" s="53"/>
      <c r="E1570" s="55"/>
    </row>
    <row r="1571" spans="1:5" x14ac:dyDescent="0.25">
      <c r="A1571" s="89"/>
      <c r="B1571" s="90" t="s">
        <v>102</v>
      </c>
      <c r="C1571" s="52"/>
      <c r="D1571" s="53"/>
      <c r="E1571" s="55"/>
    </row>
    <row r="1572" spans="1:5" x14ac:dyDescent="0.25">
      <c r="A1572" s="89"/>
      <c r="B1572" s="90" t="s">
        <v>103</v>
      </c>
      <c r="C1572" s="52"/>
      <c r="D1572" s="53"/>
      <c r="E1572" s="55"/>
    </row>
    <row r="1573" spans="1:5" x14ac:dyDescent="0.25">
      <c r="A1573" s="89"/>
      <c r="B1573" s="90" t="s">
        <v>104</v>
      </c>
      <c r="C1573" s="52"/>
      <c r="D1573" s="53"/>
      <c r="E1573" s="55"/>
    </row>
    <row r="1574" spans="1:5" x14ac:dyDescent="0.25">
      <c r="A1574" s="89"/>
      <c r="B1574" s="90" t="s">
        <v>105</v>
      </c>
      <c r="C1574" s="52"/>
      <c r="D1574" s="53"/>
      <c r="E1574" s="55"/>
    </row>
    <row r="1575" spans="1:5" x14ac:dyDescent="0.25">
      <c r="A1575" s="89"/>
      <c r="B1575" s="90" t="s">
        <v>106</v>
      </c>
      <c r="C1575" s="52"/>
      <c r="D1575" s="53"/>
      <c r="E1575" s="55"/>
    </row>
    <row r="1576" spans="1:5" x14ac:dyDescent="0.25">
      <c r="A1576" s="89"/>
      <c r="B1576" s="90" t="s">
        <v>107</v>
      </c>
      <c r="C1576" s="52"/>
      <c r="D1576" s="53"/>
      <c r="E1576" s="55"/>
    </row>
    <row r="1577" spans="1:5" ht="16.5" thickBot="1" x14ac:dyDescent="0.3">
      <c r="A1577" s="97"/>
      <c r="B1577" s="98" t="s">
        <v>109</v>
      </c>
      <c r="C1577" s="80">
        <v>7168.1183391842769</v>
      </c>
      <c r="D1577" s="81">
        <v>6616.817837513383</v>
      </c>
      <c r="E1577" s="82">
        <v>6984.5810938789691</v>
      </c>
    </row>
    <row r="1578" spans="1:5" x14ac:dyDescent="0.25">
      <c r="A1578" s="93" t="s">
        <v>24</v>
      </c>
      <c r="B1578" s="94" t="s">
        <v>35</v>
      </c>
      <c r="C1578" s="77"/>
      <c r="D1578" s="78"/>
      <c r="E1578" s="79"/>
    </row>
    <row r="1579" spans="1:5" x14ac:dyDescent="0.25">
      <c r="A1579" s="89"/>
      <c r="B1579" s="90" t="s">
        <v>36</v>
      </c>
      <c r="C1579" s="52"/>
      <c r="D1579" s="53"/>
      <c r="E1579" s="55"/>
    </row>
    <row r="1580" spans="1:5" x14ac:dyDescent="0.25">
      <c r="A1580" s="89"/>
      <c r="B1580" s="90" t="s">
        <v>37</v>
      </c>
      <c r="C1580" s="52"/>
      <c r="D1580" s="53"/>
      <c r="E1580" s="55"/>
    </row>
    <row r="1581" spans="1:5" x14ac:dyDescent="0.25">
      <c r="A1581" s="89"/>
      <c r="B1581" s="90" t="s">
        <v>38</v>
      </c>
      <c r="C1581" s="52"/>
      <c r="D1581" s="53"/>
      <c r="E1581" s="55"/>
    </row>
    <row r="1582" spans="1:5" x14ac:dyDescent="0.25">
      <c r="A1582" s="89"/>
      <c r="B1582" s="90" t="s">
        <v>39</v>
      </c>
      <c r="C1582" s="52"/>
      <c r="D1582" s="53"/>
      <c r="E1582" s="55"/>
    </row>
    <row r="1583" spans="1:5" x14ac:dyDescent="0.25">
      <c r="A1583" s="89"/>
      <c r="B1583" s="90" t="s">
        <v>40</v>
      </c>
      <c r="C1583" s="52"/>
      <c r="D1583" s="53"/>
      <c r="E1583" s="55"/>
    </row>
    <row r="1584" spans="1:5" x14ac:dyDescent="0.25">
      <c r="A1584" s="89"/>
      <c r="B1584" s="90" t="s">
        <v>41</v>
      </c>
      <c r="C1584" s="52"/>
      <c r="D1584" s="53"/>
      <c r="E1584" s="55"/>
    </row>
    <row r="1585" spans="1:5" x14ac:dyDescent="0.25">
      <c r="A1585" s="89"/>
      <c r="B1585" s="90" t="s">
        <v>42</v>
      </c>
      <c r="C1585" s="52"/>
      <c r="D1585" s="53"/>
      <c r="E1585" s="55"/>
    </row>
    <row r="1586" spans="1:5" x14ac:dyDescent="0.25">
      <c r="A1586" s="89"/>
      <c r="B1586" s="90" t="s">
        <v>43</v>
      </c>
      <c r="C1586" s="52"/>
      <c r="D1586" s="53"/>
      <c r="E1586" s="55"/>
    </row>
    <row r="1587" spans="1:5" x14ac:dyDescent="0.25">
      <c r="A1587" s="89"/>
      <c r="B1587" s="90" t="s">
        <v>44</v>
      </c>
      <c r="C1587" s="52"/>
      <c r="D1587" s="53"/>
      <c r="E1587" s="55"/>
    </row>
    <row r="1588" spans="1:5" x14ac:dyDescent="0.25">
      <c r="A1588" s="89"/>
      <c r="B1588" s="90" t="s">
        <v>45</v>
      </c>
      <c r="C1588" s="52"/>
      <c r="D1588" s="53"/>
      <c r="E1588" s="55"/>
    </row>
    <row r="1589" spans="1:5" x14ac:dyDescent="0.25">
      <c r="A1589" s="89"/>
      <c r="B1589" s="90" t="s">
        <v>46</v>
      </c>
      <c r="C1589" s="52"/>
      <c r="D1589" s="53"/>
      <c r="E1589" s="55"/>
    </row>
    <row r="1590" spans="1:5" x14ac:dyDescent="0.25">
      <c r="A1590" s="89"/>
      <c r="B1590" s="90" t="s">
        <v>47</v>
      </c>
      <c r="C1590" s="52"/>
      <c r="D1590" s="53"/>
      <c r="E1590" s="55"/>
    </row>
    <row r="1591" spans="1:5" x14ac:dyDescent="0.25">
      <c r="A1591" s="89"/>
      <c r="B1591" s="90" t="s">
        <v>48</v>
      </c>
      <c r="C1591" s="52"/>
      <c r="D1591" s="53"/>
      <c r="E1591" s="55"/>
    </row>
    <row r="1592" spans="1:5" x14ac:dyDescent="0.25">
      <c r="A1592" s="89"/>
      <c r="B1592" s="90" t="s">
        <v>49</v>
      </c>
      <c r="C1592" s="52"/>
      <c r="D1592" s="53"/>
      <c r="E1592" s="55"/>
    </row>
    <row r="1593" spans="1:5" x14ac:dyDescent="0.25">
      <c r="A1593" s="89"/>
      <c r="B1593" s="90" t="s">
        <v>50</v>
      </c>
      <c r="C1593" s="52"/>
      <c r="D1593" s="53"/>
      <c r="E1593" s="55"/>
    </row>
    <row r="1594" spans="1:5" x14ac:dyDescent="0.25">
      <c r="A1594" s="89"/>
      <c r="B1594" s="90" t="s">
        <v>51</v>
      </c>
      <c r="C1594" s="52"/>
      <c r="D1594" s="53"/>
      <c r="E1594" s="55"/>
    </row>
    <row r="1595" spans="1:5" x14ac:dyDescent="0.25">
      <c r="A1595" s="89"/>
      <c r="B1595" s="90" t="s">
        <v>52</v>
      </c>
      <c r="C1595" s="52"/>
      <c r="D1595" s="53"/>
      <c r="E1595" s="55"/>
    </row>
    <row r="1596" spans="1:5" x14ac:dyDescent="0.25">
      <c r="A1596" s="89"/>
      <c r="B1596" s="90" t="s">
        <v>53</v>
      </c>
      <c r="C1596" s="52"/>
      <c r="D1596" s="53"/>
      <c r="E1596" s="55"/>
    </row>
    <row r="1597" spans="1:5" x14ac:dyDescent="0.25">
      <c r="A1597" s="89"/>
      <c r="B1597" s="90" t="s">
        <v>54</v>
      </c>
      <c r="C1597" s="52"/>
      <c r="D1597" s="53"/>
      <c r="E1597" s="55"/>
    </row>
    <row r="1598" spans="1:5" x14ac:dyDescent="0.25">
      <c r="A1598" s="89"/>
      <c r="B1598" s="90" t="s">
        <v>55</v>
      </c>
      <c r="C1598" s="52"/>
      <c r="D1598" s="53"/>
      <c r="E1598" s="55"/>
    </row>
    <row r="1599" spans="1:5" x14ac:dyDescent="0.25">
      <c r="A1599" s="89"/>
      <c r="B1599" s="90" t="s">
        <v>56</v>
      </c>
      <c r="C1599" s="52"/>
      <c r="D1599" s="53"/>
      <c r="E1599" s="55"/>
    </row>
    <row r="1600" spans="1:5" x14ac:dyDescent="0.25">
      <c r="A1600" s="89"/>
      <c r="B1600" s="90" t="s">
        <v>57</v>
      </c>
      <c r="C1600" s="52"/>
      <c r="D1600" s="53"/>
      <c r="E1600" s="55"/>
    </row>
    <row r="1601" spans="1:5" x14ac:dyDescent="0.25">
      <c r="A1601" s="89"/>
      <c r="B1601" s="90" t="s">
        <v>58</v>
      </c>
      <c r="C1601" s="50">
        <v>37.678139099937773</v>
      </c>
      <c r="D1601" s="51">
        <v>37.678139099937773</v>
      </c>
      <c r="E1601" s="54">
        <v>62.796898499896294</v>
      </c>
    </row>
    <row r="1602" spans="1:5" x14ac:dyDescent="0.25">
      <c r="A1602" s="89"/>
      <c r="B1602" s="90" t="s">
        <v>59</v>
      </c>
      <c r="C1602" s="52"/>
      <c r="D1602" s="53"/>
      <c r="E1602" s="55"/>
    </row>
    <row r="1603" spans="1:5" x14ac:dyDescent="0.25">
      <c r="A1603" s="89"/>
      <c r="B1603" s="90" t="s">
        <v>60</v>
      </c>
      <c r="C1603" s="52"/>
      <c r="D1603" s="53"/>
      <c r="E1603" s="55"/>
    </row>
    <row r="1604" spans="1:5" x14ac:dyDescent="0.25">
      <c r="A1604" s="89"/>
      <c r="B1604" s="90" t="s">
        <v>61</v>
      </c>
      <c r="C1604" s="52"/>
      <c r="D1604" s="53"/>
      <c r="E1604" s="55"/>
    </row>
    <row r="1605" spans="1:5" x14ac:dyDescent="0.25">
      <c r="A1605" s="89"/>
      <c r="B1605" s="90" t="s">
        <v>62</v>
      </c>
      <c r="C1605" s="52"/>
      <c r="D1605" s="53"/>
      <c r="E1605" s="55"/>
    </row>
    <row r="1606" spans="1:5" x14ac:dyDescent="0.25">
      <c r="A1606" s="89"/>
      <c r="B1606" s="90" t="s">
        <v>63</v>
      </c>
      <c r="C1606" s="52"/>
      <c r="D1606" s="53"/>
      <c r="E1606" s="55"/>
    </row>
    <row r="1607" spans="1:5" x14ac:dyDescent="0.25">
      <c r="A1607" s="89"/>
      <c r="B1607" s="90" t="s">
        <v>64</v>
      </c>
      <c r="C1607" s="52"/>
      <c r="D1607" s="53"/>
      <c r="E1607" s="55"/>
    </row>
    <row r="1608" spans="1:5" x14ac:dyDescent="0.25">
      <c r="A1608" s="89"/>
      <c r="B1608" s="90" t="s">
        <v>65</v>
      </c>
      <c r="C1608" s="52"/>
      <c r="D1608" s="53"/>
      <c r="E1608" s="55"/>
    </row>
    <row r="1609" spans="1:5" x14ac:dyDescent="0.25">
      <c r="A1609" s="89"/>
      <c r="B1609" s="90" t="s">
        <v>66</v>
      </c>
      <c r="C1609" s="52"/>
      <c r="D1609" s="53"/>
      <c r="E1609" s="55"/>
    </row>
    <row r="1610" spans="1:5" x14ac:dyDescent="0.25">
      <c r="A1610" s="89"/>
      <c r="B1610" s="90" t="s">
        <v>67</v>
      </c>
      <c r="C1610" s="52"/>
      <c r="D1610" s="53"/>
      <c r="E1610" s="55"/>
    </row>
    <row r="1611" spans="1:5" x14ac:dyDescent="0.25">
      <c r="A1611" s="89"/>
      <c r="B1611" s="90" t="s">
        <v>29</v>
      </c>
      <c r="C1611" s="52"/>
      <c r="D1611" s="53"/>
      <c r="E1611" s="55"/>
    </row>
    <row r="1612" spans="1:5" x14ac:dyDescent="0.25">
      <c r="A1612" s="89"/>
      <c r="B1612" s="90" t="s">
        <v>68</v>
      </c>
      <c r="C1612" s="52"/>
      <c r="D1612" s="53"/>
      <c r="E1612" s="55"/>
    </row>
    <row r="1613" spans="1:5" x14ac:dyDescent="0.25">
      <c r="A1613" s="89"/>
      <c r="B1613" s="90" t="s">
        <v>69</v>
      </c>
      <c r="C1613" s="50">
        <v>72.230883431988715</v>
      </c>
      <c r="D1613" s="51">
        <v>72.230883431988715</v>
      </c>
      <c r="E1613" s="54">
        <v>192.61568915196992</v>
      </c>
    </row>
    <row r="1614" spans="1:5" x14ac:dyDescent="0.25">
      <c r="A1614" s="89"/>
      <c r="B1614" s="90" t="s">
        <v>70</v>
      </c>
      <c r="C1614" s="52"/>
      <c r="D1614" s="53"/>
      <c r="E1614" s="55"/>
    </row>
    <row r="1615" spans="1:5" x14ac:dyDescent="0.25">
      <c r="A1615" s="89"/>
      <c r="B1615" s="90" t="s">
        <v>71</v>
      </c>
      <c r="C1615" s="52"/>
      <c r="D1615" s="53"/>
      <c r="E1615" s="55"/>
    </row>
    <row r="1616" spans="1:5" x14ac:dyDescent="0.25">
      <c r="A1616" s="89"/>
      <c r="B1616" s="90" t="s">
        <v>72</v>
      </c>
      <c r="C1616" s="50">
        <v>145.62551399872578</v>
      </c>
      <c r="D1616" s="51">
        <v>145.62551399872578</v>
      </c>
      <c r="E1616" s="54">
        <v>324.44388258487066</v>
      </c>
    </row>
    <row r="1617" spans="1:5" x14ac:dyDescent="0.25">
      <c r="A1617" s="89"/>
      <c r="B1617" s="90" t="s">
        <v>73</v>
      </c>
      <c r="C1617" s="52"/>
      <c r="D1617" s="53"/>
      <c r="E1617" s="55"/>
    </row>
    <row r="1618" spans="1:5" x14ac:dyDescent="0.25">
      <c r="A1618" s="89"/>
      <c r="B1618" s="90" t="s">
        <v>74</v>
      </c>
      <c r="C1618" s="52"/>
      <c r="D1618" s="53"/>
      <c r="E1618" s="55"/>
    </row>
    <row r="1619" spans="1:5" x14ac:dyDescent="0.25">
      <c r="A1619" s="89"/>
      <c r="B1619" s="90" t="s">
        <v>75</v>
      </c>
      <c r="C1619" s="52"/>
      <c r="D1619" s="53"/>
      <c r="E1619" s="55"/>
    </row>
    <row r="1620" spans="1:5" x14ac:dyDescent="0.25">
      <c r="A1620" s="89"/>
      <c r="B1620" s="90" t="s">
        <v>76</v>
      </c>
      <c r="C1620" s="52"/>
      <c r="D1620" s="53"/>
      <c r="E1620" s="55"/>
    </row>
    <row r="1621" spans="1:5" x14ac:dyDescent="0.25">
      <c r="A1621" s="89"/>
      <c r="B1621" s="90" t="s">
        <v>77</v>
      </c>
      <c r="C1621" s="52"/>
      <c r="D1621" s="53"/>
      <c r="E1621" s="55"/>
    </row>
    <row r="1622" spans="1:5" x14ac:dyDescent="0.25">
      <c r="A1622" s="89"/>
      <c r="B1622" s="90" t="s">
        <v>78</v>
      </c>
      <c r="C1622" s="50">
        <v>306.66850155224603</v>
      </c>
      <c r="D1622" s="51">
        <v>306.66850155224603</v>
      </c>
      <c r="E1622" s="54">
        <v>540.79694890627911</v>
      </c>
    </row>
    <row r="1623" spans="1:5" x14ac:dyDescent="0.25">
      <c r="A1623" s="89"/>
      <c r="B1623" s="90" t="s">
        <v>79</v>
      </c>
      <c r="C1623" s="52"/>
      <c r="D1623" s="53"/>
      <c r="E1623" s="55"/>
    </row>
    <row r="1624" spans="1:5" x14ac:dyDescent="0.25">
      <c r="A1624" s="89"/>
      <c r="B1624" s="90" t="s">
        <v>80</v>
      </c>
      <c r="C1624" s="50">
        <v>16.506361465017942</v>
      </c>
      <c r="D1624" s="51">
        <v>16.506361465017942</v>
      </c>
      <c r="E1624" s="54">
        <v>16.506361465017942</v>
      </c>
    </row>
    <row r="1625" spans="1:5" x14ac:dyDescent="0.25">
      <c r="A1625" s="89"/>
      <c r="B1625" s="90" t="s">
        <v>81</v>
      </c>
      <c r="C1625" s="52"/>
      <c r="D1625" s="53"/>
      <c r="E1625" s="55"/>
    </row>
    <row r="1626" spans="1:5" x14ac:dyDescent="0.25">
      <c r="A1626" s="89"/>
      <c r="B1626" s="90" t="s">
        <v>82</v>
      </c>
      <c r="C1626" s="52"/>
      <c r="D1626" s="53"/>
      <c r="E1626" s="55"/>
    </row>
    <row r="1627" spans="1:5" x14ac:dyDescent="0.25">
      <c r="A1627" s="89"/>
      <c r="B1627" s="90" t="s">
        <v>83</v>
      </c>
      <c r="C1627" s="52"/>
      <c r="D1627" s="53"/>
      <c r="E1627" s="55"/>
    </row>
    <row r="1628" spans="1:5" x14ac:dyDescent="0.25">
      <c r="A1628" s="89"/>
      <c r="B1628" s="90" t="s">
        <v>84</v>
      </c>
      <c r="C1628" s="52"/>
      <c r="D1628" s="53"/>
      <c r="E1628" s="55"/>
    </row>
    <row r="1629" spans="1:5" x14ac:dyDescent="0.25">
      <c r="A1629" s="89"/>
      <c r="B1629" s="90" t="s">
        <v>85</v>
      </c>
      <c r="C1629" s="52"/>
      <c r="D1629" s="53"/>
      <c r="E1629" s="55"/>
    </row>
    <row r="1630" spans="1:5" x14ac:dyDescent="0.25">
      <c r="A1630" s="89"/>
      <c r="B1630" s="90" t="s">
        <v>86</v>
      </c>
      <c r="C1630" s="52"/>
      <c r="D1630" s="53"/>
      <c r="E1630" s="55"/>
    </row>
    <row r="1631" spans="1:5" x14ac:dyDescent="0.25">
      <c r="A1631" s="89"/>
      <c r="B1631" s="90" t="s">
        <v>87</v>
      </c>
      <c r="C1631" s="52"/>
      <c r="D1631" s="53"/>
      <c r="E1631" s="55"/>
    </row>
    <row r="1632" spans="1:5" x14ac:dyDescent="0.25">
      <c r="A1632" s="89"/>
      <c r="B1632" s="90" t="s">
        <v>88</v>
      </c>
      <c r="C1632" s="52"/>
      <c r="D1632" s="53"/>
      <c r="E1632" s="55"/>
    </row>
    <row r="1633" spans="1:5" x14ac:dyDescent="0.25">
      <c r="A1633" s="89"/>
      <c r="B1633" s="90" t="s">
        <v>89</v>
      </c>
      <c r="C1633" s="52"/>
      <c r="D1633" s="53"/>
      <c r="E1633" s="55"/>
    </row>
    <row r="1634" spans="1:5" x14ac:dyDescent="0.25">
      <c r="A1634" s="89"/>
      <c r="B1634" s="90" t="s">
        <v>90</v>
      </c>
      <c r="C1634" s="52"/>
      <c r="D1634" s="53"/>
      <c r="E1634" s="55"/>
    </row>
    <row r="1635" spans="1:5" x14ac:dyDescent="0.25">
      <c r="A1635" s="89"/>
      <c r="B1635" s="90" t="s">
        <v>91</v>
      </c>
      <c r="C1635" s="52"/>
      <c r="D1635" s="53"/>
      <c r="E1635" s="55"/>
    </row>
    <row r="1636" spans="1:5" x14ac:dyDescent="0.25">
      <c r="A1636" s="89"/>
      <c r="B1636" s="90" t="s">
        <v>92</v>
      </c>
      <c r="C1636" s="52"/>
      <c r="D1636" s="53"/>
      <c r="E1636" s="55"/>
    </row>
    <row r="1637" spans="1:5" x14ac:dyDescent="0.25">
      <c r="A1637" s="89"/>
      <c r="B1637" s="90" t="s">
        <v>93</v>
      </c>
      <c r="C1637" s="52"/>
      <c r="D1637" s="53"/>
      <c r="E1637" s="55"/>
    </row>
    <row r="1638" spans="1:5" x14ac:dyDescent="0.25">
      <c r="A1638" s="89"/>
      <c r="B1638" s="90" t="s">
        <v>94</v>
      </c>
      <c r="C1638" s="52"/>
      <c r="D1638" s="53"/>
      <c r="E1638" s="55"/>
    </row>
    <row r="1639" spans="1:5" x14ac:dyDescent="0.25">
      <c r="A1639" s="89"/>
      <c r="B1639" s="90" t="s">
        <v>95</v>
      </c>
      <c r="C1639" s="52"/>
      <c r="D1639" s="53"/>
      <c r="E1639" s="55"/>
    </row>
    <row r="1640" spans="1:5" x14ac:dyDescent="0.25">
      <c r="A1640" s="89"/>
      <c r="B1640" s="90" t="s">
        <v>96</v>
      </c>
      <c r="C1640" s="52"/>
      <c r="D1640" s="53"/>
      <c r="E1640" s="55"/>
    </row>
    <row r="1641" spans="1:5" x14ac:dyDescent="0.25">
      <c r="A1641" s="89"/>
      <c r="B1641" s="90" t="s">
        <v>97</v>
      </c>
      <c r="C1641" s="52"/>
      <c r="D1641" s="53"/>
      <c r="E1641" s="55"/>
    </row>
    <row r="1642" spans="1:5" x14ac:dyDescent="0.25">
      <c r="A1642" s="89"/>
      <c r="B1642" s="90" t="s">
        <v>98</v>
      </c>
      <c r="C1642" s="52"/>
      <c r="D1642" s="53"/>
      <c r="E1642" s="55"/>
    </row>
    <row r="1643" spans="1:5" x14ac:dyDescent="0.25">
      <c r="A1643" s="89"/>
      <c r="B1643" s="90" t="s">
        <v>99</v>
      </c>
      <c r="C1643" s="52"/>
      <c r="D1643" s="53"/>
      <c r="E1643" s="55"/>
    </row>
    <row r="1644" spans="1:5" x14ac:dyDescent="0.25">
      <c r="A1644" s="89"/>
      <c r="B1644" s="90" t="s">
        <v>100</v>
      </c>
      <c r="C1644" s="52"/>
      <c r="D1644" s="53"/>
      <c r="E1644" s="55"/>
    </row>
    <row r="1645" spans="1:5" x14ac:dyDescent="0.25">
      <c r="A1645" s="89"/>
      <c r="B1645" s="90" t="s">
        <v>101</v>
      </c>
      <c r="C1645" s="50">
        <v>29.119526176763053</v>
      </c>
      <c r="D1645" s="51">
        <v>0</v>
      </c>
      <c r="E1645" s="54">
        <v>0</v>
      </c>
    </row>
    <row r="1646" spans="1:5" x14ac:dyDescent="0.25">
      <c r="A1646" s="89"/>
      <c r="B1646" s="90" t="s">
        <v>102</v>
      </c>
      <c r="C1646" s="52"/>
      <c r="D1646" s="53"/>
      <c r="E1646" s="55"/>
    </row>
    <row r="1647" spans="1:5" x14ac:dyDescent="0.25">
      <c r="A1647" s="89"/>
      <c r="B1647" s="90" t="s">
        <v>103</v>
      </c>
      <c r="C1647" s="52"/>
      <c r="D1647" s="53"/>
      <c r="E1647" s="55"/>
    </row>
    <row r="1648" spans="1:5" x14ac:dyDescent="0.25">
      <c r="A1648" s="89"/>
      <c r="B1648" s="90" t="s">
        <v>104</v>
      </c>
      <c r="C1648" s="52"/>
      <c r="D1648" s="53"/>
      <c r="E1648" s="55"/>
    </row>
    <row r="1649" spans="1:5" x14ac:dyDescent="0.25">
      <c r="A1649" s="89"/>
      <c r="B1649" s="90" t="s">
        <v>105</v>
      </c>
      <c r="C1649" s="52"/>
      <c r="D1649" s="53"/>
      <c r="E1649" s="55"/>
    </row>
    <row r="1650" spans="1:5" x14ac:dyDescent="0.25">
      <c r="A1650" s="89"/>
      <c r="B1650" s="90" t="s">
        <v>106</v>
      </c>
      <c r="C1650" s="52"/>
      <c r="D1650" s="53"/>
      <c r="E1650" s="55"/>
    </row>
    <row r="1651" spans="1:5" x14ac:dyDescent="0.25">
      <c r="A1651" s="89"/>
      <c r="B1651" s="90" t="s">
        <v>107</v>
      </c>
      <c r="C1651" s="52"/>
      <c r="D1651" s="53"/>
      <c r="E1651" s="55"/>
    </row>
    <row r="1652" spans="1:5" ht="16.5" thickBot="1" x14ac:dyDescent="0.3">
      <c r="A1652" s="99"/>
      <c r="B1652" s="100" t="s">
        <v>109</v>
      </c>
      <c r="C1652" s="56">
        <v>607.82892572467938</v>
      </c>
      <c r="D1652" s="57">
        <v>578.70939954791629</v>
      </c>
      <c r="E1652" s="58">
        <v>1137.159780608034</v>
      </c>
    </row>
    <row r="1728" ht="24" customHeight="1" x14ac:dyDescent="0.25"/>
  </sheetData>
  <mergeCells count="6">
    <mergeCell ref="A303:A377"/>
    <mergeCell ref="A1:E1"/>
    <mergeCell ref="A3:A77"/>
    <mergeCell ref="A78:A152"/>
    <mergeCell ref="A153:A227"/>
    <mergeCell ref="A228:A30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sqref="A1:XFD1048576"/>
    </sheetView>
  </sheetViews>
  <sheetFormatPr defaultRowHeight="15" x14ac:dyDescent="0.25"/>
  <cols>
    <col min="1" max="1" width="22.5703125" customWidth="1"/>
    <col min="2" max="2" width="16.7109375" customWidth="1"/>
    <col min="3" max="3" width="16.5703125" customWidth="1"/>
    <col min="4" max="4" width="14.5703125" customWidth="1"/>
    <col min="6" max="6" width="12" customWidth="1"/>
    <col min="7" max="7" width="14.28515625" customWidth="1"/>
  </cols>
  <sheetData>
    <row r="1" spans="1:7" ht="63" x14ac:dyDescent="0.25">
      <c r="A1" s="190" t="s">
        <v>110</v>
      </c>
      <c r="B1" s="190" t="s">
        <v>113</v>
      </c>
      <c r="C1" s="191" t="s">
        <v>140</v>
      </c>
      <c r="D1" s="191" t="s">
        <v>141</v>
      </c>
      <c r="E1" s="190" t="s">
        <v>142</v>
      </c>
      <c r="F1" s="191" t="s">
        <v>143</v>
      </c>
      <c r="G1" s="191" t="s">
        <v>144</v>
      </c>
    </row>
    <row r="2" spans="1:7" ht="15.75" x14ac:dyDescent="0.25">
      <c r="A2" s="225" t="s">
        <v>145</v>
      </c>
      <c r="B2" s="192" t="s">
        <v>25</v>
      </c>
      <c r="C2" s="193">
        <v>17885.77617299998</v>
      </c>
      <c r="D2" s="193">
        <v>101273.86556299988</v>
      </c>
      <c r="E2" s="194">
        <v>3.9680594063284098</v>
      </c>
      <c r="F2" s="193">
        <v>4790.5504899999933</v>
      </c>
      <c r="G2" s="193">
        <v>4871.2745449999948</v>
      </c>
    </row>
    <row r="3" spans="1:7" ht="15.75" x14ac:dyDescent="0.25">
      <c r="A3" s="225"/>
      <c r="B3" s="192" t="s">
        <v>26</v>
      </c>
      <c r="C3" s="193">
        <v>9991.6060749999997</v>
      </c>
      <c r="D3" s="193">
        <v>65706.938809999963</v>
      </c>
      <c r="E3" s="194">
        <v>4.2098855444995653</v>
      </c>
      <c r="F3" s="193">
        <v>1440.5490199999997</v>
      </c>
      <c r="G3" s="193">
        <v>1400.6268949999999</v>
      </c>
    </row>
    <row r="4" spans="1:7" ht="15.75" x14ac:dyDescent="0.25">
      <c r="A4" s="225"/>
      <c r="B4" s="192" t="s">
        <v>27</v>
      </c>
      <c r="C4" s="193">
        <v>2537.1742100000015</v>
      </c>
      <c r="D4" s="193">
        <v>9731.3925500000078</v>
      </c>
      <c r="E4" s="194">
        <v>3.4086802449264479</v>
      </c>
      <c r="F4" s="193">
        <v>430.57014500000042</v>
      </c>
      <c r="G4" s="193">
        <v>427.53667500000046</v>
      </c>
    </row>
    <row r="5" spans="1:7" ht="15.75" x14ac:dyDescent="0.25">
      <c r="A5" s="225"/>
      <c r="B5" s="192" t="s">
        <v>28</v>
      </c>
      <c r="C5" s="193">
        <v>982.50000000000034</v>
      </c>
      <c r="D5" s="193">
        <v>4494.92</v>
      </c>
      <c r="E5" s="194">
        <v>4.1827575639939774</v>
      </c>
      <c r="F5" s="193">
        <v>215.14999999999986</v>
      </c>
      <c r="G5" s="193">
        <v>217.99999999999997</v>
      </c>
    </row>
    <row r="6" spans="1:7" ht="15.75" x14ac:dyDescent="0.25">
      <c r="A6" s="225"/>
      <c r="B6" s="192" t="s">
        <v>29</v>
      </c>
      <c r="C6" s="193">
        <v>3820.6210519999991</v>
      </c>
      <c r="D6" s="193">
        <v>17095.927300000007</v>
      </c>
      <c r="E6" s="194">
        <v>3.923762299728589</v>
      </c>
      <c r="F6" s="193">
        <v>739.99028999999985</v>
      </c>
      <c r="G6" s="193">
        <v>704.65579000000014</v>
      </c>
    </row>
    <row r="7" spans="1:7" ht="15.75" x14ac:dyDescent="0.25">
      <c r="A7" s="225"/>
      <c r="B7" s="192" t="s">
        <v>30</v>
      </c>
      <c r="C7" s="193">
        <v>783.95169999999905</v>
      </c>
      <c r="D7" s="193">
        <v>3125.9738999999968</v>
      </c>
      <c r="E7" s="194">
        <v>4.0717526719345978</v>
      </c>
      <c r="F7" s="193">
        <v>146.65096999999986</v>
      </c>
      <c r="G7" s="193">
        <v>146.4027449999999</v>
      </c>
    </row>
    <row r="8" spans="1:7" ht="15.75" x14ac:dyDescent="0.25">
      <c r="A8" s="225"/>
      <c r="B8" s="192" t="s">
        <v>146</v>
      </c>
      <c r="C8" s="193">
        <v>564.9058</v>
      </c>
      <c r="D8" s="193">
        <v>2351.0209999999993</v>
      </c>
      <c r="E8" s="194">
        <v>4.7959359490627111</v>
      </c>
      <c r="F8" s="193">
        <v>149.56272000000001</v>
      </c>
      <c r="G8" s="193">
        <v>153.42180999999999</v>
      </c>
    </row>
    <row r="9" spans="1:7" ht="15.75" x14ac:dyDescent="0.25">
      <c r="A9" s="225"/>
      <c r="B9" s="192" t="s">
        <v>147</v>
      </c>
      <c r="C9" s="193">
        <v>741.66810000000032</v>
      </c>
      <c r="D9" s="193">
        <v>3171.1787499999996</v>
      </c>
      <c r="E9" s="194">
        <v>4.6685110646108985</v>
      </c>
      <c r="F9" s="193">
        <v>167.51709500000001</v>
      </c>
      <c r="G9" s="193">
        <v>167.68374500000002</v>
      </c>
    </row>
    <row r="10" spans="1:7" ht="15.75" x14ac:dyDescent="0.25">
      <c r="A10" s="225"/>
      <c r="B10" s="192" t="s">
        <v>33</v>
      </c>
      <c r="C10" s="193">
        <v>4648.5903400000088</v>
      </c>
      <c r="D10" s="193">
        <v>18156.083397000035</v>
      </c>
      <c r="E10" s="194">
        <v>2.8185636571726502</v>
      </c>
      <c r="F10" s="193">
        <v>823.44965500000183</v>
      </c>
      <c r="G10" s="193">
        <v>911.11305000000164</v>
      </c>
    </row>
    <row r="11" spans="1:7" ht="15.75" x14ac:dyDescent="0.25">
      <c r="A11" s="225"/>
      <c r="B11" s="192" t="s">
        <v>34</v>
      </c>
      <c r="C11" s="193">
        <v>649.0002499999996</v>
      </c>
      <c r="D11" s="193">
        <v>2177.0793999999987</v>
      </c>
      <c r="E11" s="194">
        <v>2.6520167983334391</v>
      </c>
      <c r="F11" s="193">
        <v>144.32192999999995</v>
      </c>
      <c r="G11" s="193">
        <v>139.08069499999991</v>
      </c>
    </row>
    <row r="12" spans="1:7" ht="15.75" x14ac:dyDescent="0.25">
      <c r="A12" s="225"/>
      <c r="B12" s="192" t="s">
        <v>109</v>
      </c>
      <c r="C12" s="193">
        <v>42605.793699999878</v>
      </c>
      <c r="D12" s="193">
        <v>227284.38066999952</v>
      </c>
      <c r="E12" s="194">
        <v>3.7841599413344591</v>
      </c>
      <c r="F12" s="193">
        <v>9048.3123149999683</v>
      </c>
      <c r="G12" s="193">
        <v>9139.7959499999688</v>
      </c>
    </row>
    <row r="13" spans="1:7" ht="15.75" x14ac:dyDescent="0.25">
      <c r="A13" s="225" t="s">
        <v>148</v>
      </c>
      <c r="B13" s="192" t="s">
        <v>25</v>
      </c>
      <c r="C13" s="193">
        <v>7509.1466999999948</v>
      </c>
      <c r="D13" s="193">
        <v>45448.205449999958</v>
      </c>
      <c r="E13" s="194">
        <v>5.6856552807097289</v>
      </c>
      <c r="F13" s="193">
        <v>2800.9664149999985</v>
      </c>
      <c r="G13" s="193">
        <v>2632.9053649999978</v>
      </c>
    </row>
    <row r="14" spans="1:7" ht="15.75" x14ac:dyDescent="0.25">
      <c r="A14" s="225"/>
      <c r="B14" s="192" t="s">
        <v>26</v>
      </c>
      <c r="C14" s="193">
        <v>93.796699999999987</v>
      </c>
      <c r="D14" s="193">
        <v>141.26599999999999</v>
      </c>
      <c r="E14" s="194">
        <v>2.6417026969588226</v>
      </c>
      <c r="F14" s="193">
        <v>6.62425</v>
      </c>
      <c r="G14" s="193">
        <v>11.3681</v>
      </c>
    </row>
    <row r="15" spans="1:7" ht="15.75" x14ac:dyDescent="0.25">
      <c r="A15" s="225"/>
      <c r="B15" s="192" t="s">
        <v>29</v>
      </c>
      <c r="C15" s="193">
        <v>1261.9181199999996</v>
      </c>
      <c r="D15" s="193">
        <v>6529.9149499999985</v>
      </c>
      <c r="E15" s="194">
        <v>5.1617708233126844</v>
      </c>
      <c r="F15" s="193">
        <v>627.56135499999993</v>
      </c>
      <c r="G15" s="193">
        <v>391.54045499999989</v>
      </c>
    </row>
    <row r="16" spans="1:7" ht="15.75" x14ac:dyDescent="0.25">
      <c r="A16" s="225"/>
      <c r="B16" s="192" t="s">
        <v>146</v>
      </c>
      <c r="C16" s="193">
        <v>10.636199999999999</v>
      </c>
      <c r="D16" s="193">
        <v>70.908000000000001</v>
      </c>
      <c r="E16" s="194">
        <v>6.666666666666667</v>
      </c>
      <c r="F16" s="193">
        <v>2.12724</v>
      </c>
      <c r="G16" s="193">
        <v>2.12724</v>
      </c>
    </row>
    <row r="17" spans="1:7" ht="15.75" x14ac:dyDescent="0.25">
      <c r="A17" s="225"/>
      <c r="B17" s="192" t="s">
        <v>147</v>
      </c>
      <c r="C17" s="193">
        <v>16.667000000000002</v>
      </c>
      <c r="D17" s="193">
        <v>16.667000000000002</v>
      </c>
      <c r="E17" s="194">
        <v>1</v>
      </c>
      <c r="F17" s="193">
        <v>4.1667500000000004</v>
      </c>
      <c r="G17" s="193">
        <v>3.3334000000000001</v>
      </c>
    </row>
    <row r="18" spans="1:7" ht="15.75" x14ac:dyDescent="0.25">
      <c r="A18" s="225"/>
      <c r="B18" s="192" t="s">
        <v>33</v>
      </c>
      <c r="C18" s="193">
        <v>1012.7688499999997</v>
      </c>
      <c r="D18" s="193">
        <v>4583.6482499999984</v>
      </c>
      <c r="E18" s="194">
        <v>4.5837162480568265</v>
      </c>
      <c r="F18" s="193">
        <v>327.61051999999989</v>
      </c>
      <c r="G18" s="193">
        <v>336.7437599999999</v>
      </c>
    </row>
    <row r="19" spans="1:7" ht="15.75" x14ac:dyDescent="0.25">
      <c r="A19" s="225"/>
      <c r="B19" s="192" t="s">
        <v>109</v>
      </c>
      <c r="C19" s="193">
        <v>9904.9335699999974</v>
      </c>
      <c r="D19" s="193">
        <v>56790.609649999977</v>
      </c>
      <c r="E19" s="194">
        <v>5.2680718804217781</v>
      </c>
      <c r="F19" s="193">
        <v>3769.0565300000003</v>
      </c>
      <c r="G19" s="193">
        <v>3378.0183199999997</v>
      </c>
    </row>
    <row r="20" spans="1:7" ht="15.75" x14ac:dyDescent="0.25">
      <c r="A20" s="225" t="s">
        <v>149</v>
      </c>
      <c r="B20" s="192" t="s">
        <v>25</v>
      </c>
      <c r="C20" s="193">
        <v>1853.2539000000004</v>
      </c>
      <c r="D20" s="193"/>
      <c r="E20" s="195"/>
      <c r="F20" s="193">
        <v>443.87279999999998</v>
      </c>
      <c r="G20" s="193">
        <v>541.91614500000014</v>
      </c>
    </row>
    <row r="21" spans="1:7" ht="15.75" x14ac:dyDescent="0.25">
      <c r="A21" s="225"/>
      <c r="B21" s="192" t="s">
        <v>26</v>
      </c>
      <c r="C21" s="193">
        <v>162.13200000000003</v>
      </c>
      <c r="D21" s="193">
        <v>8.8271999999999995</v>
      </c>
      <c r="E21" s="196">
        <v>0.8</v>
      </c>
      <c r="F21" s="193">
        <v>232.08782000000005</v>
      </c>
      <c r="G21" s="193">
        <v>310.55676000000011</v>
      </c>
    </row>
    <row r="22" spans="1:7" ht="15.75" x14ac:dyDescent="0.25">
      <c r="A22" s="225"/>
      <c r="B22" s="192" t="s">
        <v>27</v>
      </c>
      <c r="C22" s="193">
        <v>55.555999999999997</v>
      </c>
      <c r="D22" s="193"/>
      <c r="E22" s="195"/>
      <c r="F22" s="193">
        <v>13.888999999999999</v>
      </c>
      <c r="G22" s="193">
        <v>13.888999999999999</v>
      </c>
    </row>
    <row r="23" spans="1:7" ht="15.75" x14ac:dyDescent="0.25">
      <c r="A23" s="225"/>
      <c r="B23" s="192" t="s">
        <v>28</v>
      </c>
      <c r="C23" s="193">
        <v>5</v>
      </c>
      <c r="D23" s="193"/>
      <c r="E23" s="195"/>
      <c r="F23" s="193">
        <v>1</v>
      </c>
      <c r="G23" s="193">
        <v>1</v>
      </c>
    </row>
    <row r="24" spans="1:7" ht="15.75" x14ac:dyDescent="0.25">
      <c r="A24" s="225"/>
      <c r="B24" s="192" t="s">
        <v>29</v>
      </c>
      <c r="C24" s="193">
        <v>464.24599999999992</v>
      </c>
      <c r="D24" s="193">
        <v>0</v>
      </c>
      <c r="E24" s="194">
        <v>0</v>
      </c>
      <c r="F24" s="193">
        <v>93.312699999999978</v>
      </c>
      <c r="G24" s="193">
        <v>131.08332499999997</v>
      </c>
    </row>
    <row r="25" spans="1:7" ht="15.75" x14ac:dyDescent="0.25">
      <c r="A25" s="225"/>
      <c r="B25" s="192" t="s">
        <v>33</v>
      </c>
      <c r="C25" s="193">
        <v>446.1685500000001</v>
      </c>
      <c r="D25" s="193">
        <v>1068.7188000000003</v>
      </c>
      <c r="E25" s="194">
        <v>7.9795716707752149</v>
      </c>
      <c r="F25" s="193">
        <v>113.53626000000003</v>
      </c>
      <c r="G25" s="193">
        <v>134.13303000000005</v>
      </c>
    </row>
    <row r="26" spans="1:7" ht="15.75" x14ac:dyDescent="0.25">
      <c r="A26" s="225"/>
      <c r="B26" s="192" t="s">
        <v>109</v>
      </c>
      <c r="C26" s="193">
        <v>2986.3564499999993</v>
      </c>
      <c r="D26" s="193">
        <v>1077.5460000000005</v>
      </c>
      <c r="E26" s="194">
        <v>6.5999676802041254</v>
      </c>
      <c r="F26" s="193">
        <v>897.69857999999977</v>
      </c>
      <c r="G26" s="193">
        <v>1132.5782599999998</v>
      </c>
    </row>
    <row r="27" spans="1:7" ht="15.75" x14ac:dyDescent="0.25">
      <c r="A27" s="225" t="s">
        <v>150</v>
      </c>
      <c r="B27" s="192" t="s">
        <v>25</v>
      </c>
      <c r="C27" s="193">
        <v>88.06819999999999</v>
      </c>
      <c r="D27" s="193"/>
      <c r="E27" s="195"/>
      <c r="F27" s="193">
        <v>14.619074999999999</v>
      </c>
      <c r="G27" s="193">
        <v>14.740504999999997</v>
      </c>
    </row>
    <row r="28" spans="1:7" ht="15.75" x14ac:dyDescent="0.25">
      <c r="A28" s="225"/>
      <c r="B28" s="192" t="s">
        <v>26</v>
      </c>
      <c r="C28" s="193">
        <v>32.68715000000001</v>
      </c>
      <c r="D28" s="193">
        <v>1.2689099999999998</v>
      </c>
      <c r="E28" s="194">
        <v>2.2999999999999998</v>
      </c>
      <c r="F28" s="193">
        <v>3.6795350000000004</v>
      </c>
      <c r="G28" s="193">
        <v>3.8493650000000006</v>
      </c>
    </row>
    <row r="29" spans="1:7" ht="15.75" x14ac:dyDescent="0.25">
      <c r="A29" s="225"/>
      <c r="B29" s="192" t="s">
        <v>27</v>
      </c>
      <c r="C29" s="193">
        <v>14.389000000000001</v>
      </c>
      <c r="D29" s="193"/>
      <c r="E29" s="195"/>
      <c r="F29" s="193">
        <v>0.1</v>
      </c>
      <c r="G29" s="193">
        <v>0.1</v>
      </c>
    </row>
    <row r="30" spans="1:7" ht="15.75" x14ac:dyDescent="0.25">
      <c r="A30" s="225"/>
      <c r="B30" s="192" t="s">
        <v>29</v>
      </c>
      <c r="C30" s="193">
        <v>44.131999999999984</v>
      </c>
      <c r="D30" s="193">
        <v>57.140999999999998</v>
      </c>
      <c r="E30" s="194">
        <v>3.6075646726916273</v>
      </c>
      <c r="F30" s="193">
        <v>11.454649999999997</v>
      </c>
      <c r="G30" s="193">
        <v>13.557249999999998</v>
      </c>
    </row>
    <row r="31" spans="1:7" ht="15.75" x14ac:dyDescent="0.25">
      <c r="A31" s="225"/>
      <c r="B31" s="192" t="s">
        <v>147</v>
      </c>
      <c r="C31" s="193">
        <v>16.667000000000002</v>
      </c>
      <c r="D31" s="193"/>
      <c r="E31" s="195"/>
      <c r="F31" s="193">
        <v>4.1667500000000004</v>
      </c>
      <c r="G31" s="193">
        <v>3.3334000000000001</v>
      </c>
    </row>
    <row r="32" spans="1:7" ht="15.75" x14ac:dyDescent="0.25">
      <c r="A32" s="225"/>
      <c r="B32" s="192" t="s">
        <v>33</v>
      </c>
      <c r="C32" s="193">
        <v>18.199950000000001</v>
      </c>
      <c r="D32" s="193">
        <v>1.6191</v>
      </c>
      <c r="E32" s="194">
        <v>6</v>
      </c>
      <c r="F32" s="193">
        <v>2.8276949999999998</v>
      </c>
      <c r="G32" s="193">
        <v>2.9999099999999999</v>
      </c>
    </row>
    <row r="33" spans="1:7" ht="15.75" x14ac:dyDescent="0.25">
      <c r="A33" s="225"/>
      <c r="B33" s="192" t="s">
        <v>34</v>
      </c>
      <c r="C33" s="193">
        <v>0.51724999999999999</v>
      </c>
      <c r="D33" s="193"/>
      <c r="E33" s="195"/>
      <c r="F33" s="193">
        <v>0.2069</v>
      </c>
      <c r="G33" s="193">
        <v>0.2069</v>
      </c>
    </row>
    <row r="34" spans="1:7" ht="15.75" x14ac:dyDescent="0.25">
      <c r="A34" s="225"/>
      <c r="B34" s="192" t="s">
        <v>109</v>
      </c>
      <c r="C34" s="193">
        <v>214.66054999999992</v>
      </c>
      <c r="D34" s="193">
        <v>60.029009999999992</v>
      </c>
      <c r="E34" s="194">
        <v>3.874200416461945</v>
      </c>
      <c r="F34" s="193">
        <v>37.054604999999988</v>
      </c>
      <c r="G34" s="193">
        <v>38.787329999999983</v>
      </c>
    </row>
    <row r="35" spans="1:7" ht="15.75" x14ac:dyDescent="0.25">
      <c r="A35" s="225" t="s">
        <v>1</v>
      </c>
      <c r="B35" s="192" t="s">
        <v>25</v>
      </c>
      <c r="C35" s="193">
        <v>343.95928400000008</v>
      </c>
      <c r="D35" s="193">
        <v>980.94603499999982</v>
      </c>
      <c r="E35" s="194">
        <v>1.2750087295258159</v>
      </c>
      <c r="F35" s="193">
        <v>63.701439999999998</v>
      </c>
      <c r="G35" s="193">
        <v>64.065729999999974</v>
      </c>
    </row>
    <row r="36" spans="1:7" ht="15.75" x14ac:dyDescent="0.25">
      <c r="A36" s="225"/>
      <c r="B36" s="192" t="s">
        <v>26</v>
      </c>
      <c r="C36" s="193">
        <v>52.323875000000001</v>
      </c>
      <c r="D36" s="193">
        <v>30.006127624999998</v>
      </c>
      <c r="E36" s="194">
        <v>1.2904722242184692</v>
      </c>
      <c r="F36" s="193">
        <v>0.73287499999999994</v>
      </c>
      <c r="G36" s="193">
        <v>0.84321499999999983</v>
      </c>
    </row>
    <row r="37" spans="1:7" ht="15.75" x14ac:dyDescent="0.25">
      <c r="A37" s="225"/>
      <c r="B37" s="192" t="s">
        <v>28</v>
      </c>
      <c r="C37" s="193">
        <v>0.5</v>
      </c>
      <c r="D37" s="193">
        <v>0.1</v>
      </c>
      <c r="E37" s="196">
        <v>0.2</v>
      </c>
      <c r="F37" s="193">
        <v>0</v>
      </c>
      <c r="G37" s="193">
        <v>0</v>
      </c>
    </row>
    <row r="38" spans="1:7" ht="15.75" x14ac:dyDescent="0.25">
      <c r="A38" s="225"/>
      <c r="B38" s="192" t="s">
        <v>29</v>
      </c>
      <c r="C38" s="193">
        <v>32.015900000000002</v>
      </c>
      <c r="D38" s="193">
        <v>60.252325000000013</v>
      </c>
      <c r="E38" s="194">
        <v>2.5159239692201676</v>
      </c>
      <c r="F38" s="193">
        <v>1.7576900000000002</v>
      </c>
      <c r="G38" s="193">
        <v>3.3028599999999999</v>
      </c>
    </row>
    <row r="39" spans="1:7" ht="15.75" x14ac:dyDescent="0.25">
      <c r="A39" s="225"/>
      <c r="B39" s="192" t="s">
        <v>146</v>
      </c>
      <c r="C39" s="193">
        <v>0.4</v>
      </c>
      <c r="D39" s="193">
        <v>0.1</v>
      </c>
      <c r="E39" s="196">
        <v>0.25</v>
      </c>
      <c r="F39" s="193">
        <v>0</v>
      </c>
      <c r="G39" s="193">
        <v>0.1</v>
      </c>
    </row>
    <row r="40" spans="1:7" ht="15.75" x14ac:dyDescent="0.25">
      <c r="A40" s="225"/>
      <c r="B40" s="192" t="s">
        <v>147</v>
      </c>
      <c r="C40" s="193">
        <v>0.5</v>
      </c>
      <c r="D40" s="193">
        <v>0.5</v>
      </c>
      <c r="E40" s="194">
        <v>1</v>
      </c>
      <c r="F40" s="193">
        <v>0.1</v>
      </c>
      <c r="G40" s="193">
        <v>0.1</v>
      </c>
    </row>
    <row r="41" spans="1:7" ht="15.75" x14ac:dyDescent="0.25">
      <c r="A41" s="225"/>
      <c r="B41" s="192" t="s">
        <v>33</v>
      </c>
      <c r="C41" s="193">
        <v>143.37496199999993</v>
      </c>
      <c r="D41" s="193">
        <v>268.58938574999985</v>
      </c>
      <c r="E41" s="194">
        <v>1.2837163408390704</v>
      </c>
      <c r="F41" s="193">
        <v>17.970839999999988</v>
      </c>
      <c r="G41" s="193">
        <v>24.07467999999999</v>
      </c>
    </row>
    <row r="42" spans="1:7" ht="15.75" x14ac:dyDescent="0.25">
      <c r="A42" s="225"/>
      <c r="B42" s="192" t="s">
        <v>34</v>
      </c>
      <c r="C42" s="193">
        <v>3.879375</v>
      </c>
      <c r="D42" s="193">
        <v>4.4289531249999996</v>
      </c>
      <c r="E42" s="196">
        <v>0.95833333333333337</v>
      </c>
      <c r="F42" s="193">
        <v>0</v>
      </c>
      <c r="G42" s="193">
        <v>0.10345</v>
      </c>
    </row>
    <row r="43" spans="1:7" ht="15.75" x14ac:dyDescent="0.25">
      <c r="A43" s="225"/>
      <c r="B43" s="192" t="s">
        <v>109</v>
      </c>
      <c r="C43" s="193">
        <v>576.95339600000045</v>
      </c>
      <c r="D43" s="193">
        <v>1344.9228265000013</v>
      </c>
      <c r="E43" s="194">
        <v>1.2978455237117474</v>
      </c>
      <c r="F43" s="193">
        <v>84.262845000000056</v>
      </c>
      <c r="G43" s="193">
        <v>92.58993500000004</v>
      </c>
    </row>
    <row r="44" spans="1:7" ht="15.75" x14ac:dyDescent="0.25">
      <c r="A44" s="225" t="s">
        <v>151</v>
      </c>
      <c r="B44" s="192" t="s">
        <v>28</v>
      </c>
      <c r="C44" s="193">
        <v>1.25</v>
      </c>
      <c r="D44" s="193">
        <v>0.35</v>
      </c>
      <c r="E44" s="196">
        <v>0.32500000000000001</v>
      </c>
      <c r="F44" s="193">
        <v>0</v>
      </c>
      <c r="G44" s="193">
        <v>0</v>
      </c>
    </row>
    <row r="45" spans="1:7" ht="15.75" x14ac:dyDescent="0.25">
      <c r="A45" s="225"/>
      <c r="B45" s="192" t="s">
        <v>30</v>
      </c>
      <c r="C45" s="193">
        <v>7.3529</v>
      </c>
      <c r="D45" s="193">
        <v>8.6764499999999991</v>
      </c>
      <c r="E45" s="194">
        <v>1.1800038080213249</v>
      </c>
      <c r="F45" s="193">
        <v>0.3</v>
      </c>
      <c r="G45" s="193">
        <v>0.3</v>
      </c>
    </row>
    <row r="46" spans="1:7" ht="15.75" x14ac:dyDescent="0.25">
      <c r="A46" s="225"/>
      <c r="B46" s="192" t="s">
        <v>33</v>
      </c>
      <c r="C46" s="193">
        <v>11.577000000000002</v>
      </c>
      <c r="D46" s="193">
        <v>7.2885000000000018</v>
      </c>
      <c r="E46" s="194">
        <v>1.1703311435849308</v>
      </c>
      <c r="F46" s="193">
        <v>0</v>
      </c>
      <c r="G46" s="193">
        <v>0</v>
      </c>
    </row>
    <row r="47" spans="1:7" ht="15.75" x14ac:dyDescent="0.25">
      <c r="A47" s="225"/>
      <c r="B47" s="192" t="s">
        <v>109</v>
      </c>
      <c r="C47" s="193">
        <v>20.1799</v>
      </c>
      <c r="D47" s="193">
        <v>16.31495</v>
      </c>
      <c r="E47" s="194">
        <v>1.0306023846910428</v>
      </c>
      <c r="F47" s="193">
        <v>0.29999999999999993</v>
      </c>
      <c r="G47" s="193">
        <v>0.29999999999999993</v>
      </c>
    </row>
    <row r="48" spans="1:7" ht="15.75" x14ac:dyDescent="0.25">
      <c r="A48" s="225" t="s">
        <v>152</v>
      </c>
      <c r="B48" s="192" t="s">
        <v>25</v>
      </c>
      <c r="C48" s="193">
        <v>1.0455000000000001</v>
      </c>
      <c r="D48" s="193">
        <v>0.52275000000000005</v>
      </c>
      <c r="E48" s="196">
        <v>0.5</v>
      </c>
      <c r="F48" s="193">
        <v>0</v>
      </c>
      <c r="G48" s="193">
        <v>0</v>
      </c>
    </row>
    <row r="49" spans="1:7" ht="15.75" x14ac:dyDescent="0.25">
      <c r="A49" s="225"/>
      <c r="B49" s="192" t="s">
        <v>109</v>
      </c>
      <c r="C49" s="193">
        <v>1.0455000000000001</v>
      </c>
      <c r="D49" s="193">
        <v>0.52275000000000005</v>
      </c>
      <c r="E49" s="196">
        <v>0.5</v>
      </c>
      <c r="F49" s="193">
        <v>0</v>
      </c>
      <c r="G49" s="193">
        <v>0</v>
      </c>
    </row>
    <row r="50" spans="1:7" ht="15.75" x14ac:dyDescent="0.25">
      <c r="A50" s="225" t="s">
        <v>4</v>
      </c>
      <c r="B50" s="192" t="s">
        <v>25</v>
      </c>
      <c r="C50" s="193">
        <v>327.5041230000005</v>
      </c>
      <c r="D50" s="193">
        <v>370.72574500000053</v>
      </c>
      <c r="E50" s="196">
        <v>0.77519871828901543</v>
      </c>
      <c r="F50" s="193">
        <v>0.12143000000000019</v>
      </c>
      <c r="G50" s="193">
        <v>4.7653750000000041</v>
      </c>
    </row>
    <row r="51" spans="1:7" ht="15.75" x14ac:dyDescent="0.25">
      <c r="A51" s="225"/>
      <c r="B51" s="192" t="s">
        <v>26</v>
      </c>
      <c r="C51" s="193">
        <v>48.747499999999988</v>
      </c>
      <c r="D51" s="193">
        <v>22.213889999999999</v>
      </c>
      <c r="E51" s="196">
        <v>0.61137111824033885</v>
      </c>
      <c r="F51" s="193">
        <v>2.4851249999999996</v>
      </c>
      <c r="G51" s="193">
        <v>5.0254749999999992</v>
      </c>
    </row>
    <row r="52" spans="1:7" ht="15.75" x14ac:dyDescent="0.25">
      <c r="A52" s="225"/>
      <c r="B52" s="192" t="s">
        <v>27</v>
      </c>
      <c r="C52" s="193">
        <v>246.38070499999995</v>
      </c>
      <c r="D52" s="193">
        <v>151.33034599999999</v>
      </c>
      <c r="E52" s="194">
        <v>1.0114615279169579</v>
      </c>
      <c r="F52" s="193">
        <v>0</v>
      </c>
      <c r="G52" s="193">
        <v>5.9999999999999982</v>
      </c>
    </row>
    <row r="53" spans="1:7" ht="15.75" x14ac:dyDescent="0.25">
      <c r="A53" s="225"/>
      <c r="B53" s="192" t="s">
        <v>28</v>
      </c>
      <c r="C53" s="193">
        <v>0.75</v>
      </c>
      <c r="D53" s="193">
        <v>0.3</v>
      </c>
      <c r="E53" s="196">
        <v>0.39999999999999997</v>
      </c>
      <c r="F53" s="193">
        <v>0</v>
      </c>
      <c r="G53" s="193">
        <v>0</v>
      </c>
    </row>
    <row r="54" spans="1:7" ht="15.75" x14ac:dyDescent="0.25">
      <c r="A54" s="225"/>
      <c r="B54" s="192" t="s">
        <v>29</v>
      </c>
      <c r="C54" s="193">
        <v>613.5098999999999</v>
      </c>
      <c r="D54" s="193">
        <v>1808.6270249999998</v>
      </c>
      <c r="E54" s="194">
        <v>1.9433410258944159</v>
      </c>
      <c r="F54" s="193">
        <v>69.271729999999991</v>
      </c>
      <c r="G54" s="193">
        <v>180.25157999999996</v>
      </c>
    </row>
    <row r="55" spans="1:7" ht="15.75" x14ac:dyDescent="0.25">
      <c r="A55" s="225"/>
      <c r="B55" s="192" t="s">
        <v>30</v>
      </c>
      <c r="C55" s="193">
        <v>24.8522</v>
      </c>
      <c r="D55" s="193">
        <v>29.816769999999995</v>
      </c>
      <c r="E55" s="194">
        <v>1.1741668092874666</v>
      </c>
      <c r="F55" s="193">
        <v>0</v>
      </c>
      <c r="G55" s="193">
        <v>0</v>
      </c>
    </row>
    <row r="56" spans="1:7" ht="15.75" x14ac:dyDescent="0.25">
      <c r="A56" s="225"/>
      <c r="B56" s="192" t="s">
        <v>147</v>
      </c>
      <c r="C56" s="193">
        <v>6.63</v>
      </c>
      <c r="D56" s="193">
        <v>5.26</v>
      </c>
      <c r="E56" s="194">
        <v>1.1840256410256409</v>
      </c>
      <c r="F56" s="193">
        <v>0</v>
      </c>
      <c r="G56" s="193">
        <v>0</v>
      </c>
    </row>
    <row r="57" spans="1:7" ht="15.75" x14ac:dyDescent="0.25">
      <c r="A57" s="225"/>
      <c r="B57" s="192" t="s">
        <v>33</v>
      </c>
      <c r="C57" s="193">
        <v>313.10201000000006</v>
      </c>
      <c r="D57" s="193">
        <v>256.0074596</v>
      </c>
      <c r="E57" s="196">
        <v>0.79836390133162849</v>
      </c>
      <c r="F57" s="193">
        <v>4.4635700000000016</v>
      </c>
      <c r="G57" s="193">
        <v>3.3589000000000016</v>
      </c>
    </row>
    <row r="58" spans="1:7" ht="15.75" x14ac:dyDescent="0.25">
      <c r="A58" s="225"/>
      <c r="B58" s="192" t="s">
        <v>34</v>
      </c>
      <c r="C58" s="193">
        <v>6.2069999999999999</v>
      </c>
      <c r="D58" s="193">
        <v>4.1379999999999999</v>
      </c>
      <c r="E58" s="196">
        <v>0.6875</v>
      </c>
      <c r="F58" s="193">
        <v>0</v>
      </c>
      <c r="G58" s="193">
        <v>0.10345</v>
      </c>
    </row>
    <row r="59" spans="1:7" ht="15.75" x14ac:dyDescent="0.25">
      <c r="A59" s="225"/>
      <c r="B59" s="192" t="s">
        <v>109</v>
      </c>
      <c r="C59" s="193">
        <v>1587.6834380000003</v>
      </c>
      <c r="D59" s="193">
        <v>2648.4192355999994</v>
      </c>
      <c r="E59" s="196">
        <v>0.87558900519815175</v>
      </c>
      <c r="F59" s="193">
        <v>76.341854999999896</v>
      </c>
      <c r="G59" s="193">
        <v>199.50477999999981</v>
      </c>
    </row>
    <row r="60" spans="1:7" ht="15.75" x14ac:dyDescent="0.25">
      <c r="A60" s="225" t="s">
        <v>153</v>
      </c>
      <c r="B60" s="192" t="s">
        <v>25</v>
      </c>
      <c r="C60" s="193">
        <v>640.89043400000105</v>
      </c>
      <c r="D60" s="193">
        <v>1760.2091136000029</v>
      </c>
      <c r="E60" s="194">
        <v>1.9667766744736197</v>
      </c>
      <c r="F60" s="193">
        <v>58.40999999999994</v>
      </c>
      <c r="G60" s="193">
        <v>53.285510000000016</v>
      </c>
    </row>
    <row r="61" spans="1:7" ht="15.75" x14ac:dyDescent="0.25">
      <c r="A61" s="225"/>
      <c r="B61" s="192" t="s">
        <v>26</v>
      </c>
      <c r="C61" s="193">
        <v>304.67907500000013</v>
      </c>
      <c r="D61" s="193">
        <v>551.33416325000019</v>
      </c>
      <c r="E61" s="194">
        <v>1.6651977910166429</v>
      </c>
      <c r="F61" s="193">
        <v>33.245340000000013</v>
      </c>
      <c r="G61" s="193">
        <v>25.781085000000008</v>
      </c>
    </row>
    <row r="62" spans="1:7" ht="15.75" x14ac:dyDescent="0.25">
      <c r="A62" s="225"/>
      <c r="B62" s="192" t="s">
        <v>27</v>
      </c>
      <c r="C62" s="193">
        <v>98.564046999999974</v>
      </c>
      <c r="D62" s="193">
        <v>132.82425139999992</v>
      </c>
      <c r="E62" s="194">
        <v>1.3992421576156566</v>
      </c>
      <c r="F62" s="193">
        <v>0</v>
      </c>
      <c r="G62" s="193">
        <v>2.9999999999999996</v>
      </c>
    </row>
    <row r="63" spans="1:7" ht="15.75" x14ac:dyDescent="0.25">
      <c r="A63" s="225"/>
      <c r="B63" s="192" t="s">
        <v>28</v>
      </c>
      <c r="C63" s="193">
        <v>17</v>
      </c>
      <c r="D63" s="193">
        <v>20.14</v>
      </c>
      <c r="E63" s="194">
        <v>1.110740740740741</v>
      </c>
      <c r="F63" s="193">
        <v>0</v>
      </c>
      <c r="G63" s="193">
        <v>0</v>
      </c>
    </row>
    <row r="64" spans="1:7" ht="15.75" x14ac:dyDescent="0.25">
      <c r="A64" s="225"/>
      <c r="B64" s="192" t="s">
        <v>30</v>
      </c>
      <c r="C64" s="193">
        <v>12.793849999999997</v>
      </c>
      <c r="D64" s="193">
        <v>14.293849999999999</v>
      </c>
      <c r="E64" s="194">
        <v>1.2913035220695408</v>
      </c>
      <c r="F64" s="193">
        <v>0</v>
      </c>
      <c r="G64" s="193">
        <v>0</v>
      </c>
    </row>
    <row r="65" spans="1:7" ht="15.75" x14ac:dyDescent="0.25">
      <c r="A65" s="225"/>
      <c r="B65" s="192" t="s">
        <v>147</v>
      </c>
      <c r="C65" s="193">
        <v>8.129999999999999</v>
      </c>
      <c r="D65" s="193">
        <v>11.15</v>
      </c>
      <c r="E65" s="194">
        <v>1.927136752136752</v>
      </c>
      <c r="F65" s="193">
        <v>0</v>
      </c>
      <c r="G65" s="193">
        <v>0.4</v>
      </c>
    </row>
    <row r="66" spans="1:7" ht="15.75" x14ac:dyDescent="0.25">
      <c r="A66" s="225"/>
      <c r="B66" s="192" t="s">
        <v>33</v>
      </c>
      <c r="C66" s="193">
        <v>447.68605000000019</v>
      </c>
      <c r="D66" s="193">
        <v>680.33249750000039</v>
      </c>
      <c r="E66" s="194">
        <v>1.6128807497417481</v>
      </c>
      <c r="F66" s="193">
        <v>2.0754000000000001</v>
      </c>
      <c r="G66" s="193">
        <v>3.0590850000000001</v>
      </c>
    </row>
    <row r="67" spans="1:7" ht="15.75" x14ac:dyDescent="0.25">
      <c r="A67" s="225"/>
      <c r="B67" s="192" t="s">
        <v>34</v>
      </c>
      <c r="C67" s="193">
        <v>12.413999999999993</v>
      </c>
      <c r="D67" s="193">
        <v>12.287273749999997</v>
      </c>
      <c r="E67" s="194">
        <v>1.4732222222222222</v>
      </c>
      <c r="F67" s="193">
        <v>0</v>
      </c>
      <c r="G67" s="193">
        <v>0</v>
      </c>
    </row>
    <row r="68" spans="1:7" ht="15.75" x14ac:dyDescent="0.25">
      <c r="A68" s="225"/>
      <c r="B68" s="192" t="s">
        <v>109</v>
      </c>
      <c r="C68" s="193">
        <v>1542.1574559999958</v>
      </c>
      <c r="D68" s="193">
        <v>3182.5711494999919</v>
      </c>
      <c r="E68" s="194">
        <v>1.7248899548624559</v>
      </c>
      <c r="F68" s="193">
        <v>93.730739999999528</v>
      </c>
      <c r="G68" s="193">
        <v>85.525679999999767</v>
      </c>
    </row>
    <row r="69" spans="1:7" ht="15.75" x14ac:dyDescent="0.25">
      <c r="A69" s="225" t="s">
        <v>154</v>
      </c>
      <c r="B69" s="192" t="s">
        <v>25</v>
      </c>
      <c r="C69" s="193">
        <v>22902.813119999999</v>
      </c>
      <c r="D69" s="193">
        <v>66616.712596395024</v>
      </c>
      <c r="E69" s="194">
        <v>1.8976067610692642</v>
      </c>
      <c r="F69" s="193">
        <v>742.50803999999994</v>
      </c>
      <c r="G69" s="193">
        <v>4152.2701350000007</v>
      </c>
    </row>
    <row r="70" spans="1:7" ht="15.75" x14ac:dyDescent="0.25">
      <c r="A70" s="225"/>
      <c r="B70" s="192" t="s">
        <v>26</v>
      </c>
      <c r="C70" s="193">
        <v>14391.459400000003</v>
      </c>
      <c r="D70" s="193">
        <v>49755.764151000032</v>
      </c>
      <c r="E70" s="194">
        <v>2.2787229276692256</v>
      </c>
      <c r="F70" s="193">
        <v>408.20463000000035</v>
      </c>
      <c r="G70" s="193">
        <v>1145.8931450000005</v>
      </c>
    </row>
    <row r="71" spans="1:7" ht="15.75" x14ac:dyDescent="0.25">
      <c r="A71" s="225"/>
      <c r="B71" s="192" t="s">
        <v>27</v>
      </c>
      <c r="C71" s="193">
        <v>481.09768700000024</v>
      </c>
      <c r="D71" s="193">
        <v>715.3786395000003</v>
      </c>
      <c r="E71" s="194">
        <v>1.4825445679463778</v>
      </c>
      <c r="F71" s="193">
        <v>0</v>
      </c>
      <c r="G71" s="193">
        <v>21.298889999999997</v>
      </c>
    </row>
    <row r="72" spans="1:7" ht="15.75" x14ac:dyDescent="0.25">
      <c r="A72" s="225"/>
      <c r="B72" s="192" t="s">
        <v>28</v>
      </c>
      <c r="C72" s="193">
        <v>23.75</v>
      </c>
      <c r="D72" s="193">
        <v>50.249999999999993</v>
      </c>
      <c r="E72" s="194">
        <v>1.397142857142857</v>
      </c>
      <c r="F72" s="193">
        <v>0</v>
      </c>
      <c r="G72" s="193">
        <v>2.1</v>
      </c>
    </row>
    <row r="73" spans="1:7" ht="15.75" x14ac:dyDescent="0.25">
      <c r="A73" s="225"/>
      <c r="B73" s="192" t="s">
        <v>29</v>
      </c>
      <c r="C73" s="193">
        <v>6711.1294999999973</v>
      </c>
      <c r="D73" s="193">
        <v>17658.516499999998</v>
      </c>
      <c r="E73" s="194">
        <v>2.4666581636134048</v>
      </c>
      <c r="F73" s="193">
        <v>143.23372500000002</v>
      </c>
      <c r="G73" s="193">
        <v>1475.0868949999999</v>
      </c>
    </row>
    <row r="74" spans="1:7" ht="15.75" x14ac:dyDescent="0.25">
      <c r="A74" s="225"/>
      <c r="B74" s="192" t="s">
        <v>30</v>
      </c>
      <c r="C74" s="193">
        <v>68.395174999999995</v>
      </c>
      <c r="D74" s="193">
        <v>39.913625000000003</v>
      </c>
      <c r="E74" s="194">
        <v>1.074722490094258</v>
      </c>
      <c r="F74" s="193">
        <v>6.7644999999999997E-2</v>
      </c>
      <c r="G74" s="193">
        <v>13.696645</v>
      </c>
    </row>
    <row r="75" spans="1:7" ht="15.75" x14ac:dyDescent="0.25">
      <c r="A75" s="225"/>
      <c r="B75" s="192" t="s">
        <v>146</v>
      </c>
      <c r="C75" s="193">
        <v>20.492599999999999</v>
      </c>
      <c r="D75" s="193">
        <v>15.951682</v>
      </c>
      <c r="E75" s="196">
        <v>0.87565816368143845</v>
      </c>
      <c r="F75" s="193">
        <v>5.9090000000000004E-2</v>
      </c>
      <c r="G75" s="193">
        <v>0.8</v>
      </c>
    </row>
    <row r="76" spans="1:7" ht="15.75" x14ac:dyDescent="0.25">
      <c r="A76" s="225"/>
      <c r="B76" s="192" t="s">
        <v>147</v>
      </c>
      <c r="C76" s="193">
        <v>37.5</v>
      </c>
      <c r="D76" s="193">
        <v>59.6</v>
      </c>
      <c r="E76" s="194">
        <v>1.6361111111111113</v>
      </c>
      <c r="F76" s="193">
        <v>0</v>
      </c>
      <c r="G76" s="193">
        <v>0.5</v>
      </c>
    </row>
    <row r="77" spans="1:7" ht="15.75" x14ac:dyDescent="0.25">
      <c r="A77" s="225"/>
      <c r="B77" s="192" t="s">
        <v>33</v>
      </c>
      <c r="C77" s="193">
        <v>2904.8155000000006</v>
      </c>
      <c r="D77" s="193">
        <v>7131.6031600000024</v>
      </c>
      <c r="E77" s="194">
        <v>2.2569622950929529</v>
      </c>
      <c r="F77" s="193">
        <v>87.543890000000061</v>
      </c>
      <c r="G77" s="193">
        <v>259.0246600000001</v>
      </c>
    </row>
    <row r="78" spans="1:7" ht="15.75" x14ac:dyDescent="0.25">
      <c r="A78" s="225"/>
      <c r="B78" s="192" t="s">
        <v>34</v>
      </c>
      <c r="C78" s="193">
        <v>157.7612499999999</v>
      </c>
      <c r="D78" s="193">
        <v>210.46385249999992</v>
      </c>
      <c r="E78" s="194">
        <v>1.0117460317460318</v>
      </c>
      <c r="F78" s="193">
        <v>7.0345999999999984</v>
      </c>
      <c r="G78" s="193">
        <v>28.241849999999982</v>
      </c>
    </row>
    <row r="79" spans="1:7" ht="15.75" x14ac:dyDescent="0.25">
      <c r="A79" s="225"/>
      <c r="B79" s="192" t="s">
        <v>109</v>
      </c>
      <c r="C79" s="193">
        <v>47699.214231999904</v>
      </c>
      <c r="D79" s="193">
        <v>142254.15420639477</v>
      </c>
      <c r="E79" s="194">
        <v>1.9234885748489214</v>
      </c>
      <c r="F79" s="193">
        <v>1388.6516199999971</v>
      </c>
      <c r="G79" s="193">
        <v>7098.9122199999856</v>
      </c>
    </row>
    <row r="80" spans="1:7" ht="15.75" x14ac:dyDescent="0.25">
      <c r="A80" s="225" t="s">
        <v>155</v>
      </c>
      <c r="B80" s="192" t="s">
        <v>25</v>
      </c>
      <c r="C80" s="193">
        <v>351.13139999999987</v>
      </c>
      <c r="D80" s="193">
        <v>276.15727149999987</v>
      </c>
      <c r="E80" s="196">
        <v>0.65750761321826556</v>
      </c>
      <c r="F80" s="193">
        <v>54.105999999999987</v>
      </c>
      <c r="G80" s="193">
        <v>65.009394999999969</v>
      </c>
    </row>
    <row r="81" spans="1:7" ht="15.75" x14ac:dyDescent="0.25">
      <c r="A81" s="225"/>
      <c r="B81" s="192" t="s">
        <v>26</v>
      </c>
      <c r="C81" s="193">
        <v>6.6270000000000007</v>
      </c>
      <c r="D81" s="193">
        <v>3.7111200000000002</v>
      </c>
      <c r="E81" s="196">
        <v>0.55999999999999994</v>
      </c>
      <c r="F81" s="193">
        <v>0</v>
      </c>
      <c r="G81" s="193">
        <v>0</v>
      </c>
    </row>
    <row r="82" spans="1:7" ht="15.75" x14ac:dyDescent="0.25">
      <c r="A82" s="225"/>
      <c r="B82" s="192" t="s">
        <v>27</v>
      </c>
      <c r="C82" s="193">
        <v>75.166699999999992</v>
      </c>
      <c r="D82" s="193">
        <v>51.655567999999988</v>
      </c>
      <c r="E82" s="196">
        <v>0.64271202753942103</v>
      </c>
      <c r="F82" s="193">
        <v>0</v>
      </c>
      <c r="G82" s="193">
        <v>2.6999999999999997</v>
      </c>
    </row>
    <row r="83" spans="1:7" ht="15.75" x14ac:dyDescent="0.25">
      <c r="A83" s="225"/>
      <c r="B83" s="192" t="s">
        <v>33</v>
      </c>
      <c r="C83" s="193">
        <v>125.19850000000001</v>
      </c>
      <c r="D83" s="193">
        <v>102.49362499999999</v>
      </c>
      <c r="E83" s="196">
        <v>0.94057688075918022</v>
      </c>
      <c r="F83" s="193">
        <v>9.9255999999999993</v>
      </c>
      <c r="G83" s="193">
        <v>19.954969999999999</v>
      </c>
    </row>
    <row r="84" spans="1:7" ht="15.75" x14ac:dyDescent="0.25">
      <c r="A84" s="225"/>
      <c r="B84" s="192" t="s">
        <v>109</v>
      </c>
      <c r="C84" s="193">
        <v>558.12360000000001</v>
      </c>
      <c r="D84" s="193">
        <v>434.0175845</v>
      </c>
      <c r="E84" s="196">
        <v>0.69832460777770711</v>
      </c>
      <c r="F84" s="193">
        <v>64.031599999999997</v>
      </c>
      <c r="G84" s="193">
        <v>87.664365000000004</v>
      </c>
    </row>
    <row r="85" spans="1:7" ht="15.75" x14ac:dyDescent="0.25">
      <c r="A85" s="225" t="s">
        <v>156</v>
      </c>
      <c r="B85" s="192" t="s">
        <v>25</v>
      </c>
      <c r="C85" s="193">
        <v>457.34575000000001</v>
      </c>
      <c r="D85" s="193">
        <v>28165.431099999994</v>
      </c>
      <c r="E85" s="194">
        <v>50.390070366363105</v>
      </c>
      <c r="F85" s="193">
        <v>548.15610000000015</v>
      </c>
      <c r="G85" s="193">
        <v>422.291875</v>
      </c>
    </row>
    <row r="86" spans="1:7" ht="15.75" x14ac:dyDescent="0.25">
      <c r="A86" s="225"/>
      <c r="B86" s="192" t="s">
        <v>26</v>
      </c>
      <c r="C86" s="193">
        <v>646.68420000000015</v>
      </c>
      <c r="D86" s="193">
        <v>16223.703750000001</v>
      </c>
      <c r="E86" s="194">
        <v>34.165559715010261</v>
      </c>
      <c r="F86" s="193">
        <v>1.9881000000000002</v>
      </c>
      <c r="G86" s="193">
        <v>5.0805899999999999</v>
      </c>
    </row>
    <row r="87" spans="1:7" ht="15.75" x14ac:dyDescent="0.25">
      <c r="A87" s="225"/>
      <c r="B87" s="192" t="s">
        <v>29</v>
      </c>
      <c r="C87" s="193">
        <v>547.25429999999994</v>
      </c>
      <c r="D87" s="193">
        <v>24195.464999999997</v>
      </c>
      <c r="E87" s="194">
        <v>43.329705271771878</v>
      </c>
      <c r="F87" s="193">
        <v>282.30037500000003</v>
      </c>
      <c r="G87" s="193">
        <v>566.80629999999996</v>
      </c>
    </row>
    <row r="88" spans="1:7" ht="15.75" x14ac:dyDescent="0.25">
      <c r="A88" s="225"/>
      <c r="B88" s="192" t="s">
        <v>33</v>
      </c>
      <c r="C88" s="193">
        <v>223.9721000000001</v>
      </c>
      <c r="D88" s="193">
        <v>8222.5105960000019</v>
      </c>
      <c r="E88" s="194">
        <v>36.452701447773777</v>
      </c>
      <c r="F88" s="193">
        <v>79.79528000000002</v>
      </c>
      <c r="G88" s="193">
        <v>84.370250000000013</v>
      </c>
    </row>
    <row r="89" spans="1:7" ht="15.75" x14ac:dyDescent="0.25">
      <c r="A89" s="225"/>
      <c r="B89" s="192" t="s">
        <v>109</v>
      </c>
      <c r="C89" s="193">
        <v>1875.2563500000003</v>
      </c>
      <c r="D89" s="193">
        <v>76807.110446000021</v>
      </c>
      <c r="E89" s="194">
        <v>42.437343856984569</v>
      </c>
      <c r="F89" s="193">
        <v>912.23985500000015</v>
      </c>
      <c r="G89" s="193">
        <v>1078.5490149999998</v>
      </c>
    </row>
    <row r="90" spans="1:7" ht="15.75" x14ac:dyDescent="0.25">
      <c r="A90" s="225" t="s">
        <v>157</v>
      </c>
      <c r="B90" s="192" t="s">
        <v>25</v>
      </c>
      <c r="C90" s="193">
        <v>1407.5302179999996</v>
      </c>
      <c r="D90" s="193">
        <v>3877.5059210000004</v>
      </c>
      <c r="E90" s="194">
        <v>2.0800943567301022</v>
      </c>
      <c r="F90" s="193">
        <v>204.26510999999999</v>
      </c>
      <c r="G90" s="193">
        <v>523.19341000000009</v>
      </c>
    </row>
    <row r="91" spans="1:7" ht="15.75" x14ac:dyDescent="0.25">
      <c r="A91" s="225"/>
      <c r="B91" s="192" t="s">
        <v>27</v>
      </c>
      <c r="C91" s="193">
        <v>59.788899999999984</v>
      </c>
      <c r="D91" s="193">
        <v>138.88889999999995</v>
      </c>
      <c r="E91" s="194">
        <v>1.7445655058420337</v>
      </c>
      <c r="F91" s="193">
        <v>8.8933399999999967</v>
      </c>
      <c r="G91" s="193">
        <v>36.511119999999991</v>
      </c>
    </row>
    <row r="92" spans="1:7" ht="15.75" x14ac:dyDescent="0.25">
      <c r="A92" s="225"/>
      <c r="B92" s="192" t="s">
        <v>33</v>
      </c>
      <c r="C92" s="193">
        <v>1282.0554999999997</v>
      </c>
      <c r="D92" s="193">
        <v>3579.1376399999999</v>
      </c>
      <c r="E92" s="194">
        <v>2.5191703793793017</v>
      </c>
      <c r="F92" s="193">
        <v>196.51035499999998</v>
      </c>
      <c r="G92" s="193">
        <v>639.08185999999989</v>
      </c>
    </row>
    <row r="93" spans="1:7" ht="15.75" x14ac:dyDescent="0.25">
      <c r="A93" s="225"/>
      <c r="B93" s="192" t="s">
        <v>34</v>
      </c>
      <c r="C93" s="193">
        <v>11.3795</v>
      </c>
      <c r="D93" s="193">
        <v>16.034749999999999</v>
      </c>
      <c r="E93" s="194">
        <v>1.4124999999999999</v>
      </c>
      <c r="F93" s="193">
        <v>1.5000249999999999</v>
      </c>
      <c r="G93" s="193">
        <v>5.7931999999999997</v>
      </c>
    </row>
    <row r="94" spans="1:7" ht="15.75" x14ac:dyDescent="0.25">
      <c r="A94" s="225"/>
      <c r="B94" s="192" t="s">
        <v>109</v>
      </c>
      <c r="C94" s="193">
        <v>2760.754118000003</v>
      </c>
      <c r="D94" s="193">
        <v>7611.5672110000105</v>
      </c>
      <c r="E94" s="194">
        <v>2.1495874262783574</v>
      </c>
      <c r="F94" s="193">
        <v>411.16883000000036</v>
      </c>
      <c r="G94" s="193">
        <v>1204.5795900000016</v>
      </c>
    </row>
    <row r="95" spans="1:7" ht="15.75" x14ac:dyDescent="0.25">
      <c r="A95" s="225" t="s">
        <v>158</v>
      </c>
      <c r="B95" s="192" t="s">
        <v>25</v>
      </c>
      <c r="C95" s="193">
        <v>17.523</v>
      </c>
      <c r="D95" s="193">
        <v>31.541399999999996</v>
      </c>
      <c r="E95" s="194">
        <v>1.8</v>
      </c>
      <c r="F95" s="193">
        <v>2.62845</v>
      </c>
      <c r="G95" s="193">
        <v>8.7614999999999998</v>
      </c>
    </row>
    <row r="96" spans="1:7" ht="15.75" x14ac:dyDescent="0.25">
      <c r="A96" s="225"/>
      <c r="B96" s="192" t="s">
        <v>27</v>
      </c>
      <c r="C96" s="193">
        <v>17.2668</v>
      </c>
      <c r="D96" s="193">
        <v>28.005770000000002</v>
      </c>
      <c r="E96" s="194">
        <v>1.698464483786291</v>
      </c>
      <c r="F96" s="193">
        <v>5.3378199999999998</v>
      </c>
      <c r="G96" s="193">
        <v>6.6794950000000002</v>
      </c>
    </row>
    <row r="97" spans="1:7" ht="15.75" x14ac:dyDescent="0.25">
      <c r="A97" s="225"/>
      <c r="B97" s="192" t="s">
        <v>29</v>
      </c>
      <c r="C97" s="193">
        <v>124.80000000000001</v>
      </c>
      <c r="D97" s="193">
        <v>364</v>
      </c>
      <c r="E97" s="194">
        <v>2.9166666666666665</v>
      </c>
      <c r="F97" s="193">
        <v>37.44</v>
      </c>
      <c r="G97" s="193">
        <v>62.400000000000006</v>
      </c>
    </row>
    <row r="98" spans="1:7" ht="15.75" x14ac:dyDescent="0.25">
      <c r="A98" s="225"/>
      <c r="B98" s="192" t="s">
        <v>109</v>
      </c>
      <c r="C98" s="193">
        <v>159.5898</v>
      </c>
      <c r="D98" s="193">
        <v>423.54716999999999</v>
      </c>
      <c r="E98" s="194">
        <v>1.8530355429616905</v>
      </c>
      <c r="F98" s="193">
        <v>45.406269999999999</v>
      </c>
      <c r="G98" s="193">
        <v>77.840995000000007</v>
      </c>
    </row>
    <row r="99" spans="1:7" ht="15.75" x14ac:dyDescent="0.25">
      <c r="A99" s="225" t="s">
        <v>159</v>
      </c>
      <c r="B99" s="192" t="s">
        <v>25</v>
      </c>
      <c r="C99" s="193">
        <v>186.79877199999996</v>
      </c>
      <c r="D99" s="193">
        <v>335.36304249999995</v>
      </c>
      <c r="E99" s="194">
        <v>1.6383589321981573</v>
      </c>
      <c r="F99" s="193">
        <v>18.663714999999993</v>
      </c>
      <c r="G99" s="193">
        <v>27.959384999999994</v>
      </c>
    </row>
    <row r="100" spans="1:7" ht="15.75" x14ac:dyDescent="0.25">
      <c r="A100" s="225"/>
      <c r="B100" s="192" t="s">
        <v>26</v>
      </c>
      <c r="C100" s="193">
        <v>74.05858600000002</v>
      </c>
      <c r="D100" s="193">
        <v>221.93334900000005</v>
      </c>
      <c r="E100" s="194">
        <v>1.4082896569294205</v>
      </c>
      <c r="F100" s="193">
        <v>18.280500000000004</v>
      </c>
      <c r="G100" s="193">
        <v>19.760760000000005</v>
      </c>
    </row>
    <row r="101" spans="1:7" ht="15.75" x14ac:dyDescent="0.25">
      <c r="A101" s="225"/>
      <c r="B101" s="192" t="s">
        <v>27</v>
      </c>
      <c r="C101" s="193">
        <v>3.0500100000000003</v>
      </c>
      <c r="D101" s="193">
        <v>1.17778</v>
      </c>
      <c r="E101" s="196">
        <v>0.35246726408899531</v>
      </c>
      <c r="F101" s="193">
        <v>0</v>
      </c>
      <c r="G101" s="193">
        <v>0</v>
      </c>
    </row>
    <row r="102" spans="1:7" ht="15.75" x14ac:dyDescent="0.25">
      <c r="A102" s="225"/>
      <c r="B102" s="192" t="s">
        <v>28</v>
      </c>
      <c r="C102" s="193">
        <v>22</v>
      </c>
      <c r="D102" s="193">
        <v>25.599999999999994</v>
      </c>
      <c r="E102" s="194">
        <v>1.082857142857143</v>
      </c>
      <c r="F102" s="193">
        <v>0</v>
      </c>
      <c r="G102" s="193">
        <v>9.9999999999999978E-2</v>
      </c>
    </row>
    <row r="103" spans="1:7" ht="15.75" x14ac:dyDescent="0.25">
      <c r="A103" s="225"/>
      <c r="B103" s="192" t="s">
        <v>29</v>
      </c>
      <c r="C103" s="193">
        <v>151.08250000000001</v>
      </c>
      <c r="D103" s="193">
        <v>417.10906249999999</v>
      </c>
      <c r="E103" s="194">
        <v>2.3087852053746474</v>
      </c>
      <c r="F103" s="193">
        <v>0</v>
      </c>
      <c r="G103" s="193">
        <v>29.165199999999999</v>
      </c>
    </row>
    <row r="104" spans="1:7" ht="15.75" x14ac:dyDescent="0.25">
      <c r="A104" s="225"/>
      <c r="B104" s="192" t="s">
        <v>30</v>
      </c>
      <c r="C104" s="193">
        <v>40.867725000000007</v>
      </c>
      <c r="D104" s="193">
        <v>7.6351400000000007</v>
      </c>
      <c r="E104" s="196">
        <v>0.56154216274471536</v>
      </c>
      <c r="F104" s="193">
        <v>0.10000000000000003</v>
      </c>
      <c r="G104" s="193">
        <v>0.16764500000000004</v>
      </c>
    </row>
    <row r="105" spans="1:7" ht="15.75" x14ac:dyDescent="0.25">
      <c r="A105" s="225"/>
      <c r="B105" s="192" t="s">
        <v>146</v>
      </c>
      <c r="C105" s="193">
        <v>14.045399999999999</v>
      </c>
      <c r="D105" s="193">
        <v>8.5822479999999999</v>
      </c>
      <c r="E105" s="196">
        <v>0.48313595346409127</v>
      </c>
      <c r="F105" s="193">
        <v>5.9090000000000004E-2</v>
      </c>
      <c r="G105" s="193">
        <v>0.43409000000000003</v>
      </c>
    </row>
    <row r="106" spans="1:7" ht="15.75" x14ac:dyDescent="0.25">
      <c r="A106" s="225"/>
      <c r="B106" s="192" t="s">
        <v>147</v>
      </c>
      <c r="C106" s="193">
        <v>3.116679</v>
      </c>
      <c r="D106" s="193">
        <v>9.3333999999999993</v>
      </c>
      <c r="E106" s="194">
        <v>4.2783924660401205</v>
      </c>
      <c r="F106" s="193">
        <v>0.25000499999999998</v>
      </c>
      <c r="G106" s="193">
        <v>0.16667000000000001</v>
      </c>
    </row>
    <row r="107" spans="1:7" ht="15.75" x14ac:dyDescent="0.25">
      <c r="A107" s="225"/>
      <c r="B107" s="192" t="s">
        <v>33</v>
      </c>
      <c r="C107" s="193">
        <v>100.30816</v>
      </c>
      <c r="D107" s="193">
        <v>151.89625925000001</v>
      </c>
      <c r="E107" s="194">
        <v>1.3517244579453884</v>
      </c>
      <c r="F107" s="193">
        <v>5.3970000000000018E-2</v>
      </c>
      <c r="G107" s="193">
        <v>16.23405</v>
      </c>
    </row>
    <row r="108" spans="1:7" ht="15.75" x14ac:dyDescent="0.25">
      <c r="A108" s="225"/>
      <c r="B108" s="192" t="s">
        <v>34</v>
      </c>
      <c r="C108" s="193">
        <v>3.3621249999999998</v>
      </c>
      <c r="D108" s="193">
        <v>1.9138250000000001</v>
      </c>
      <c r="E108" s="196">
        <v>0.82500000000000007</v>
      </c>
      <c r="F108" s="193">
        <v>0</v>
      </c>
      <c r="G108" s="193">
        <v>5.1725E-2</v>
      </c>
    </row>
    <row r="109" spans="1:7" ht="15.75" x14ac:dyDescent="0.25">
      <c r="A109" s="225"/>
      <c r="B109" s="192" t="s">
        <v>109</v>
      </c>
      <c r="C109" s="193">
        <v>598.68995700000016</v>
      </c>
      <c r="D109" s="193">
        <v>1180.5441062500015</v>
      </c>
      <c r="E109" s="194">
        <v>1.2927428156424903</v>
      </c>
      <c r="F109" s="193">
        <v>37.407280000000014</v>
      </c>
      <c r="G109" s="193">
        <v>94.039525000000026</v>
      </c>
    </row>
    <row r="110" spans="1:7" ht="15.75" x14ac:dyDescent="0.25">
      <c r="A110" s="225" t="s">
        <v>160</v>
      </c>
      <c r="B110" s="192" t="s">
        <v>25</v>
      </c>
      <c r="C110" s="193">
        <v>80.127415000000013</v>
      </c>
      <c r="D110" s="193">
        <v>102.43371812500001</v>
      </c>
      <c r="E110" s="194">
        <v>1.1179333729045673</v>
      </c>
      <c r="F110" s="193">
        <v>6.0715000000000054E-2</v>
      </c>
      <c r="G110" s="193">
        <v>0.96913000000000016</v>
      </c>
    </row>
    <row r="111" spans="1:7" ht="15.75" x14ac:dyDescent="0.25">
      <c r="A111" s="225"/>
      <c r="B111" s="192" t="s">
        <v>26</v>
      </c>
      <c r="C111" s="193">
        <v>3.6251499999999997</v>
      </c>
      <c r="D111" s="193">
        <v>2.5306100000000002</v>
      </c>
      <c r="E111" s="196">
        <v>0.59147768029575676</v>
      </c>
      <c r="F111" s="193">
        <v>0</v>
      </c>
      <c r="G111" s="193">
        <v>0.14167000000000002</v>
      </c>
    </row>
    <row r="112" spans="1:7" ht="15.75" x14ac:dyDescent="0.25">
      <c r="A112" s="225"/>
      <c r="B112" s="192" t="s">
        <v>27</v>
      </c>
      <c r="C112" s="193">
        <v>1.8944499999999997</v>
      </c>
      <c r="D112" s="193">
        <v>3.1888999999999994</v>
      </c>
      <c r="E112" s="194">
        <v>1.7682413380200086</v>
      </c>
      <c r="F112" s="193">
        <v>0</v>
      </c>
      <c r="G112" s="193">
        <v>0</v>
      </c>
    </row>
    <row r="113" spans="1:7" ht="15.75" x14ac:dyDescent="0.25">
      <c r="A113" s="225"/>
      <c r="B113" s="192" t="s">
        <v>28</v>
      </c>
      <c r="C113" s="193">
        <v>1.5</v>
      </c>
      <c r="D113" s="193">
        <v>3.6</v>
      </c>
      <c r="E113" s="194">
        <v>2.4</v>
      </c>
      <c r="F113" s="193">
        <v>0</v>
      </c>
      <c r="G113" s="193">
        <v>0</v>
      </c>
    </row>
    <row r="114" spans="1:7" ht="15.75" x14ac:dyDescent="0.25">
      <c r="A114" s="225"/>
      <c r="B114" s="192" t="s">
        <v>29</v>
      </c>
      <c r="C114" s="193">
        <v>1.04</v>
      </c>
      <c r="D114" s="193">
        <v>0.52</v>
      </c>
      <c r="E114" s="196">
        <v>0.5</v>
      </c>
      <c r="F114" s="193"/>
      <c r="G114" s="193">
        <v>0.20800000000000002</v>
      </c>
    </row>
    <row r="115" spans="1:7" ht="15.75" x14ac:dyDescent="0.25">
      <c r="A115" s="225"/>
      <c r="B115" s="192" t="s">
        <v>30</v>
      </c>
      <c r="C115" s="193">
        <v>1.014675</v>
      </c>
      <c r="D115" s="193">
        <v>0.81174000000000002</v>
      </c>
      <c r="E115" s="196">
        <v>0.79999999999999993</v>
      </c>
      <c r="F115" s="193">
        <v>0</v>
      </c>
      <c r="G115" s="193">
        <v>6.7644999999999997E-2</v>
      </c>
    </row>
    <row r="116" spans="1:7" ht="15.75" x14ac:dyDescent="0.25">
      <c r="A116" s="225"/>
      <c r="B116" s="192" t="s">
        <v>33</v>
      </c>
      <c r="C116" s="193">
        <v>135.226845</v>
      </c>
      <c r="D116" s="193">
        <v>88.68739699999999</v>
      </c>
      <c r="E116" s="196">
        <v>0.9410420458411024</v>
      </c>
      <c r="F116" s="193">
        <v>0.16190999999999997</v>
      </c>
      <c r="G116" s="193">
        <v>0.15565500000000004</v>
      </c>
    </row>
    <row r="117" spans="1:7" ht="15.75" x14ac:dyDescent="0.25">
      <c r="A117" s="225"/>
      <c r="B117" s="192" t="s">
        <v>34</v>
      </c>
      <c r="C117" s="193">
        <v>11.120874999999998</v>
      </c>
      <c r="D117" s="193">
        <v>4.6229218749999994</v>
      </c>
      <c r="E117" s="196">
        <v>0.6875</v>
      </c>
      <c r="F117" s="193">
        <v>0</v>
      </c>
      <c r="G117" s="193">
        <v>0</v>
      </c>
    </row>
    <row r="118" spans="1:7" ht="15.75" x14ac:dyDescent="0.25">
      <c r="A118" s="225"/>
      <c r="B118" s="192" t="s">
        <v>109</v>
      </c>
      <c r="C118" s="193">
        <v>235.54941000000002</v>
      </c>
      <c r="D118" s="193">
        <v>206.395287</v>
      </c>
      <c r="E118" s="194">
        <v>1.0201835979350742</v>
      </c>
      <c r="F118" s="193">
        <v>0.22262500000000016</v>
      </c>
      <c r="G118" s="193">
        <v>1.5421000000000009</v>
      </c>
    </row>
    <row r="119" spans="1:7" ht="15.75" x14ac:dyDescent="0.25">
      <c r="A119" s="225" t="s">
        <v>120</v>
      </c>
      <c r="B119" s="192" t="s">
        <v>25</v>
      </c>
      <c r="C119" s="193">
        <v>75.166572000000087</v>
      </c>
      <c r="D119" s="193">
        <v>270.17404725000023</v>
      </c>
      <c r="E119" s="194">
        <v>3.5548374877513873</v>
      </c>
      <c r="F119" s="193">
        <v>0.35046000000000005</v>
      </c>
      <c r="G119" s="193">
        <v>1.5670650000000008</v>
      </c>
    </row>
    <row r="120" spans="1:7" ht="15.75" x14ac:dyDescent="0.25">
      <c r="A120" s="225"/>
      <c r="B120" s="192" t="s">
        <v>26</v>
      </c>
      <c r="C120" s="193">
        <v>28.635811000000007</v>
      </c>
      <c r="D120" s="193">
        <v>39.021239000000016</v>
      </c>
      <c r="E120" s="194">
        <v>1.9957721205843284</v>
      </c>
      <c r="F120" s="193">
        <v>0</v>
      </c>
      <c r="G120" s="193">
        <v>0.82837500000000031</v>
      </c>
    </row>
    <row r="121" spans="1:7" ht="15.75" x14ac:dyDescent="0.25">
      <c r="A121" s="225"/>
      <c r="B121" s="192" t="s">
        <v>27</v>
      </c>
      <c r="C121" s="193">
        <v>7.0889000000000015</v>
      </c>
      <c r="D121" s="193">
        <v>26.733360000000005</v>
      </c>
      <c r="E121" s="194">
        <v>4.2676663644114825</v>
      </c>
      <c r="F121" s="193">
        <v>0</v>
      </c>
      <c r="G121" s="193">
        <v>0</v>
      </c>
    </row>
    <row r="122" spans="1:7" ht="15.75" x14ac:dyDescent="0.25">
      <c r="A122" s="225"/>
      <c r="B122" s="192" t="s">
        <v>28</v>
      </c>
      <c r="C122" s="193">
        <v>5.25</v>
      </c>
      <c r="D122" s="193">
        <v>8.7700000000000014</v>
      </c>
      <c r="E122" s="194">
        <v>1.3200000000000003</v>
      </c>
      <c r="F122" s="193">
        <v>0</v>
      </c>
      <c r="G122" s="193">
        <v>0</v>
      </c>
    </row>
    <row r="123" spans="1:7" ht="15.75" x14ac:dyDescent="0.25">
      <c r="A123" s="225"/>
      <c r="B123" s="192" t="s">
        <v>30</v>
      </c>
      <c r="C123" s="193">
        <v>7.08805</v>
      </c>
      <c r="D123" s="193">
        <v>20.220124999999999</v>
      </c>
      <c r="E123" s="194">
        <v>3.0944882084329963</v>
      </c>
      <c r="F123" s="193">
        <v>0</v>
      </c>
      <c r="G123" s="193">
        <v>0</v>
      </c>
    </row>
    <row r="124" spans="1:7" ht="15.75" x14ac:dyDescent="0.25">
      <c r="A124" s="225"/>
      <c r="B124" s="192" t="s">
        <v>147</v>
      </c>
      <c r="C124" s="193">
        <v>5</v>
      </c>
      <c r="D124" s="193">
        <v>35</v>
      </c>
      <c r="E124" s="194">
        <v>6.1111111111111116</v>
      </c>
      <c r="F124" s="193">
        <v>0</v>
      </c>
      <c r="G124" s="193">
        <v>0</v>
      </c>
    </row>
    <row r="125" spans="1:7" ht="15.75" x14ac:dyDescent="0.25">
      <c r="A125" s="225"/>
      <c r="B125" s="192" t="s">
        <v>33</v>
      </c>
      <c r="C125" s="193">
        <v>246.97845800000005</v>
      </c>
      <c r="D125" s="193">
        <v>566.96029859999999</v>
      </c>
      <c r="E125" s="194">
        <v>2.45720764986183</v>
      </c>
      <c r="F125" s="193">
        <v>0.28615000000000007</v>
      </c>
      <c r="G125" s="193">
        <v>0.55600000000000005</v>
      </c>
    </row>
    <row r="126" spans="1:7" ht="15.75" x14ac:dyDescent="0.25">
      <c r="A126" s="225"/>
      <c r="B126" s="192" t="s">
        <v>34</v>
      </c>
      <c r="C126" s="193">
        <v>11.120874999999996</v>
      </c>
      <c r="D126" s="193">
        <v>21.983124999999994</v>
      </c>
      <c r="E126" s="194">
        <v>2.7727272727272725</v>
      </c>
      <c r="F126" s="193">
        <v>0</v>
      </c>
      <c r="G126" s="193">
        <v>0</v>
      </c>
    </row>
    <row r="127" spans="1:7" ht="15.75" x14ac:dyDescent="0.25">
      <c r="A127" s="225"/>
      <c r="B127" s="192" t="s">
        <v>109</v>
      </c>
      <c r="C127" s="193">
        <v>386.32866600000011</v>
      </c>
      <c r="D127" s="193">
        <v>988.86219484999981</v>
      </c>
      <c r="E127" s="194">
        <v>2.8630068513749447</v>
      </c>
      <c r="F127" s="193">
        <v>0.63660999999999957</v>
      </c>
      <c r="G127" s="193">
        <v>2.9514399999999976</v>
      </c>
    </row>
    <row r="128" spans="1:7" ht="15.75" x14ac:dyDescent="0.25">
      <c r="A128" s="225" t="s">
        <v>17</v>
      </c>
      <c r="B128" s="192" t="s">
        <v>25</v>
      </c>
      <c r="C128" s="193">
        <v>53.443200000000012</v>
      </c>
      <c r="D128" s="193">
        <v>37.585470000000008</v>
      </c>
      <c r="E128" s="196">
        <v>0.77915706735329981</v>
      </c>
      <c r="F128" s="193">
        <v>0</v>
      </c>
      <c r="G128" s="193">
        <v>0.29204999999999998</v>
      </c>
    </row>
    <row r="129" spans="1:7" ht="15.75" x14ac:dyDescent="0.25">
      <c r="A129" s="225"/>
      <c r="B129" s="192" t="s">
        <v>26</v>
      </c>
      <c r="C129" s="193">
        <v>9.3661000000000012</v>
      </c>
      <c r="D129" s="193">
        <v>7.666687500000001</v>
      </c>
      <c r="E129" s="196">
        <v>0.8708582284519969</v>
      </c>
      <c r="F129" s="193">
        <v>0</v>
      </c>
      <c r="G129" s="193">
        <v>0</v>
      </c>
    </row>
    <row r="130" spans="1:7" ht="15.75" x14ac:dyDescent="0.25">
      <c r="A130" s="225"/>
      <c r="B130" s="192" t="s">
        <v>27</v>
      </c>
      <c r="C130" s="193">
        <v>18.122249999999998</v>
      </c>
      <c r="D130" s="193">
        <v>10.509</v>
      </c>
      <c r="E130" s="196">
        <v>0.81100066902418044</v>
      </c>
      <c r="F130" s="193">
        <v>0</v>
      </c>
      <c r="G130" s="193">
        <v>0</v>
      </c>
    </row>
    <row r="131" spans="1:7" ht="15.75" x14ac:dyDescent="0.25">
      <c r="A131" s="225"/>
      <c r="B131" s="192" t="s">
        <v>28</v>
      </c>
      <c r="C131" s="193">
        <v>260</v>
      </c>
      <c r="D131" s="193">
        <v>109.52499999999999</v>
      </c>
      <c r="E131" s="196">
        <v>0.4901839462328812</v>
      </c>
      <c r="F131" s="193">
        <v>0</v>
      </c>
      <c r="G131" s="193">
        <v>0</v>
      </c>
    </row>
    <row r="132" spans="1:7" ht="15.75" x14ac:dyDescent="0.25">
      <c r="A132" s="225"/>
      <c r="B132" s="192" t="s">
        <v>30</v>
      </c>
      <c r="C132" s="193">
        <v>6.487044</v>
      </c>
      <c r="D132" s="193">
        <v>3.4682249999999999</v>
      </c>
      <c r="E132" s="196">
        <v>0.55345698824802303</v>
      </c>
      <c r="F132" s="193">
        <v>0</v>
      </c>
      <c r="G132" s="193">
        <v>0</v>
      </c>
    </row>
    <row r="133" spans="1:7" ht="15.75" x14ac:dyDescent="0.25">
      <c r="A133" s="225"/>
      <c r="B133" s="192" t="s">
        <v>146</v>
      </c>
      <c r="C133" s="193">
        <v>6.9089999999999998</v>
      </c>
      <c r="D133" s="193">
        <v>2.8949669999999998</v>
      </c>
      <c r="E133" s="196">
        <v>0.49746041764345222</v>
      </c>
      <c r="F133" s="193">
        <v>0</v>
      </c>
      <c r="G133" s="193">
        <v>0</v>
      </c>
    </row>
    <row r="134" spans="1:7" ht="15.75" x14ac:dyDescent="0.25">
      <c r="A134" s="225"/>
      <c r="B134" s="192" t="s">
        <v>147</v>
      </c>
      <c r="C134" s="193">
        <v>20.000399999999999</v>
      </c>
      <c r="D134" s="193">
        <v>11.6669</v>
      </c>
      <c r="E134" s="196">
        <v>0.75</v>
      </c>
      <c r="F134" s="193">
        <v>0.66668000000000005</v>
      </c>
      <c r="G134" s="193">
        <v>0.66668000000000005</v>
      </c>
    </row>
    <row r="135" spans="1:7" ht="15.75" x14ac:dyDescent="0.25">
      <c r="A135" s="225"/>
      <c r="B135" s="192" t="s">
        <v>33</v>
      </c>
      <c r="C135" s="193">
        <v>2.0862999999999996</v>
      </c>
      <c r="D135" s="193">
        <v>2.0862999999999996</v>
      </c>
      <c r="E135" s="194">
        <v>1</v>
      </c>
      <c r="F135" s="193">
        <v>0.12424</v>
      </c>
      <c r="G135" s="193">
        <v>0.31059999999999999</v>
      </c>
    </row>
    <row r="136" spans="1:7" ht="15.75" x14ac:dyDescent="0.25">
      <c r="A136" s="225"/>
      <c r="B136" s="192" t="s">
        <v>34</v>
      </c>
      <c r="C136" s="193">
        <v>38.535124999999979</v>
      </c>
      <c r="D136" s="193">
        <v>63.838994999999976</v>
      </c>
      <c r="E136" s="194">
        <v>1.4893333333333334</v>
      </c>
      <c r="F136" s="193">
        <v>0</v>
      </c>
      <c r="G136" s="193">
        <v>0</v>
      </c>
    </row>
    <row r="137" spans="1:7" ht="15.75" x14ac:dyDescent="0.25">
      <c r="A137" s="225"/>
      <c r="B137" s="192" t="s">
        <v>109</v>
      </c>
      <c r="C137" s="193">
        <v>414.94941899999958</v>
      </c>
      <c r="D137" s="193">
        <v>249.24154449999978</v>
      </c>
      <c r="E137" s="196">
        <v>0.7838664713668726</v>
      </c>
      <c r="F137" s="193">
        <v>0.7909199999999994</v>
      </c>
      <c r="G137" s="193">
        <v>1.2693299999999987</v>
      </c>
    </row>
    <row r="138" spans="1:7" ht="15.75" x14ac:dyDescent="0.25">
      <c r="A138" s="225" t="s">
        <v>21</v>
      </c>
      <c r="B138" s="192" t="s">
        <v>26</v>
      </c>
      <c r="C138" s="193">
        <v>0.88095000000000001</v>
      </c>
      <c r="D138" s="193">
        <v>1.8059474999999998</v>
      </c>
      <c r="E138" s="194">
        <v>2.0499999999999998</v>
      </c>
      <c r="F138" s="193">
        <v>0</v>
      </c>
      <c r="G138" s="193">
        <v>0</v>
      </c>
    </row>
    <row r="139" spans="1:7" ht="15.75" x14ac:dyDescent="0.25">
      <c r="A139" s="225"/>
      <c r="B139" s="192" t="s">
        <v>34</v>
      </c>
      <c r="C139" s="193">
        <v>0.25862499999999999</v>
      </c>
      <c r="D139" s="193">
        <v>0.51724999999999999</v>
      </c>
      <c r="E139" s="194">
        <v>2</v>
      </c>
      <c r="F139" s="193">
        <v>0</v>
      </c>
      <c r="G139" s="193">
        <v>0</v>
      </c>
    </row>
    <row r="140" spans="1:7" ht="15.75" x14ac:dyDescent="0.25">
      <c r="A140" s="225"/>
      <c r="B140" s="192" t="s">
        <v>109</v>
      </c>
      <c r="C140" s="193">
        <v>1.139575</v>
      </c>
      <c r="D140" s="193">
        <v>2.3231975</v>
      </c>
      <c r="E140" s="194">
        <v>2.0315030038621082</v>
      </c>
      <c r="F140" s="193">
        <v>0</v>
      </c>
      <c r="G140" s="193">
        <v>0</v>
      </c>
    </row>
    <row r="141" spans="1:7" ht="15.75" x14ac:dyDescent="0.25">
      <c r="A141" s="225" t="s">
        <v>121</v>
      </c>
      <c r="B141" s="192" t="s">
        <v>25</v>
      </c>
      <c r="C141" s="193">
        <v>13552.226499999999</v>
      </c>
      <c r="D141" s="193">
        <v>96494.431285999992</v>
      </c>
      <c r="E141" s="194">
        <v>7.1677667403268481</v>
      </c>
      <c r="F141" s="193">
        <v>9051.5219999999972</v>
      </c>
      <c r="G141" s="193">
        <v>5243.0657049999982</v>
      </c>
    </row>
    <row r="142" spans="1:7" ht="15.75" x14ac:dyDescent="0.25">
      <c r="A142" s="225"/>
      <c r="B142" s="192" t="s">
        <v>26</v>
      </c>
      <c r="C142" s="193">
        <v>5916.8374000000013</v>
      </c>
      <c r="D142" s="193">
        <v>48166.617900000005</v>
      </c>
      <c r="E142" s="194">
        <v>8.1872503046568941</v>
      </c>
      <c r="F142" s="193">
        <v>1828.6486100000002</v>
      </c>
      <c r="G142" s="193">
        <v>11799.222659999998</v>
      </c>
    </row>
    <row r="143" spans="1:7" ht="15.75" x14ac:dyDescent="0.25">
      <c r="A143" s="225"/>
      <c r="B143" s="192" t="s">
        <v>29</v>
      </c>
      <c r="C143" s="193">
        <v>4878.8807000000015</v>
      </c>
      <c r="D143" s="193">
        <v>34726.640195000015</v>
      </c>
      <c r="E143" s="194">
        <v>7.1717189465728337</v>
      </c>
      <c r="F143" s="193">
        <v>1734.5218650000006</v>
      </c>
      <c r="G143" s="193">
        <v>1753.8781400000007</v>
      </c>
    </row>
    <row r="144" spans="1:7" ht="15.75" x14ac:dyDescent="0.25">
      <c r="A144" s="225"/>
      <c r="B144" s="192" t="s">
        <v>33</v>
      </c>
      <c r="C144" s="193">
        <v>1658.9597040000003</v>
      </c>
      <c r="D144" s="193">
        <v>12232.109230000005</v>
      </c>
      <c r="E144" s="194">
        <v>7.3287871426437716</v>
      </c>
      <c r="F144" s="193">
        <v>600.26346500000022</v>
      </c>
      <c r="G144" s="193">
        <v>644.71518500000013</v>
      </c>
    </row>
    <row r="145" spans="1:7" ht="15.75" x14ac:dyDescent="0.25">
      <c r="A145" s="225"/>
      <c r="B145" s="192" t="s">
        <v>109</v>
      </c>
      <c r="C145" s="193">
        <v>26006.904304000018</v>
      </c>
      <c r="D145" s="193">
        <v>191619.79861100012</v>
      </c>
      <c r="E145" s="194">
        <v>7.266894410942295</v>
      </c>
      <c r="F145" s="193">
        <v>13214.955940000003</v>
      </c>
      <c r="G145" s="193">
        <v>19440.881690000024</v>
      </c>
    </row>
    <row r="146" spans="1:7" ht="15.75" x14ac:dyDescent="0.25">
      <c r="A146" s="225" t="s">
        <v>122</v>
      </c>
      <c r="B146" s="192" t="s">
        <v>25</v>
      </c>
      <c r="C146" s="193">
        <v>488.80300000000005</v>
      </c>
      <c r="D146" s="193">
        <v>3892.6705000000002</v>
      </c>
      <c r="E146" s="194">
        <v>7.9169669770273794</v>
      </c>
      <c r="F146" s="193">
        <v>113.99440500000003</v>
      </c>
      <c r="G146" s="193">
        <v>180.37638999999999</v>
      </c>
    </row>
    <row r="147" spans="1:7" ht="15.75" x14ac:dyDescent="0.25">
      <c r="A147" s="225"/>
      <c r="B147" s="192" t="s">
        <v>29</v>
      </c>
      <c r="C147" s="193">
        <v>497.61599999999999</v>
      </c>
      <c r="D147" s="193">
        <v>3195.1796249999998</v>
      </c>
      <c r="E147" s="194">
        <v>6.640609309998565</v>
      </c>
      <c r="F147" s="193">
        <v>141.53009999999998</v>
      </c>
      <c r="G147" s="193">
        <v>155.41744999999997</v>
      </c>
    </row>
    <row r="148" spans="1:7" ht="15.75" x14ac:dyDescent="0.25">
      <c r="A148" s="225"/>
      <c r="B148" s="192" t="s">
        <v>33</v>
      </c>
      <c r="C148" s="193">
        <v>513.76020000000005</v>
      </c>
      <c r="D148" s="193">
        <v>3695.8371030000003</v>
      </c>
      <c r="E148" s="194">
        <v>7.344348390936406</v>
      </c>
      <c r="F148" s="193">
        <v>94.99951999999999</v>
      </c>
      <c r="G148" s="193">
        <v>76.989700000000013</v>
      </c>
    </row>
    <row r="149" spans="1:7" ht="15.75" x14ac:dyDescent="0.25">
      <c r="A149" s="225"/>
      <c r="B149" s="192" t="s">
        <v>109</v>
      </c>
      <c r="C149" s="193">
        <v>1500.1791999999998</v>
      </c>
      <c r="D149" s="193">
        <v>10783.687227999999</v>
      </c>
      <c r="E149" s="194">
        <v>7.4872055167520211</v>
      </c>
      <c r="F149" s="193">
        <v>350.52402499999994</v>
      </c>
      <c r="G149" s="193">
        <v>412.78354000000002</v>
      </c>
    </row>
    <row r="150" spans="1:7" ht="15.75" x14ac:dyDescent="0.25">
      <c r="A150" s="225" t="s">
        <v>161</v>
      </c>
      <c r="B150" s="192" t="s">
        <v>33</v>
      </c>
      <c r="C150" s="193">
        <v>2.0754000000000001</v>
      </c>
      <c r="D150" s="193">
        <v>2.0754000000000001</v>
      </c>
      <c r="E150" s="194">
        <v>1</v>
      </c>
      <c r="F150" s="193">
        <v>0</v>
      </c>
      <c r="G150" s="193">
        <v>0.15565500000000002</v>
      </c>
    </row>
    <row r="151" spans="1:7" ht="15.75" x14ac:dyDescent="0.25">
      <c r="A151" s="225"/>
      <c r="B151" s="192" t="s">
        <v>109</v>
      </c>
      <c r="C151" s="193">
        <v>2.0754000000000001</v>
      </c>
      <c r="D151" s="193">
        <v>2.0754000000000001</v>
      </c>
      <c r="E151" s="194">
        <v>1</v>
      </c>
      <c r="F151" s="193">
        <v>0</v>
      </c>
      <c r="G151" s="193">
        <v>0.15565500000000002</v>
      </c>
    </row>
  </sheetData>
  <mergeCells count="22">
    <mergeCell ref="A138:A140"/>
    <mergeCell ref="A141:A145"/>
    <mergeCell ref="A146:A149"/>
    <mergeCell ref="A150:A151"/>
    <mergeCell ref="A90:A94"/>
    <mergeCell ref="A95:A98"/>
    <mergeCell ref="A99:A109"/>
    <mergeCell ref="A110:A118"/>
    <mergeCell ref="A119:A127"/>
    <mergeCell ref="A128:A137"/>
    <mergeCell ref="A85:A89"/>
    <mergeCell ref="A2:A12"/>
    <mergeCell ref="A13:A19"/>
    <mergeCell ref="A20:A26"/>
    <mergeCell ref="A27:A34"/>
    <mergeCell ref="A35:A43"/>
    <mergeCell ref="A44:A47"/>
    <mergeCell ref="A48:A49"/>
    <mergeCell ref="A50:A59"/>
    <mergeCell ref="A60:A68"/>
    <mergeCell ref="A69:A79"/>
    <mergeCell ref="A80:A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9"/>
  <sheetViews>
    <sheetView tabSelected="1" zoomScaleNormal="100" workbookViewId="0">
      <selection activeCell="B3" sqref="B3"/>
    </sheetView>
  </sheetViews>
  <sheetFormatPr defaultRowHeight="15" x14ac:dyDescent="0.25"/>
  <cols>
    <col min="1" max="1" width="9.140625" style="184"/>
    <col min="2" max="2" width="24.28515625" style="184" bestFit="1" customWidth="1"/>
    <col min="3" max="3" width="17" style="184" bestFit="1" customWidth="1"/>
    <col min="4" max="4" width="18.140625" style="184" bestFit="1" customWidth="1"/>
    <col min="5" max="5" width="18.140625" style="184" customWidth="1"/>
    <col min="6" max="6" width="24.28515625" style="184" bestFit="1" customWidth="1"/>
    <col min="7" max="7" width="17" style="184" bestFit="1" customWidth="1"/>
    <col min="8" max="8" width="18.140625" style="184" bestFit="1" customWidth="1"/>
    <col min="9" max="9" width="18.140625" style="184" customWidth="1"/>
    <col min="10" max="10" width="24.42578125" style="184" bestFit="1" customWidth="1"/>
    <col min="11" max="11" width="17" style="184" bestFit="1" customWidth="1"/>
    <col min="12" max="12" width="18.42578125" style="184" bestFit="1" customWidth="1"/>
    <col min="13" max="13" width="10.5703125" style="184" bestFit="1" customWidth="1"/>
    <col min="14" max="14" width="24.42578125" style="184" bestFit="1" customWidth="1"/>
    <col min="15" max="15" width="17" style="184" bestFit="1" customWidth="1"/>
    <col min="16" max="16" width="18.42578125" style="184" bestFit="1" customWidth="1"/>
    <col min="17" max="17" width="10.5703125" style="184" bestFit="1" customWidth="1"/>
    <col min="18" max="18" width="24.42578125" style="184" bestFit="1" customWidth="1"/>
    <col min="19" max="19" width="17" style="184" bestFit="1" customWidth="1"/>
    <col min="20" max="20" width="18.42578125" style="184" bestFit="1" customWidth="1"/>
    <col min="21" max="21" width="11.5703125" style="184" bestFit="1" customWidth="1"/>
    <col min="22" max="22" width="24.42578125" style="184" bestFit="1" customWidth="1"/>
    <col min="23" max="23" width="17" style="184" bestFit="1" customWidth="1"/>
    <col min="24" max="24" width="18.42578125" style="184" bestFit="1" customWidth="1"/>
    <col min="25" max="25" width="10.5703125" style="184" bestFit="1" customWidth="1"/>
    <col min="26" max="26" width="24.42578125" style="184" bestFit="1" customWidth="1"/>
    <col min="27" max="27" width="17" style="184" bestFit="1" customWidth="1"/>
    <col min="28" max="28" width="18.42578125" style="184" bestFit="1" customWidth="1"/>
    <col min="29" max="29" width="13.28515625" style="184" bestFit="1" customWidth="1"/>
    <col min="30" max="30" width="24.42578125" style="184" bestFit="1" customWidth="1"/>
    <col min="31" max="31" width="17" style="184" bestFit="1" customWidth="1"/>
    <col min="32" max="32" width="18.42578125" style="184" bestFit="1" customWidth="1"/>
    <col min="33" max="33" width="11.5703125" style="184" bestFit="1" customWidth="1"/>
    <col min="34" max="34" width="24.42578125" style="184" bestFit="1" customWidth="1"/>
    <col min="35" max="35" width="17" style="184" bestFit="1" customWidth="1"/>
    <col min="36" max="36" width="18.42578125" style="184" bestFit="1" customWidth="1"/>
    <col min="37" max="37" width="10.5703125" style="184" bestFit="1" customWidth="1"/>
    <col min="38" max="38" width="24.42578125" style="184" bestFit="1" customWidth="1"/>
    <col min="39" max="39" width="17" style="184" bestFit="1" customWidth="1"/>
    <col min="40" max="40" width="18.42578125" style="184" bestFit="1" customWidth="1"/>
    <col min="41" max="41" width="11.5703125" style="184" bestFit="1" customWidth="1"/>
    <col min="42" max="42" width="24.42578125" style="184" bestFit="1" customWidth="1"/>
    <col min="43" max="43" width="17" style="184" bestFit="1" customWidth="1"/>
    <col min="44" max="44" width="18.42578125" style="184" bestFit="1" customWidth="1"/>
    <col min="45" max="45" width="10.28515625" style="184" bestFit="1" customWidth="1"/>
    <col min="46" max="46" width="24.42578125" style="184" bestFit="1" customWidth="1"/>
    <col min="47" max="47" width="17" style="184" bestFit="1" customWidth="1"/>
    <col min="48" max="48" width="18.42578125" style="184" bestFit="1" customWidth="1"/>
    <col min="49" max="49" width="11.5703125" style="184" bestFit="1" customWidth="1"/>
    <col min="50" max="50" width="24.42578125" style="184" bestFit="1" customWidth="1"/>
    <col min="51" max="51" width="17" style="184" bestFit="1" customWidth="1"/>
    <col min="52" max="52" width="18.42578125" style="184" bestFit="1" customWidth="1"/>
    <col min="53" max="53" width="10.28515625" style="184" bestFit="1" customWidth="1"/>
    <col min="54" max="54" width="24.42578125" style="184" bestFit="1" customWidth="1"/>
    <col min="55" max="55" width="17" style="184" bestFit="1" customWidth="1"/>
    <col min="56" max="56" width="18.42578125" style="184" bestFit="1" customWidth="1"/>
    <col min="57" max="57" width="10.28515625" style="184" bestFit="1" customWidth="1"/>
    <col min="58" max="58" width="24.42578125" style="184" bestFit="1" customWidth="1"/>
    <col min="59" max="59" width="17" style="184" bestFit="1" customWidth="1"/>
    <col min="60" max="60" width="18.42578125" style="184" bestFit="1" customWidth="1"/>
    <col min="61" max="61" width="11.5703125" style="184" bestFit="1" customWidth="1"/>
    <col min="62" max="62" width="24.42578125" style="184" bestFit="1" customWidth="1"/>
    <col min="63" max="63" width="17" style="184" bestFit="1" customWidth="1"/>
    <col min="64" max="64" width="18.42578125" style="184" bestFit="1" customWidth="1"/>
    <col min="65" max="65" width="10.28515625" style="184" bestFit="1" customWidth="1"/>
    <col min="66" max="66" width="24.42578125" style="184" bestFit="1" customWidth="1"/>
    <col min="67" max="67" width="17" style="184" bestFit="1" customWidth="1"/>
    <col min="68" max="68" width="18.42578125" style="184" bestFit="1" customWidth="1"/>
    <col min="69" max="69" width="10.28515625" style="184" bestFit="1" customWidth="1"/>
    <col min="70" max="70" width="24.42578125" style="184" bestFit="1" customWidth="1"/>
    <col min="71" max="71" width="17" style="184" bestFit="1" customWidth="1"/>
    <col min="72" max="72" width="18.42578125" style="184" bestFit="1" customWidth="1"/>
    <col min="73" max="73" width="10.28515625" style="184" bestFit="1" customWidth="1"/>
    <col min="74" max="74" width="24.42578125" style="184" bestFit="1" customWidth="1"/>
    <col min="75" max="75" width="17" style="184" bestFit="1" customWidth="1"/>
    <col min="76" max="76" width="18.42578125" style="184" bestFit="1" customWidth="1"/>
    <col min="77" max="77" width="10.28515625" style="184" bestFit="1" customWidth="1"/>
    <col min="78" max="78" width="24.42578125" style="184" bestFit="1" customWidth="1"/>
    <col min="79" max="79" width="17" style="184" bestFit="1" customWidth="1"/>
    <col min="80" max="80" width="18.42578125" style="184" bestFit="1" customWidth="1"/>
    <col min="81" max="81" width="10.28515625" style="184" bestFit="1" customWidth="1"/>
    <col min="82" max="82" width="24.42578125" style="184" bestFit="1" customWidth="1"/>
    <col min="83" max="83" width="17" style="184" bestFit="1" customWidth="1"/>
    <col min="84" max="84" width="18.42578125" style="184" bestFit="1" customWidth="1"/>
    <col min="85" max="85" width="10.28515625" style="184" bestFit="1" customWidth="1"/>
    <col min="86" max="16384" width="9.140625" style="184"/>
  </cols>
  <sheetData>
    <row r="1" spans="1:85" ht="20.25" thickBot="1" x14ac:dyDescent="0.35">
      <c r="A1" s="230" t="s">
        <v>139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0"/>
      <c r="AM1" s="230"/>
      <c r="AN1" s="230"/>
      <c r="AO1" s="230"/>
      <c r="AP1" s="230"/>
      <c r="AQ1" s="230"/>
      <c r="AR1" s="230"/>
      <c r="AS1" s="230"/>
      <c r="AT1" s="230"/>
      <c r="AU1" s="230"/>
      <c r="AV1" s="230"/>
      <c r="AW1" s="230"/>
      <c r="AX1" s="230"/>
      <c r="AY1" s="230"/>
      <c r="AZ1" s="230"/>
      <c r="BA1" s="230"/>
      <c r="BB1" s="230"/>
      <c r="BC1" s="230"/>
      <c r="BD1" s="230"/>
      <c r="BE1" s="230"/>
      <c r="BF1" s="230"/>
      <c r="BG1" s="230"/>
      <c r="BH1" s="230"/>
      <c r="BI1" s="230"/>
      <c r="BJ1" s="230"/>
      <c r="BK1" s="230"/>
      <c r="BL1" s="230"/>
      <c r="BM1" s="230"/>
      <c r="BN1" s="230"/>
      <c r="BO1" s="230"/>
      <c r="BP1" s="230"/>
      <c r="BQ1" s="230"/>
      <c r="BR1" s="230"/>
      <c r="BS1" s="230"/>
      <c r="BT1" s="230"/>
      <c r="BU1" s="230"/>
      <c r="BV1" s="230"/>
      <c r="BW1" s="230"/>
      <c r="BX1" s="230"/>
      <c r="BY1" s="230"/>
      <c r="BZ1" s="230"/>
      <c r="CA1" s="230"/>
      <c r="CB1" s="230"/>
      <c r="CC1" s="230"/>
      <c r="CD1" s="230"/>
      <c r="CE1" s="230"/>
      <c r="CF1" s="230"/>
      <c r="CG1" s="230"/>
    </row>
    <row r="2" spans="1:85" s="188" customFormat="1" ht="15.75" thickTop="1" x14ac:dyDescent="0.25">
      <c r="A2" s="228" t="s">
        <v>138</v>
      </c>
      <c r="B2" s="227" t="str">
        <f>'[1]Expected Production'!B2</f>
        <v>MAIZE</v>
      </c>
      <c r="C2" s="227"/>
      <c r="D2" s="227"/>
      <c r="E2" s="227"/>
      <c r="F2" s="227" t="str">
        <f>'[1]Expected Production'!C2</f>
        <v>SORGHUM</v>
      </c>
      <c r="G2" s="227"/>
      <c r="H2" s="227"/>
      <c r="I2" s="227"/>
      <c r="J2" s="227" t="str">
        <f>'[1]Expected Production'!D2</f>
        <v>RICE</v>
      </c>
      <c r="K2" s="227"/>
      <c r="L2" s="227"/>
      <c r="M2" s="227"/>
      <c r="N2" s="227" t="str">
        <f>'[1]Expected Production'!E2</f>
        <v>MILLET</v>
      </c>
      <c r="O2" s="227"/>
      <c r="P2" s="227"/>
      <c r="Q2" s="227"/>
      <c r="R2" s="227" t="str">
        <f>'[1]Expected Production'!F2</f>
        <v>SUNFLOWER</v>
      </c>
      <c r="S2" s="227"/>
      <c r="T2" s="227"/>
      <c r="U2" s="227"/>
      <c r="V2" s="227" t="str">
        <f>'[1]Expected Production'!G2</f>
        <v>GROUNDNUTS</v>
      </c>
      <c r="W2" s="227"/>
      <c r="X2" s="227"/>
      <c r="Y2" s="227"/>
      <c r="Z2" s="227" t="str">
        <f>'[1]Expected Production'!H2</f>
        <v>SOYA BEANS</v>
      </c>
      <c r="AA2" s="227"/>
      <c r="AB2" s="227"/>
      <c r="AC2" s="227"/>
      <c r="AD2" s="227" t="str">
        <f>'[1]Expected Production'!I2</f>
        <v>WHEAT</v>
      </c>
      <c r="AE2" s="227"/>
      <c r="AF2" s="227"/>
      <c r="AG2" s="227"/>
      <c r="AH2" s="227" t="str">
        <f>'[1]Expected Production'!J2</f>
        <v>MIXED BEANS</v>
      </c>
      <c r="AI2" s="227"/>
      <c r="AJ2" s="227"/>
      <c r="AK2" s="227"/>
      <c r="AL2" s="227" t="str">
        <f>'[1]Expected Production'!K2</f>
        <v>COTTON</v>
      </c>
      <c r="AM2" s="227"/>
      <c r="AN2" s="227"/>
      <c r="AO2" s="227"/>
      <c r="AP2" s="227" t="str">
        <f>'[1]Expected Production'!L2</f>
        <v>CASSAVA</v>
      </c>
      <c r="AQ2" s="227"/>
      <c r="AR2" s="227"/>
      <c r="AS2" s="227"/>
      <c r="AT2" s="227" t="str">
        <f>'[1]Expected Production'!M2</f>
        <v>VIRGINIA TOBACCO</v>
      </c>
      <c r="AU2" s="227"/>
      <c r="AV2" s="227"/>
      <c r="AW2" s="227"/>
      <c r="AX2" s="226" t="str">
        <f>'[1]Expected Production'!N2</f>
        <v>BURLEY TOBACCO</v>
      </c>
      <c r="AY2" s="227"/>
      <c r="AZ2" s="227"/>
      <c r="BA2" s="227"/>
      <c r="BB2" s="226" t="str">
        <f>'[1]Expected Production'!O2</f>
        <v>COFFEE</v>
      </c>
      <c r="BC2" s="227"/>
      <c r="BD2" s="227"/>
      <c r="BE2" s="227"/>
      <c r="BF2" s="226" t="str">
        <f>'[1]Expected Production'!P2</f>
        <v>SWEET POTATOES</v>
      </c>
      <c r="BG2" s="227"/>
      <c r="BH2" s="227"/>
      <c r="BI2" s="227"/>
      <c r="BJ2" s="226" t="str">
        <f>'[1]Expected Production'!Q2</f>
        <v>IRISH POTATOES</v>
      </c>
      <c r="BK2" s="227"/>
      <c r="BL2" s="227"/>
      <c r="BM2" s="227"/>
      <c r="BN2" s="226" t="str">
        <f>'[1]Expected Production'!R2</f>
        <v>BAMBARA NUTS</v>
      </c>
      <c r="BO2" s="227"/>
      <c r="BP2" s="227"/>
      <c r="BQ2" s="227"/>
      <c r="BR2" s="226" t="str">
        <f>'[1]Expected Production'!S2</f>
        <v>COWPEAS</v>
      </c>
      <c r="BS2" s="227"/>
      <c r="BT2" s="227"/>
      <c r="BU2" s="227"/>
      <c r="BV2" s="226" t="str">
        <f>'[1]Expected Production'!T2</f>
        <v>BARLEY</v>
      </c>
      <c r="BW2" s="227"/>
      <c r="BX2" s="227"/>
      <c r="BY2" s="227"/>
      <c r="BZ2" s="226" t="str">
        <f>'[1]Expected Production'!U2</f>
        <v>PAPRIKA</v>
      </c>
      <c r="CA2" s="227"/>
      <c r="CB2" s="227"/>
      <c r="CC2" s="227"/>
      <c r="CD2" s="226" t="str">
        <f>'[1]Expected Production'!V2</f>
        <v>POPCORN</v>
      </c>
      <c r="CE2" s="227"/>
      <c r="CF2" s="227"/>
      <c r="CG2" s="227"/>
    </row>
    <row r="3" spans="1:85" s="188" customFormat="1" x14ac:dyDescent="0.25">
      <c r="A3" s="229"/>
      <c r="B3" s="189" t="s">
        <v>137</v>
      </c>
      <c r="C3" s="189" t="s">
        <v>136</v>
      </c>
      <c r="D3" s="189" t="s">
        <v>135</v>
      </c>
      <c r="E3" s="189" t="s">
        <v>134</v>
      </c>
      <c r="F3" s="189" t="s">
        <v>137</v>
      </c>
      <c r="G3" s="189" t="s">
        <v>136</v>
      </c>
      <c r="H3" s="189" t="s">
        <v>135</v>
      </c>
      <c r="I3" s="189" t="s">
        <v>134</v>
      </c>
      <c r="J3" s="189" t="s">
        <v>137</v>
      </c>
      <c r="K3" s="189" t="s">
        <v>136</v>
      </c>
      <c r="L3" s="189" t="s">
        <v>135</v>
      </c>
      <c r="M3" s="189" t="s">
        <v>134</v>
      </c>
      <c r="N3" s="189" t="s">
        <v>137</v>
      </c>
      <c r="O3" s="189" t="s">
        <v>136</v>
      </c>
      <c r="P3" s="189" t="s">
        <v>135</v>
      </c>
      <c r="Q3" s="189" t="s">
        <v>134</v>
      </c>
      <c r="R3" s="189" t="s">
        <v>137</v>
      </c>
      <c r="S3" s="189" t="s">
        <v>136</v>
      </c>
      <c r="T3" s="189" t="s">
        <v>135</v>
      </c>
      <c r="U3" s="189" t="s">
        <v>134</v>
      </c>
      <c r="V3" s="189" t="s">
        <v>137</v>
      </c>
      <c r="W3" s="189" t="s">
        <v>136</v>
      </c>
      <c r="X3" s="189" t="s">
        <v>135</v>
      </c>
      <c r="Y3" s="189" t="s">
        <v>134</v>
      </c>
      <c r="Z3" s="189" t="s">
        <v>137</v>
      </c>
      <c r="AA3" s="189" t="s">
        <v>136</v>
      </c>
      <c r="AB3" s="189" t="s">
        <v>135</v>
      </c>
      <c r="AC3" s="189" t="s">
        <v>134</v>
      </c>
      <c r="AD3" s="189" t="s">
        <v>137</v>
      </c>
      <c r="AE3" s="189" t="s">
        <v>136</v>
      </c>
      <c r="AF3" s="189" t="s">
        <v>135</v>
      </c>
      <c r="AG3" s="189" t="s">
        <v>134</v>
      </c>
      <c r="AH3" s="189" t="s">
        <v>137</v>
      </c>
      <c r="AI3" s="189" t="s">
        <v>136</v>
      </c>
      <c r="AJ3" s="189" t="s">
        <v>135</v>
      </c>
      <c r="AK3" s="189" t="s">
        <v>134</v>
      </c>
      <c r="AL3" s="189" t="s">
        <v>137</v>
      </c>
      <c r="AM3" s="189" t="s">
        <v>136</v>
      </c>
      <c r="AN3" s="189" t="s">
        <v>135</v>
      </c>
      <c r="AO3" s="189" t="s">
        <v>134</v>
      </c>
      <c r="AP3" s="189" t="s">
        <v>137</v>
      </c>
      <c r="AQ3" s="189" t="s">
        <v>136</v>
      </c>
      <c r="AR3" s="189" t="s">
        <v>135</v>
      </c>
      <c r="AS3" s="189" t="s">
        <v>134</v>
      </c>
      <c r="AT3" s="189" t="s">
        <v>137</v>
      </c>
      <c r="AU3" s="189" t="s">
        <v>136</v>
      </c>
      <c r="AV3" s="189" t="s">
        <v>135</v>
      </c>
      <c r="AW3" s="189" t="s">
        <v>134</v>
      </c>
      <c r="AX3" s="189" t="s">
        <v>137</v>
      </c>
      <c r="AY3" s="189" t="s">
        <v>136</v>
      </c>
      <c r="AZ3" s="189" t="s">
        <v>135</v>
      </c>
      <c r="BA3" s="189" t="s">
        <v>134</v>
      </c>
      <c r="BB3" s="189" t="s">
        <v>137</v>
      </c>
      <c r="BC3" s="189" t="s">
        <v>136</v>
      </c>
      <c r="BD3" s="189" t="s">
        <v>135</v>
      </c>
      <c r="BE3" s="189" t="s">
        <v>134</v>
      </c>
      <c r="BF3" s="189" t="s">
        <v>137</v>
      </c>
      <c r="BG3" s="189" t="s">
        <v>136</v>
      </c>
      <c r="BH3" s="189" t="s">
        <v>135</v>
      </c>
      <c r="BI3" s="189" t="s">
        <v>134</v>
      </c>
      <c r="BJ3" s="189" t="s">
        <v>137</v>
      </c>
      <c r="BK3" s="189" t="s">
        <v>136</v>
      </c>
      <c r="BL3" s="189" t="s">
        <v>135</v>
      </c>
      <c r="BM3" s="189" t="s">
        <v>134</v>
      </c>
      <c r="BN3" s="189" t="s">
        <v>137</v>
      </c>
      <c r="BO3" s="189" t="s">
        <v>136</v>
      </c>
      <c r="BP3" s="189" t="s">
        <v>135</v>
      </c>
      <c r="BQ3" s="189" t="s">
        <v>134</v>
      </c>
      <c r="BR3" s="189" t="s">
        <v>137</v>
      </c>
      <c r="BS3" s="189" t="s">
        <v>136</v>
      </c>
      <c r="BT3" s="189" t="s">
        <v>135</v>
      </c>
      <c r="BU3" s="189" t="s">
        <v>134</v>
      </c>
      <c r="BV3" s="189" t="s">
        <v>137</v>
      </c>
      <c r="BW3" s="189" t="s">
        <v>136</v>
      </c>
      <c r="BX3" s="189" t="s">
        <v>135</v>
      </c>
      <c r="BY3" s="189" t="s">
        <v>134</v>
      </c>
      <c r="BZ3" s="189" t="s">
        <v>137</v>
      </c>
      <c r="CA3" s="189" t="s">
        <v>136</v>
      </c>
      <c r="CB3" s="189" t="s">
        <v>135</v>
      </c>
      <c r="CC3" s="189" t="s">
        <v>134</v>
      </c>
      <c r="CD3" s="189" t="s">
        <v>137</v>
      </c>
      <c r="CE3" s="189" t="s">
        <v>136</v>
      </c>
      <c r="CF3" s="189" t="s">
        <v>135</v>
      </c>
      <c r="CG3" s="189" t="s">
        <v>134</v>
      </c>
    </row>
    <row r="4" spans="1:85" x14ac:dyDescent="0.25">
      <c r="A4" s="187">
        <v>2020</v>
      </c>
      <c r="B4" s="186">
        <f>'[1]Expected Production'!B3</f>
        <v>3387469.5673063593</v>
      </c>
      <c r="C4" s="185">
        <f>'[1]Area Planted'!B3</f>
        <v>1634872.7669128028</v>
      </c>
      <c r="D4" s="185">
        <f>'[1]Yield Rate'!B3</f>
        <v>2.072008070513681</v>
      </c>
      <c r="E4" s="185">
        <f>[1]Sales!B3</f>
        <v>1527619.4099392656</v>
      </c>
      <c r="F4" s="185">
        <f>'[1]Expected Production'!C3</f>
        <v>20011.044159236411</v>
      </c>
      <c r="G4" s="185">
        <f>'[1]Area Planted'!C3</f>
        <v>51859.785256347132</v>
      </c>
      <c r="H4" s="185">
        <f>'[1]Yield Rate'!C3</f>
        <v>0.38586824184327401</v>
      </c>
      <c r="I4" s="185">
        <f>[1]Sales!C3</f>
        <v>3461.5131159868097</v>
      </c>
      <c r="J4" s="185">
        <f>'[1]Expected Production'!D3</f>
        <v>34629.663156898881</v>
      </c>
      <c r="K4" s="185">
        <f>'[1]Area Planted'!D3</f>
        <v>31978.534007323229</v>
      </c>
      <c r="L4" s="185">
        <f>'[1]Yield Rate'!D3</f>
        <v>1.0829033985413006</v>
      </c>
      <c r="M4" s="185">
        <f>[1]Sales!D3</f>
        <v>20101.470576788539</v>
      </c>
      <c r="N4" s="185">
        <f>'[1]Expected Production'!E3</f>
        <v>45004.62729602227</v>
      </c>
      <c r="O4" s="185">
        <f>'[1]Area Planted'!E3</f>
        <v>77821.871473701525</v>
      </c>
      <c r="P4" s="185">
        <f>'[1]Yield Rate'!E3</f>
        <v>0.57830307140879744</v>
      </c>
      <c r="Q4" s="185">
        <f>[1]Sales!E3</f>
        <v>11933.277840623708</v>
      </c>
      <c r="R4" s="185">
        <f>'[1]Expected Production'!F3</f>
        <v>50450.624942615126</v>
      </c>
      <c r="S4" s="185">
        <f>'[1]Area Planted'!F3</f>
        <v>107672.89895319924</v>
      </c>
      <c r="T4" s="185">
        <f>'[1]Yield Rate'!F3</f>
        <v>0.46855453352791993</v>
      </c>
      <c r="U4" s="185">
        <f>[1]Sales!F3</f>
        <v>0</v>
      </c>
      <c r="V4" s="185">
        <f>'[1]Expected Production'!G3</f>
        <v>127172.06231141403</v>
      </c>
      <c r="W4" s="185">
        <f>'[1]Area Planted'!G3</f>
        <v>215400.83590588672</v>
      </c>
      <c r="X4" s="185">
        <f>'[1]Yield Rate'!G3</f>
        <v>0.59039725531510123</v>
      </c>
      <c r="Y4" s="185">
        <f>[1]Sales!G3</f>
        <v>59711.21535548113</v>
      </c>
      <c r="Z4" s="185">
        <f>'[1]Expected Production'!H3</f>
        <v>296865.85635466955</v>
      </c>
      <c r="AA4" s="185">
        <f>'[1]Area Planted'!H3</f>
        <v>229370.7735296126</v>
      </c>
      <c r="AB4" s="185">
        <f>'[1]Yield Rate'!H3</f>
        <v>1.2942619139588989</v>
      </c>
      <c r="AC4" s="185">
        <f>[1]Sales!H3</f>
        <v>129667.42634690106</v>
      </c>
      <c r="AD4" s="185">
        <f>'[1]Expected Production'!I3</f>
        <v>191619.79861100001</v>
      </c>
      <c r="AE4" s="185">
        <f>'[1]Area Planted'!I3</f>
        <v>26006.904304000003</v>
      </c>
      <c r="AF4" s="185">
        <f>'[1]Yield Rate'!I3</f>
        <v>7.3680356712631818</v>
      </c>
      <c r="AG4" s="185">
        <f>[1]Sales!I3</f>
        <v>0</v>
      </c>
      <c r="AH4" s="185">
        <f>'[1]Expected Production'!J3</f>
        <v>49162.52238465863</v>
      </c>
      <c r="AI4" s="185">
        <f>'[1]Area Planted'!J3</f>
        <v>95599.667586547497</v>
      </c>
      <c r="AJ4" s="185">
        <f>'[1]Yield Rate'!J3</f>
        <v>0.51425411432682255</v>
      </c>
      <c r="AK4" s="185">
        <f>[1]Sales!J3</f>
        <v>27774.959483493116</v>
      </c>
      <c r="AL4" s="185">
        <f>'[1]Expected Production'!K3</f>
        <v>41440.804391913043</v>
      </c>
      <c r="AM4" s="185">
        <f>'[1]Area Planted'!K3</f>
        <v>101996.27743821531</v>
      </c>
      <c r="AN4" s="185">
        <f>'[1]Yield Rate'!K3</f>
        <v>0.40629722410228147</v>
      </c>
      <c r="AO4" s="185">
        <f>[1]Sales!K3</f>
        <v>0</v>
      </c>
      <c r="AP4" s="185">
        <f>'[1]Expected Production'!L3</f>
        <v>1028656.3789378675</v>
      </c>
      <c r="AQ4" s="185">
        <f>'[1]Area Planted'!L3</f>
        <v>141471.8495647783</v>
      </c>
      <c r="AR4" s="185">
        <f>'[1]Yield Rate'!L3</f>
        <v>7.2711029233194395</v>
      </c>
      <c r="AS4" s="185">
        <f>[1]Sales!L3</f>
        <v>0</v>
      </c>
      <c r="AT4" s="185">
        <f>'[1]Expected Production'!M3</f>
        <v>11954.38367359489</v>
      </c>
      <c r="AU4" s="185">
        <f>'[1]Area Planted'!M3</f>
        <v>5968.152843391289</v>
      </c>
      <c r="AV4" s="185">
        <f>'[1]Yield Rate'!M3</f>
        <v>2.0030290757101388</v>
      </c>
      <c r="AW4" s="185">
        <f>[1]Sales!M3</f>
        <v>0</v>
      </c>
      <c r="AX4" s="185">
        <f>'[1]Expected Production'!N3</f>
        <v>3860.0583825271206</v>
      </c>
      <c r="AY4" s="185">
        <f>'[1]Area Planted'!N3</f>
        <v>2641.628856281091</v>
      </c>
      <c r="AZ4" s="185">
        <f>'[1]Yield Rate'!N3</f>
        <v>1.461241753681229</v>
      </c>
      <c r="BA4" s="185">
        <f>[1]Sales!N3</f>
        <v>0</v>
      </c>
      <c r="BB4" s="185">
        <f>'[1]Expected Production'!O3</f>
        <v>0</v>
      </c>
      <c r="BC4" s="185">
        <f>'[1]Area Planted'!O3</f>
        <v>0</v>
      </c>
      <c r="BD4" s="185" t="str">
        <f>'[1]Yield Rate'!O3</f>
        <v/>
      </c>
      <c r="BE4" s="185">
        <f>[1]Sales!O3</f>
        <v>0</v>
      </c>
      <c r="BF4" s="185">
        <f>'[1]Expected Production'!P3</f>
        <v>144706.30664949745</v>
      </c>
      <c r="BG4" s="185">
        <f>'[1]Area Planted'!P3</f>
        <v>56326.207007376324</v>
      </c>
      <c r="BH4" s="185">
        <f>'[1]Yield Rate'!P3</f>
        <v>2.5690760009909259</v>
      </c>
      <c r="BI4" s="185">
        <f>[1]Sales!P3</f>
        <v>85442.725295461729</v>
      </c>
      <c r="BJ4" s="185">
        <f>'[1]Expected Production'!Q3</f>
        <v>79979.750605646332</v>
      </c>
      <c r="BK4" s="185">
        <f>'[1]Area Planted'!Q3</f>
        <v>3196.7475275441557</v>
      </c>
      <c r="BL4" s="185">
        <f>'[1]Yield Rate'!Q3</f>
        <v>25.019101419963981</v>
      </c>
      <c r="BM4" s="185">
        <f>[1]Sales!Q3</f>
        <v>2871.7339724392646</v>
      </c>
      <c r="BN4" s="185">
        <f>'[1]Expected Production'!R3</f>
        <v>6388.8204361102298</v>
      </c>
      <c r="BO4" s="185">
        <f>'[1]Area Planted'!R3</f>
        <v>7222.2785644680171</v>
      </c>
      <c r="BP4" s="185">
        <f>'[1]Yield Rate'!R3</f>
        <v>0.88459900557447158</v>
      </c>
      <c r="BQ4" s="185">
        <f>[1]Sales!R3</f>
        <v>2408.1226651076354</v>
      </c>
      <c r="BR4" s="185">
        <f>'[1]Expected Production'!S3</f>
        <v>10341.815318020759</v>
      </c>
      <c r="BS4" s="185">
        <f>'[1]Area Planted'!S3</f>
        <v>38000.04756703836</v>
      </c>
      <c r="BT4" s="185">
        <f>'[1]Yield Rate'!S3</f>
        <v>0.27215269401376641</v>
      </c>
      <c r="BU4" s="185">
        <f>[1]Sales!S3</f>
        <v>3075.2344767114751</v>
      </c>
      <c r="BV4" s="185">
        <f>'[1]Expected Production'!T3</f>
        <v>10783.687228000001</v>
      </c>
      <c r="BW4" s="185">
        <f>'[1]Area Planted'!T3</f>
        <v>1500.1792</v>
      </c>
      <c r="BX4" s="185">
        <f>'[1]Yield Rate'!T3</f>
        <v>7.1882660604813085</v>
      </c>
      <c r="BY4" s="185">
        <f>[1]Sales!T3</f>
        <v>0</v>
      </c>
      <c r="BZ4" s="185">
        <f>'[1]Expected Production'!U3</f>
        <v>9.8068768713022507</v>
      </c>
      <c r="CA4" s="185">
        <f>'[1]Area Planted'!U3</f>
        <v>29.711043038880653</v>
      </c>
      <c r="CB4" s="185">
        <f>'[1]Yield Rate'!U3</f>
        <v>0.33007514608183608</v>
      </c>
      <c r="CC4" s="185">
        <f>[1]Sales!U3</f>
        <v>0</v>
      </c>
      <c r="CD4" s="185">
        <f>'[1]Expected Production'!V3</f>
        <v>6984.5810938789646</v>
      </c>
      <c r="CE4" s="185">
        <f>'[1]Area Planted'!V3</f>
        <v>7168.1183391842715</v>
      </c>
      <c r="CF4" s="185">
        <f>'[1]Yield Rate'!V3</f>
        <v>0.97439533827141123</v>
      </c>
      <c r="CG4" s="185">
        <f>[1]Sales!V3</f>
        <v>5093.4815767569471</v>
      </c>
    </row>
    <row r="5" spans="1:85" x14ac:dyDescent="0.25">
      <c r="A5" s="187">
        <v>2019</v>
      </c>
      <c r="B5" s="186">
        <f>'[1]Expected Production'!B4</f>
        <v>2004389</v>
      </c>
      <c r="C5" s="185">
        <f>'[1]Area Planted'!B4</f>
        <v>1557314</v>
      </c>
      <c r="D5" s="185">
        <f>'[1]Yield Rate'!B4</f>
        <v>1.2870808327671877</v>
      </c>
      <c r="E5" s="185">
        <f>[1]Sales!B4</f>
        <v>956369</v>
      </c>
      <c r="F5" s="185">
        <f>'[1]Expected Production'!C4</f>
        <v>23456</v>
      </c>
      <c r="G5" s="185">
        <f>'[1]Area Planted'!C4</f>
        <v>37979</v>
      </c>
      <c r="H5" s="185">
        <f>'[1]Yield Rate'!C4</f>
        <v>0.61760446562574056</v>
      </c>
      <c r="I5" s="185">
        <f>[1]Sales!C4</f>
        <v>17726</v>
      </c>
      <c r="J5" s="185">
        <f>'[1]Expected Production'!D4</f>
        <v>29584</v>
      </c>
      <c r="K5" s="185">
        <f>'[1]Area Planted'!D4</f>
        <v>48893</v>
      </c>
      <c r="L5" s="185">
        <f>'[1]Yield Rate'!D4</f>
        <v>0.60507639130345858</v>
      </c>
      <c r="M5" s="185">
        <f>[1]Sales!D4</f>
        <v>15949</v>
      </c>
      <c r="N5" s="185">
        <f>'[1]Expected Production'!E4</f>
        <v>24843</v>
      </c>
      <c r="O5" s="185">
        <f>'[1]Area Planted'!E4</f>
        <v>45206</v>
      </c>
      <c r="P5" s="185">
        <f>'[1]Yield Rate'!E4</f>
        <v>0.54955094456488074</v>
      </c>
      <c r="Q5" s="185">
        <f>[1]Sales!E4</f>
        <v>9021</v>
      </c>
      <c r="R5" s="185">
        <f>'[1]Expected Production'!F4</f>
        <v>144815</v>
      </c>
      <c r="S5" s="185">
        <f>'[1]Area Planted'!F4</f>
        <v>106739</v>
      </c>
      <c r="T5" s="185">
        <f>'[1]Yield Rate'!F4</f>
        <v>1.3567205988439091</v>
      </c>
      <c r="U5" s="185">
        <f>[1]Sales!F4</f>
        <v>112650</v>
      </c>
      <c r="V5" s="185">
        <f>'[1]Expected Production'!G4</f>
        <v>130857</v>
      </c>
      <c r="W5" s="185">
        <f>'[1]Area Planted'!G4</f>
        <v>276382</v>
      </c>
      <c r="X5" s="185">
        <f>'[1]Yield Rate'!G4</f>
        <v>0.4734642632298775</v>
      </c>
      <c r="Y5" s="185">
        <f>[1]Sales!G4</f>
        <v>53851</v>
      </c>
      <c r="Z5" s="185">
        <f>'[1]Expected Production'!H4</f>
        <v>281873</v>
      </c>
      <c r="AA5" s="185">
        <f>'[1]Area Planted'!H4</f>
        <v>235179</v>
      </c>
      <c r="AB5" s="185">
        <f>'[1]Yield Rate'!H4</f>
        <v>1.198546638943103</v>
      </c>
      <c r="AC5" s="185">
        <f>[1]Sales!H4</f>
        <v>194615</v>
      </c>
      <c r="AD5" s="185">
        <f>'[1]Expected Production'!I4</f>
        <v>151244</v>
      </c>
      <c r="AE5" s="185">
        <f>'[1]Area Planted'!I4</f>
        <v>21170</v>
      </c>
      <c r="AF5" s="185">
        <f>'[1]Yield Rate'!I4</f>
        <v>7.1442607463391594</v>
      </c>
      <c r="AG5" s="185">
        <f>[1]Sales!I4</f>
        <v>92120</v>
      </c>
      <c r="AH5" s="185">
        <f>'[1]Expected Production'!J4</f>
        <v>61736</v>
      </c>
      <c r="AI5" s="185">
        <f>'[1]Area Planted'!J4</f>
        <v>100382</v>
      </c>
      <c r="AJ5" s="185">
        <f>'[1]Yield Rate'!J4</f>
        <v>0.61501065928154453</v>
      </c>
      <c r="AK5" s="185">
        <f>[1]Sales!J4</f>
        <v>35456</v>
      </c>
      <c r="AL5" s="185">
        <f>'[1]Expected Production'!K4</f>
        <v>73553</v>
      </c>
      <c r="AM5" s="185">
        <f>'[1]Area Planted'!K4</f>
        <v>140089</v>
      </c>
      <c r="AN5" s="185">
        <f>'[1]Yield Rate'!K4</f>
        <v>0.52504479295305129</v>
      </c>
      <c r="AO5" s="185">
        <f>[1]Sales!K4</f>
        <v>140089</v>
      </c>
      <c r="AP5" s="185">
        <f>'[1]Expected Production'!L4</f>
        <v>1009146.0023877977</v>
      </c>
      <c r="AQ5" s="185">
        <f>'[1]Area Planted'!L4</f>
        <v>126868.66365324185</v>
      </c>
      <c r="AR5" s="185">
        <f>'[1]Yield Rate'!L4</f>
        <v>7.9542573660742679</v>
      </c>
      <c r="AS5" s="185">
        <f>[1]Sales!L4</f>
        <v>0</v>
      </c>
      <c r="AT5" s="185">
        <f>'[1]Expected Production'!M4</f>
        <v>12623</v>
      </c>
      <c r="AU5" s="185">
        <f>'[1]Area Planted'!M4</f>
        <v>6481</v>
      </c>
      <c r="AV5" s="185">
        <f>'[1]Yield Rate'!M4</f>
        <v>1.9476932572133929</v>
      </c>
      <c r="AW5" s="185">
        <f>[1]Sales!M4</f>
        <v>5512</v>
      </c>
      <c r="AX5" s="185">
        <f>'[1]Expected Production'!N4</f>
        <v>11694</v>
      </c>
      <c r="AY5" s="185">
        <f>'[1]Area Planted'!N4</f>
        <v>7196</v>
      </c>
      <c r="AZ5" s="185">
        <f>'[1]Yield Rate'!N4</f>
        <v>1.6250694830461367</v>
      </c>
      <c r="BA5" s="185">
        <f>[1]Sales!N4</f>
        <v>3237</v>
      </c>
      <c r="BB5" s="185">
        <f>'[1]Expected Production'!O4</f>
        <v>0</v>
      </c>
      <c r="BC5" s="185">
        <f>'[1]Area Planted'!O4</f>
        <v>0</v>
      </c>
      <c r="BD5" s="185" t="str">
        <f>'[1]Yield Rate'!O4</f>
        <v/>
      </c>
      <c r="BE5" s="185">
        <f>[1]Sales!O4</f>
        <v>0</v>
      </c>
      <c r="BF5" s="185">
        <f>'[1]Expected Production'!P4</f>
        <v>113185</v>
      </c>
      <c r="BG5" s="185">
        <f>'[1]Area Planted'!P4</f>
        <v>34209</v>
      </c>
      <c r="BH5" s="185">
        <f>'[1]Yield Rate'!P4</f>
        <v>3.3086322312841649</v>
      </c>
      <c r="BI5" s="185">
        <f>[1]Sales!P4</f>
        <v>61099</v>
      </c>
      <c r="BJ5" s="185">
        <f>'[1]Expected Production'!Q4</f>
        <v>52553</v>
      </c>
      <c r="BK5" s="185">
        <f>'[1]Area Planted'!Q4</f>
        <v>2048</v>
      </c>
      <c r="BL5" s="185">
        <f>'[1]Yield Rate'!Q4</f>
        <v>25.66064453125</v>
      </c>
      <c r="BM5" s="185">
        <f>[1]Sales!Q4</f>
        <v>37374</v>
      </c>
      <c r="BN5" s="185">
        <f>'[1]Expected Production'!R4</f>
        <v>5457</v>
      </c>
      <c r="BO5" s="185">
        <f>'[1]Area Planted'!R4</f>
        <v>10657</v>
      </c>
      <c r="BP5" s="185">
        <f>'[1]Yield Rate'!R4</f>
        <v>0.51205780238340992</v>
      </c>
      <c r="BQ5" s="185">
        <f>[1]Sales!R4</f>
        <v>1827</v>
      </c>
      <c r="BR5" s="185">
        <f>'[1]Expected Production'!S4</f>
        <v>3566</v>
      </c>
      <c r="BS5" s="185">
        <f>'[1]Area Planted'!S4</f>
        <v>17992</v>
      </c>
      <c r="BT5" s="185">
        <f>'[1]Yield Rate'!S4</f>
        <v>0.19819919964428634</v>
      </c>
      <c r="BU5" s="185">
        <f>[1]Sales!S4</f>
        <v>1592</v>
      </c>
      <c r="BV5" s="185">
        <f>'[1]Expected Production'!T4</f>
        <v>7373</v>
      </c>
      <c r="BW5" s="185">
        <f>'[1]Area Planted'!T4</f>
        <v>942</v>
      </c>
      <c r="BX5" s="185">
        <f>'[1]Yield Rate'!T4</f>
        <v>7.8269639065817413</v>
      </c>
      <c r="BY5" s="185">
        <f>[1]Sales!T4</f>
        <v>6072</v>
      </c>
      <c r="BZ5" s="185">
        <f>'[1]Expected Production'!U4</f>
        <v>45</v>
      </c>
      <c r="CA5" s="185">
        <f>'[1]Area Planted'!U4</f>
        <v>112</v>
      </c>
      <c r="CB5" s="185">
        <f>'[1]Yield Rate'!U4</f>
        <v>0.4017857142857143</v>
      </c>
      <c r="CC5" s="185">
        <f>[1]Sales!U4</f>
        <v>36</v>
      </c>
      <c r="CD5" s="185">
        <f>'[1]Expected Production'!V4</f>
        <v>5915</v>
      </c>
      <c r="CE5" s="185">
        <f>'[1]Area Planted'!V4</f>
        <v>9053</v>
      </c>
      <c r="CF5" s="185">
        <f>'[1]Yield Rate'!V4</f>
        <v>0.65337457196509441</v>
      </c>
      <c r="CG5" s="185">
        <f>[1]Sales!V4</f>
        <v>4472</v>
      </c>
    </row>
    <row r="6" spans="1:85" x14ac:dyDescent="0.25">
      <c r="A6" s="187">
        <v>2018</v>
      </c>
      <c r="B6" s="186">
        <f>'[1]Expected Production'!B5</f>
        <v>2394904</v>
      </c>
      <c r="C6" s="185">
        <f>'[1]Area Planted'!B5</f>
        <v>1392546</v>
      </c>
      <c r="D6" s="185">
        <f>'[1]Yield Rate'!B5</f>
        <v>1.7198024338154718</v>
      </c>
      <c r="E6" s="185">
        <f>[1]Sales!B5</f>
        <v>1106029</v>
      </c>
      <c r="F6" s="185">
        <f>'[1]Expected Production'!C5</f>
        <v>13130</v>
      </c>
      <c r="G6" s="185">
        <f>'[1]Area Planted'!C5</f>
        <v>31588</v>
      </c>
      <c r="H6" s="185">
        <f>'[1]Yield Rate'!C5</f>
        <v>0.41566417626946944</v>
      </c>
      <c r="I6" s="185">
        <f>[1]Sales!C5</f>
        <v>2187</v>
      </c>
      <c r="J6" s="185">
        <f>'[1]Expected Production'!D5</f>
        <v>43063</v>
      </c>
      <c r="K6" s="185">
        <f>'[1]Area Planted'!D5</f>
        <v>34217</v>
      </c>
      <c r="L6" s="185">
        <f>'[1]Yield Rate'!D5</f>
        <v>1.2585264634538387</v>
      </c>
      <c r="M6" s="185">
        <f>[1]Sales!D5</f>
        <v>22007</v>
      </c>
      <c r="N6" s="185">
        <f>'[1]Expected Production'!E5</f>
        <v>32278</v>
      </c>
      <c r="O6" s="185">
        <f>'[1]Area Planted'!E5</f>
        <v>49105</v>
      </c>
      <c r="P6" s="185">
        <f>'[1]Yield Rate'!E5</f>
        <v>0.65732613786783423</v>
      </c>
      <c r="Q6" s="185">
        <f>[1]Sales!E5</f>
        <v>9447</v>
      </c>
      <c r="R6" s="185">
        <f>'[1]Expected Production'!F5</f>
        <v>47594</v>
      </c>
      <c r="S6" s="185">
        <f>'[1]Area Planted'!F5</f>
        <v>97852</v>
      </c>
      <c r="T6" s="185">
        <f>'[1]Yield Rate'!F5</f>
        <v>0.4863876057719822</v>
      </c>
      <c r="U6" s="185">
        <f>[1]Sales!F5</f>
        <v>6179</v>
      </c>
      <c r="V6" s="185">
        <f>'[1]Expected Production'!G5</f>
        <v>181772</v>
      </c>
      <c r="W6" s="185">
        <f>'[1]Area Planted'!G5</f>
        <v>284708</v>
      </c>
      <c r="X6" s="185">
        <f>'[1]Yield Rate'!G5</f>
        <v>0.63845062309453893</v>
      </c>
      <c r="Y6" s="185">
        <f>[1]Sales!G5</f>
        <v>72775</v>
      </c>
      <c r="Z6" s="185">
        <f>'[1]Expected Production'!H5</f>
        <v>302720</v>
      </c>
      <c r="AA6" s="185">
        <f>'[1]Area Planted'!H5</f>
        <v>205508</v>
      </c>
      <c r="AB6" s="185">
        <f>'[1]Yield Rate'!H5</f>
        <v>1.4730326799929929</v>
      </c>
      <c r="AC6" s="185">
        <f>[1]Sales!H5</f>
        <v>255279</v>
      </c>
      <c r="AD6" s="185">
        <f>'[1]Expected Production'!I5</f>
        <v>114436</v>
      </c>
      <c r="AE6" s="185">
        <f>'[1]Area Planted'!I5</f>
        <v>21709</v>
      </c>
      <c r="AF6" s="185">
        <f>'[1]Yield Rate'!I5</f>
        <v>5.271362107881524</v>
      </c>
      <c r="AG6" s="185">
        <f>[1]Sales!I5</f>
        <v>7115</v>
      </c>
      <c r="AH6" s="185">
        <f>'[1]Expected Production'!J5</f>
        <v>52351</v>
      </c>
      <c r="AI6" s="185">
        <f>'[1]Area Planted'!J5</f>
        <v>84566</v>
      </c>
      <c r="AJ6" s="185">
        <f>'[1]Yield Rate'!J5</f>
        <v>0.61905493933732236</v>
      </c>
      <c r="AK6" s="185">
        <f>[1]Sales!J5</f>
        <v>25283</v>
      </c>
      <c r="AL6" s="185">
        <f>'[1]Expected Production'!K5</f>
        <v>88219</v>
      </c>
      <c r="AM6" s="185">
        <f>'[1]Area Planted'!K5</f>
        <v>118763</v>
      </c>
      <c r="AN6" s="185">
        <f>'[1]Yield Rate'!K5</f>
        <v>0.74281552335323286</v>
      </c>
      <c r="AO6" s="185">
        <f>[1]Sales!K5</f>
        <v>118763</v>
      </c>
      <c r="AP6" s="185">
        <f>'[1]Expected Production'!L5</f>
        <v>1025575.3878880779</v>
      </c>
      <c r="AQ6" s="185">
        <f>'[1]Area Planted'!L5</f>
        <v>117716.48931637676</v>
      </c>
      <c r="AR6" s="185">
        <f>'[1]Yield Rate'!L5</f>
        <v>8.7122491831346132</v>
      </c>
      <c r="AS6" s="185">
        <f>[1]Sales!L5</f>
        <v>0</v>
      </c>
      <c r="AT6" s="185">
        <f>'[1]Expected Production'!M5</f>
        <v>13382</v>
      </c>
      <c r="AU6" s="185">
        <f>'[1]Area Planted'!M5</f>
        <v>6273</v>
      </c>
      <c r="AV6" s="185">
        <f>'[1]Yield Rate'!M5</f>
        <v>2.1332695679897977</v>
      </c>
      <c r="AW6" s="185">
        <f>[1]Sales!M5</f>
        <v>6854</v>
      </c>
      <c r="AX6" s="185">
        <f>'[1]Expected Production'!N5</f>
        <v>11512</v>
      </c>
      <c r="AY6" s="185">
        <f>'[1]Area Planted'!N5</f>
        <v>7787</v>
      </c>
      <c r="AZ6" s="185">
        <f>'[1]Yield Rate'!N5</f>
        <v>1.4783613715166304</v>
      </c>
      <c r="BA6" s="185">
        <f>[1]Sales!N5</f>
        <v>22</v>
      </c>
      <c r="BB6" s="185">
        <f>'[1]Expected Production'!O5</f>
        <v>0</v>
      </c>
      <c r="BC6" s="185">
        <f>'[1]Area Planted'!O5</f>
        <v>0</v>
      </c>
      <c r="BD6" s="185" t="str">
        <f>'[1]Yield Rate'!O5</f>
        <v/>
      </c>
      <c r="BE6" s="185">
        <f>[1]Sales!O5</f>
        <v>0</v>
      </c>
      <c r="BF6" s="185">
        <f>'[1]Expected Production'!P5</f>
        <v>183280</v>
      </c>
      <c r="BG6" s="185">
        <f>'[1]Area Planted'!P5</f>
        <v>60325</v>
      </c>
      <c r="BH6" s="185">
        <f>'[1]Yield Rate'!P5</f>
        <v>3.0382096974720265</v>
      </c>
      <c r="BI6" s="185">
        <f>[1]Sales!P5</f>
        <v>97238</v>
      </c>
      <c r="BJ6" s="185">
        <f>'[1]Expected Production'!Q5</f>
        <v>13546</v>
      </c>
      <c r="BK6" s="185">
        <f>'[1]Area Planted'!Q5</f>
        <v>1867</v>
      </c>
      <c r="BL6" s="185">
        <f>'[1]Yield Rate'!Q5</f>
        <v>7.2554900910551687</v>
      </c>
      <c r="BM6" s="185">
        <f>[1]Sales!Q5</f>
        <v>19526</v>
      </c>
      <c r="BN6" s="185">
        <f>'[1]Expected Production'!R5</f>
        <v>7039</v>
      </c>
      <c r="BO6" s="185">
        <f>'[1]Area Planted'!R5</f>
        <v>7253</v>
      </c>
      <c r="BP6" s="185">
        <f>'[1]Yield Rate'!R5</f>
        <v>0.97049496759961396</v>
      </c>
      <c r="BQ6" s="185">
        <f>[1]Sales!R5</f>
        <v>2471</v>
      </c>
      <c r="BR6" s="185">
        <f>'[1]Expected Production'!S5</f>
        <v>6824</v>
      </c>
      <c r="BS6" s="185">
        <f>'[1]Area Planted'!S5</f>
        <v>14022</v>
      </c>
      <c r="BT6" s="185">
        <f>'[1]Yield Rate'!S5</f>
        <v>0.48666381400656111</v>
      </c>
      <c r="BU6" s="185">
        <f>[1]Sales!S5</f>
        <v>2869</v>
      </c>
      <c r="BV6" s="185">
        <f>'[1]Expected Production'!T5</f>
        <v>5102</v>
      </c>
      <c r="BW6" s="185">
        <f>'[1]Area Planted'!T5</f>
        <v>936</v>
      </c>
      <c r="BX6" s="185">
        <f>'[1]Yield Rate'!T5</f>
        <v>5.450854700854701</v>
      </c>
      <c r="BY6" s="185">
        <f>[1]Sales!T5</f>
        <v>3493</v>
      </c>
      <c r="BZ6" s="185">
        <f>'[1]Expected Production'!U5</f>
        <v>6</v>
      </c>
      <c r="CA6" s="185">
        <f>'[1]Area Planted'!U5</f>
        <v>51</v>
      </c>
      <c r="CB6" s="185">
        <f>'[1]Yield Rate'!U5</f>
        <v>0.11764705882352941</v>
      </c>
      <c r="CC6" s="185">
        <f>[1]Sales!U5</f>
        <v>0</v>
      </c>
      <c r="CD6" s="185">
        <f>'[1]Expected Production'!V5</f>
        <v>9459</v>
      </c>
      <c r="CE6" s="185">
        <f>'[1]Area Planted'!V5</f>
        <v>11190</v>
      </c>
      <c r="CF6" s="185">
        <f>'[1]Yield Rate'!V5</f>
        <v>0.84530831099195713</v>
      </c>
      <c r="CG6" s="185">
        <f>[1]Sales!V5</f>
        <v>6572</v>
      </c>
    </row>
    <row r="7" spans="1:85" x14ac:dyDescent="0.25">
      <c r="A7" s="187">
        <v>2017</v>
      </c>
      <c r="B7" s="186">
        <f>'[1]Expected Production'!B6</f>
        <v>3606549</v>
      </c>
      <c r="C7" s="185">
        <f>'[1]Area Planted'!B6</f>
        <v>1644740.67543092</v>
      </c>
      <c r="D7" s="185">
        <f>'[1]Yield Rate'!B6</f>
        <v>2.1927766813787155</v>
      </c>
      <c r="E7" s="185">
        <f>[1]Sales!B6</f>
        <v>1969992.7791301101</v>
      </c>
      <c r="F7" s="185">
        <f>'[1]Expected Production'!C6</f>
        <v>13130</v>
      </c>
      <c r="G7" s="185">
        <f>'[1]Area Planted'!C6</f>
        <v>33728.427959036489</v>
      </c>
      <c r="H7" s="185">
        <f>'[1]Yield Rate'!C6</f>
        <v>0.38928585749524158</v>
      </c>
      <c r="I7" s="185">
        <f>[1]Sales!C6</f>
        <v>3408.3964435894231</v>
      </c>
      <c r="J7" s="185">
        <f>'[1]Expected Production'!D6</f>
        <v>38423</v>
      </c>
      <c r="K7" s="185">
        <f>'[1]Area Planted'!D6</f>
        <v>33303.393384653798</v>
      </c>
      <c r="L7" s="185">
        <f>'[1]Yield Rate'!D6</f>
        <v>1.1537262751640593</v>
      </c>
      <c r="M7" s="185">
        <f>[1]Sales!D6</f>
        <v>18535.529188730001</v>
      </c>
      <c r="N7" s="185">
        <f>'[1]Expected Production'!E6</f>
        <v>32566</v>
      </c>
      <c r="O7" s="185">
        <f>'[1]Area Planted'!E6</f>
        <v>52820.292334676473</v>
      </c>
      <c r="P7" s="185">
        <f>'[1]Yield Rate'!E6</f>
        <v>0.61654335030289964</v>
      </c>
      <c r="Q7" s="185">
        <f>[1]Sales!E6</f>
        <v>9557.7074251379818</v>
      </c>
      <c r="R7" s="185">
        <f>'[1]Expected Production'!F6</f>
        <v>50220</v>
      </c>
      <c r="S7" s="185">
        <f>'[1]Area Planted'!F6</f>
        <v>105183.59178072742</v>
      </c>
      <c r="T7" s="185">
        <f>'[1]Yield Rate'!F6</f>
        <v>0.47745089466703028</v>
      </c>
      <c r="U7" s="185">
        <f>[1]Sales!F6</f>
        <v>2308.8349827176685</v>
      </c>
      <c r="V7" s="185">
        <f>'[1]Expected Production'!G6</f>
        <v>168699</v>
      </c>
      <c r="W7" s="185">
        <f>'[1]Area Planted'!G6</f>
        <v>269611.11295543617</v>
      </c>
      <c r="X7" s="185">
        <f>'[1]Yield Rate'!G6</f>
        <v>0.62571233860039044</v>
      </c>
      <c r="Y7" s="185">
        <f>[1]Sales!G6</f>
        <v>80626.326175538197</v>
      </c>
      <c r="Z7" s="185">
        <f>'[1]Expected Production'!H6</f>
        <v>351416</v>
      </c>
      <c r="AA7" s="185">
        <f>'[1]Area Planted'!H6</f>
        <v>231630.32513247267</v>
      </c>
      <c r="AB7" s="185">
        <f>'[1]Yield Rate'!H6</f>
        <v>1.5171415910201749</v>
      </c>
      <c r="AC7" s="185">
        <f>[1]Sales!H6</f>
        <v>288336.02661080466</v>
      </c>
      <c r="AD7" s="185">
        <f>'[1]Expected Production'!I6</f>
        <v>193713</v>
      </c>
      <c r="AE7" s="185">
        <f>'[1]Area Planted'!I6</f>
        <v>26772.674473875635</v>
      </c>
      <c r="AF7" s="185">
        <f>'[1]Yield Rate'!I6</f>
        <v>7.23547437104284</v>
      </c>
      <c r="AG7" s="185">
        <f>[1]Sales!I6</f>
        <v>144316.8544786851</v>
      </c>
      <c r="AH7" s="185">
        <f>'[1]Expected Production'!J6</f>
        <v>45938</v>
      </c>
      <c r="AI7" s="185">
        <f>'[1]Area Planted'!J6</f>
        <v>83634.515823572583</v>
      </c>
      <c r="AJ7" s="185">
        <f>'[1]Yield Rate'!J6</f>
        <v>0.54927083091993301</v>
      </c>
      <c r="AK7" s="185">
        <f>[1]Sales!J6</f>
        <v>25062.302980124568</v>
      </c>
      <c r="AL7" s="185">
        <f>'[1]Expected Production'!K6</f>
        <v>89293</v>
      </c>
      <c r="AM7" s="185">
        <f>'[1]Area Planted'!K6</f>
        <v>113649.04693514745</v>
      </c>
      <c r="AN7" s="185">
        <f>'[1]Yield Rate'!K6</f>
        <v>0.78569070668013652</v>
      </c>
      <c r="AO7" s="185">
        <f>[1]Sales!K6</f>
        <v>113649.04693514745</v>
      </c>
      <c r="AP7" s="185">
        <f>'[1]Expected Production'!L6</f>
        <v>923795.40168128232</v>
      </c>
      <c r="AQ7" s="185">
        <f>'[1]Area Planted'!L6</f>
        <v>107585.66190932947</v>
      </c>
      <c r="AR7" s="185">
        <f>'[1]Yield Rate'!L6</f>
        <v>8.5866033195002718</v>
      </c>
      <c r="AS7" s="185">
        <f>[1]Sales!L6</f>
        <v>0</v>
      </c>
      <c r="AT7" s="185">
        <f>'[1]Expected Production'!M6</f>
        <v>12079</v>
      </c>
      <c r="AU7" s="185">
        <f>'[1]Area Planted'!M6</f>
        <v>5215.0919672472673</v>
      </c>
      <c r="AV7" s="185">
        <f>'[1]Yield Rate'!M6</f>
        <v>2.3161624139824664</v>
      </c>
      <c r="AW7" s="185">
        <f>[1]Sales!M6</f>
        <v>8285.3629820409296</v>
      </c>
      <c r="AX7" s="185">
        <f>'[1]Expected Production'!N6</f>
        <v>11512</v>
      </c>
      <c r="AY7" s="185">
        <f>'[1]Area Planted'!N6</f>
        <v>5428.1894250945415</v>
      </c>
      <c r="AZ7" s="185">
        <f>'[1]Yield Rate'!N6</f>
        <v>2.1207808163031263</v>
      </c>
      <c r="BA7" s="185">
        <f>[1]Sales!N6</f>
        <v>357.76981747066498</v>
      </c>
      <c r="BB7" s="185">
        <f>'[1]Expected Production'!O6</f>
        <v>0</v>
      </c>
      <c r="BC7" s="185">
        <f>'[1]Area Planted'!O6</f>
        <v>0</v>
      </c>
      <c r="BD7" s="185" t="str">
        <f>'[1]Yield Rate'!O6</f>
        <v/>
      </c>
      <c r="BE7" s="185">
        <f>[1]Sales!O6</f>
        <v>0</v>
      </c>
      <c r="BF7" s="185">
        <f>'[1]Expected Production'!P6</f>
        <v>206676</v>
      </c>
      <c r="BG7" s="185">
        <f>'[1]Area Planted'!P6</f>
        <v>55312.432491194522</v>
      </c>
      <c r="BH7" s="185">
        <f>'[1]Yield Rate'!P6</f>
        <v>3.7365198146529144</v>
      </c>
      <c r="BI7" s="185">
        <f>[1]Sales!P6</f>
        <v>123937.68117628855</v>
      </c>
      <c r="BJ7" s="185">
        <f>'[1]Expected Production'!Q6</f>
        <v>31750.000642807194</v>
      </c>
      <c r="BK7" s="185">
        <f>'[1]Area Planted'!Q6</f>
        <v>1004.8814965868229</v>
      </c>
      <c r="BL7" s="185">
        <f>'[1]Yield Rate'!Q6</f>
        <v>31.595766018828229</v>
      </c>
      <c r="BM7" s="185">
        <f>[1]Sales!Q6</f>
        <v>31318.514149545801</v>
      </c>
      <c r="BN7" s="185">
        <f>'[1]Expected Production'!R6</f>
        <v>4376.8999999999996</v>
      </c>
      <c r="BO7" s="185">
        <f>'[1]Area Planted'!R6</f>
        <v>6235</v>
      </c>
      <c r="BP7" s="185">
        <f>'[1]Yield Rate'!R6</f>
        <v>0.70198877305533269</v>
      </c>
      <c r="BQ7" s="185">
        <f>[1]Sales!R6</f>
        <v>1525.7</v>
      </c>
      <c r="BR7" s="185">
        <f>'[1]Expected Production'!S6</f>
        <v>12427.902747145989</v>
      </c>
      <c r="BS7" s="185">
        <f>'[1]Area Planted'!S6</f>
        <v>26438.1</v>
      </c>
      <c r="BT7" s="185">
        <f>'[1]Yield Rate'!S6</f>
        <v>0.47007548754055661</v>
      </c>
      <c r="BU7" s="185">
        <f>[1]Sales!S6</f>
        <v>6254.3634727472463</v>
      </c>
      <c r="BV7" s="185">
        <f>'[1]Expected Production'!T6</f>
        <v>8058.6936251459638</v>
      </c>
      <c r="BW7" s="185">
        <f>'[1]Area Planted'!T6</f>
        <v>5277.1569958810405</v>
      </c>
      <c r="BX7" s="185">
        <f>'[1]Yield Rate'!T6</f>
        <v>1.5270899902041923</v>
      </c>
      <c r="BY7" s="185">
        <f>[1]Sales!T6</f>
        <v>0</v>
      </c>
      <c r="BZ7" s="185">
        <f>'[1]Expected Production'!U6</f>
        <v>1.7844349376696291</v>
      </c>
      <c r="CA7" s="185">
        <f>'[1]Area Planted'!U6</f>
        <v>22.120506287508448</v>
      </c>
      <c r="CB7" s="185">
        <f>'[1]Yield Rate'!U6</f>
        <v>8.0668810852548511E-2</v>
      </c>
      <c r="CC7" s="185">
        <f>[1]Sales!U6</f>
        <v>0</v>
      </c>
      <c r="CD7" s="185">
        <f>'[1]Expected Production'!V6</f>
        <v>7829.1577238012233</v>
      </c>
      <c r="CE7" s="185">
        <f>'[1]Area Planted'!V6</f>
        <v>9149.2107243682622</v>
      </c>
      <c r="CF7" s="185">
        <f>'[1]Yield Rate'!V6</f>
        <v>0.85571946692066314</v>
      </c>
      <c r="CG7" s="185">
        <f>[1]Sales!V6</f>
        <v>6240.078066290841</v>
      </c>
    </row>
    <row r="8" spans="1:85" x14ac:dyDescent="0.25">
      <c r="A8" s="187">
        <v>2016</v>
      </c>
      <c r="B8" s="186">
        <f>'[1]Expected Production'!B7</f>
        <v>2873052</v>
      </c>
      <c r="C8" s="185">
        <f>'[1]Area Planted'!B7</f>
        <v>1364977.4007577659</v>
      </c>
      <c r="D8" s="185">
        <f>'[1]Yield Rate'!B7</f>
        <v>2.1048348481117913</v>
      </c>
      <c r="E8" s="185">
        <f>[1]Sales!B7</f>
        <v>1859512.573994844</v>
      </c>
      <c r="F8" s="185">
        <f>'[1]Expected Production'!C7</f>
        <v>14107</v>
      </c>
      <c r="G8" s="185">
        <f>'[1]Area Planted'!C7</f>
        <v>33237.461850912732</v>
      </c>
      <c r="H8" s="185">
        <f>'[1]Yield Rate'!C7</f>
        <v>0.42443072408107507</v>
      </c>
      <c r="I8" s="185">
        <f>[1]Sales!C7</f>
        <v>2421.1944112910328</v>
      </c>
      <c r="J8" s="185">
        <f>'[1]Expected Production'!D7</f>
        <v>26675</v>
      </c>
      <c r="K8" s="185">
        <f>'[1]Area Planted'!D7</f>
        <v>25594.569830835047</v>
      </c>
      <c r="L8" s="185">
        <f>'[1]Yield Rate'!D7</f>
        <v>1.0422132575896355</v>
      </c>
      <c r="M8" s="185">
        <f>[1]Sales!D7</f>
        <v>13867.885895553911</v>
      </c>
      <c r="N8" s="185">
        <f>'[1]Expected Production'!E7</f>
        <v>29973</v>
      </c>
      <c r="O8" s="185">
        <f>'[1]Area Planted'!E7</f>
        <v>53699.058115034335</v>
      </c>
      <c r="P8" s="185">
        <f>'[1]Yield Rate'!E7</f>
        <v>0.55816621468093019</v>
      </c>
      <c r="Q8" s="185">
        <f>[1]Sales!E7</f>
        <v>9429.6971085517271</v>
      </c>
      <c r="R8" s="185">
        <f>'[1]Expected Production'!F7</f>
        <v>61073</v>
      </c>
      <c r="S8" s="185">
        <f>'[1]Area Planted'!F7</f>
        <v>127096.23840626221</v>
      </c>
      <c r="T8" s="185">
        <f>'[1]Yield Rate'!F7</f>
        <v>0.4805256297576691</v>
      </c>
      <c r="U8" s="185">
        <f>[1]Sales!F7</f>
        <v>755.5874818858606</v>
      </c>
      <c r="V8" s="185">
        <f>'[1]Expected Production'!G7</f>
        <v>131562</v>
      </c>
      <c r="W8" s="185">
        <f>'[1]Area Planted'!G7</f>
        <v>222952.30379568762</v>
      </c>
      <c r="X8" s="185">
        <f>'[1]Yield Rate'!G7</f>
        <v>0.59009033663344768</v>
      </c>
      <c r="Y8" s="185">
        <f>[1]Sales!G7</f>
        <v>50129.214306432194</v>
      </c>
      <c r="Z8" s="185">
        <f>'[1]Expected Production'!H7</f>
        <v>267490</v>
      </c>
      <c r="AA8" s="185">
        <f>'[1]Area Planted'!H7</f>
        <v>145762.82127192491</v>
      </c>
      <c r="AB8" s="185">
        <f>'[1]Yield Rate'!H7</f>
        <v>1.8351044365489426</v>
      </c>
      <c r="AC8" s="185">
        <f>[1]Sales!H7</f>
        <v>4120343.9546700967</v>
      </c>
      <c r="AD8" s="185">
        <f>'[1]Expected Production'!I7</f>
        <v>159534</v>
      </c>
      <c r="AE8" s="185">
        <f>'[1]Area Planted'!I7</f>
        <v>31017.414085809054</v>
      </c>
      <c r="AF8" s="185">
        <f>'[1]Yield Rate'!I7</f>
        <v>5.1433688043320567</v>
      </c>
      <c r="AG8" s="185">
        <f>[1]Sales!I7</f>
        <v>137649.58588276312</v>
      </c>
      <c r="AH8" s="185">
        <f>'[1]Expected Production'!J7</f>
        <v>45351</v>
      </c>
      <c r="AI8" s="185">
        <f>'[1]Area Planted'!J7</f>
        <v>90434.319501263482</v>
      </c>
      <c r="AJ8" s="185">
        <f>'[1]Yield Rate'!J7</f>
        <v>0.50147997187468618</v>
      </c>
      <c r="AK8" s="185">
        <f>[1]Sales!J7</f>
        <v>24066.561139604899</v>
      </c>
      <c r="AL8" s="185">
        <f>'[1]Expected Production'!K7</f>
        <v>111902</v>
      </c>
      <c r="AM8" s="185">
        <f>'[1]Area Planted'!K7</f>
        <v>139194.71778663731</v>
      </c>
      <c r="AN8" s="185">
        <f>'[1]Yield Rate'!K7</f>
        <v>0.80392418461976001</v>
      </c>
      <c r="AO8" s="185">
        <f>[1]Sales!K7</f>
        <v>139194.71778663731</v>
      </c>
      <c r="AP8" s="185">
        <f>'[1]Expected Production'!L7</f>
        <v>854392.94778116944</v>
      </c>
      <c r="AQ8" s="185">
        <f>'[1]Area Planted'!L7</f>
        <v>292100.15308757947</v>
      </c>
      <c r="AR8" s="185">
        <f>'[1]Yield Rate'!L7</f>
        <v>2.924999999999998</v>
      </c>
      <c r="AS8" s="185">
        <f>[1]Sales!L7</f>
        <v>0</v>
      </c>
      <c r="AT8" s="185">
        <f>'[1]Expected Production'!M7</f>
        <v>12540</v>
      </c>
      <c r="AU8" s="185">
        <f>'[1]Area Planted'!M7</f>
        <v>6237.055529680375</v>
      </c>
      <c r="AV8" s="185">
        <f>'[1]Yield Rate'!M7</f>
        <v>2.0105641099915985</v>
      </c>
      <c r="AW8" s="185">
        <f>[1]Sales!M7</f>
        <v>2274.2149278216625</v>
      </c>
      <c r="AX8" s="185">
        <f>'[1]Expected Production'!N7</f>
        <v>6476</v>
      </c>
      <c r="AY8" s="185">
        <f>'[1]Area Planted'!N7</f>
        <v>4846.4193853163579</v>
      </c>
      <c r="AZ8" s="185">
        <f>'[1]Yield Rate'!N7</f>
        <v>1.3362442424237846</v>
      </c>
      <c r="BA8" s="185">
        <f>[1]Sales!N7</f>
        <v>13.6</v>
      </c>
      <c r="BB8" s="185">
        <f>'[1]Expected Production'!O7</f>
        <v>0</v>
      </c>
      <c r="BC8" s="185">
        <f>'[1]Area Planted'!O7</f>
        <v>0</v>
      </c>
      <c r="BD8" s="185" t="str">
        <f>'[1]Yield Rate'!O7</f>
        <v/>
      </c>
      <c r="BE8" s="185">
        <f>[1]Sales!O7</f>
        <v>0</v>
      </c>
      <c r="BF8" s="185">
        <f>'[1]Expected Production'!P7</f>
        <v>231882</v>
      </c>
      <c r="BG8" s="185">
        <f>'[1]Area Planted'!P7</f>
        <v>69298.665172694076</v>
      </c>
      <c r="BH8" s="185">
        <f>'[1]Yield Rate'!P7</f>
        <v>3.3461250577070141</v>
      </c>
      <c r="BI8" s="185">
        <f>[1]Sales!P7</f>
        <v>136323.91059676738</v>
      </c>
      <c r="BJ8" s="185">
        <f>'[1]Expected Production'!Q7</f>
        <v>24428.076206779733</v>
      </c>
      <c r="BK8" s="185">
        <f>'[1]Area Planted'!Q7</f>
        <v>1333.2871395202808</v>
      </c>
      <c r="BL8" s="185">
        <f>'[1]Yield Rate'!Q7</f>
        <v>18.321691916693204</v>
      </c>
      <c r="BM8" s="185">
        <f>[1]Sales!Q7</f>
        <v>2662.8844555819578</v>
      </c>
      <c r="BN8" s="185">
        <f>'[1]Expected Production'!R7</f>
        <v>5427.67502840834</v>
      </c>
      <c r="BO8" s="185">
        <f>'[1]Area Planted'!R7</f>
        <v>6038.6</v>
      </c>
      <c r="BP8" s="185">
        <f>'[1]Yield Rate'!R7</f>
        <v>0.89883003153186825</v>
      </c>
      <c r="BQ8" s="185">
        <f>[1]Sales!R7</f>
        <v>1611.5165483055785</v>
      </c>
      <c r="BR8" s="185">
        <f>'[1]Expected Production'!S7</f>
        <v>10602.837271764804</v>
      </c>
      <c r="BS8" s="185">
        <f>'[1]Area Planted'!S7</f>
        <v>20865.89666469648</v>
      </c>
      <c r="BT8" s="185">
        <f>'[1]Yield Rate'!S7</f>
        <v>0.50814194291031844</v>
      </c>
      <c r="BU8" s="185">
        <f>[1]Sales!S7</f>
        <v>3988.08083518269</v>
      </c>
      <c r="BV8" s="185">
        <f>'[1]Expected Production'!T7</f>
        <v>7530.4342572062087</v>
      </c>
      <c r="BW8" s="185">
        <f>'[1]Area Planted'!T7</f>
        <v>433.65798226164077</v>
      </c>
      <c r="BX8" s="185">
        <f>'[1]Yield Rate'!T7</f>
        <v>17.364915590698935</v>
      </c>
      <c r="BY8" s="185">
        <f>[1]Sales!T7</f>
        <v>0</v>
      </c>
      <c r="BZ8" s="185">
        <f>'[1]Expected Production'!U7</f>
        <v>1.5319994196644249</v>
      </c>
      <c r="CA8" s="185">
        <f>'[1]Area Planted'!U7</f>
        <v>14.878071287125664</v>
      </c>
      <c r="CB8" s="185">
        <f>'[1]Yield Rate'!U7</f>
        <v>0.10297029702970298</v>
      </c>
      <c r="CC8" s="185">
        <f>[1]Sales!U7</f>
        <v>0</v>
      </c>
      <c r="CD8" s="185">
        <f>'[1]Expected Production'!V7</f>
        <v>11294.492453640107</v>
      </c>
      <c r="CE8" s="185">
        <f>'[1]Area Planted'!V7</f>
        <v>10177.888292774094</v>
      </c>
      <c r="CF8" s="185">
        <f>'[1]Yield Rate'!V7</f>
        <v>1.1097088245366928</v>
      </c>
      <c r="CG8" s="185">
        <f>[1]Sales!V7</f>
        <v>9203.0516612051561</v>
      </c>
    </row>
    <row r="9" spans="1:85" x14ac:dyDescent="0.25">
      <c r="A9" s="187">
        <v>2015</v>
      </c>
      <c r="B9" s="186">
        <f>'[1]Expected Production'!B8</f>
        <v>2618221.1501069479</v>
      </c>
      <c r="C9" s="185">
        <f>'[1]Area Planted'!B8</f>
        <v>1494451.2328355191</v>
      </c>
      <c r="D9" s="185">
        <f>'[1]Yield Rate'!B8</f>
        <v>1.7519615846809717</v>
      </c>
      <c r="E9" s="185">
        <f>[1]Sales!B8</f>
        <v>1457481.6269822267</v>
      </c>
      <c r="F9" s="185">
        <f>'[1]Expected Production'!C8</f>
        <v>8123.2436247174874</v>
      </c>
      <c r="G9" s="185">
        <f>'[1]Area Planted'!C8</f>
        <v>24330.887201083769</v>
      </c>
      <c r="H9" s="185">
        <f>'[1]Yield Rate'!C8</f>
        <v>0.33386549193963028</v>
      </c>
      <c r="I9" s="185">
        <f>[1]Sales!C8</f>
        <v>1332.1870265109819</v>
      </c>
      <c r="J9" s="185">
        <f>'[1]Expected Production'!D8</f>
        <v>25513.745620607471</v>
      </c>
      <c r="K9" s="185">
        <f>'[1]Area Planted'!D8</f>
        <v>42983.974067765965</v>
      </c>
      <c r="L9" s="185">
        <f>'[1]Yield Rate'!D8</f>
        <v>0.59356414044881067</v>
      </c>
      <c r="M9" s="185">
        <f>[1]Sales!D8</f>
        <v>12728.243989874663</v>
      </c>
      <c r="N9" s="185">
        <f>'[1]Expected Production'!E8</f>
        <v>31966.625455798596</v>
      </c>
      <c r="O9" s="185">
        <f>'[1]Area Planted'!E8</f>
        <v>47006.618724306383</v>
      </c>
      <c r="P9" s="185">
        <f>'[1]Yield Rate'!E8</f>
        <v>0.68004520051277706</v>
      </c>
      <c r="Q9" s="185">
        <f>[1]Sales!E8</f>
        <v>10745.915631790758</v>
      </c>
      <c r="R9" s="185">
        <f>'[1]Expected Production'!F8</f>
        <v>34725.889535285889</v>
      </c>
      <c r="S9" s="185">
        <f>'[1]Area Planted'!F8</f>
        <v>89663.85775683976</v>
      </c>
      <c r="T9" s="185">
        <f>'[1]Yield Rate'!F8</f>
        <v>0.38728971074899932</v>
      </c>
      <c r="U9" s="185">
        <f>[1]Sales!F8</f>
        <v>393.28170262757317</v>
      </c>
      <c r="V9" s="185">
        <f>'[1]Expected Production'!G8</f>
        <v>111428.53514935626</v>
      </c>
      <c r="W9" s="185">
        <f>'[1]Area Planted'!G8</f>
        <v>243396.73239254861</v>
      </c>
      <c r="X9" s="185">
        <f>'[1]Yield Rate'!G8</f>
        <v>0.45780620821829715</v>
      </c>
      <c r="Y9" s="185">
        <f>[1]Sales!G8</f>
        <v>44781.532834289217</v>
      </c>
      <c r="Z9" s="185">
        <f>'[1]Expected Production'!H8</f>
        <v>226323.31371191793</v>
      </c>
      <c r="AA9" s="185">
        <f>'[1]Area Planted'!H8</f>
        <v>129507.19237781964</v>
      </c>
      <c r="AB9" s="185">
        <f>'[1]Yield Rate'!H8</f>
        <v>1.7475733166359626</v>
      </c>
      <c r="AC9" s="185">
        <f>[1]Sales!H8</f>
        <v>193543.79513962503</v>
      </c>
      <c r="AD9" s="185">
        <f>'[1]Expected Production'!I8</f>
        <v>214229.48778778652</v>
      </c>
      <c r="AE9" s="185">
        <f>'[1]Area Planted'!I8</f>
        <v>33459.21296207088</v>
      </c>
      <c r="AF9" s="185">
        <f>'[1]Yield Rate'!I8</f>
        <v>6.402705527790971</v>
      </c>
      <c r="AG9" s="185">
        <f>[1]Sales!I8</f>
        <v>193665.93343303408</v>
      </c>
      <c r="AH9" s="185">
        <f>'[1]Expected Production'!J8</f>
        <v>50397.761110517546</v>
      </c>
      <c r="AI9" s="185">
        <f>'[1]Area Planted'!J8</f>
        <v>93432.371420850191</v>
      </c>
      <c r="AJ9" s="185">
        <f>'[1]Yield Rate'!J8</f>
        <v>0.539403638633011</v>
      </c>
      <c r="AK9" s="185">
        <f>[1]Sales!J8</f>
        <v>25163.668578400648</v>
      </c>
      <c r="AL9" s="185">
        <f>'[1]Expected Production'!K8</f>
        <v>103889.08867551367</v>
      </c>
      <c r="AM9" s="185">
        <f>'[1]Area Planted'!K8</f>
        <v>158618.91893538315</v>
      </c>
      <c r="AN9" s="185">
        <f>'[1]Yield Rate'!K8</f>
        <v>0.6549602618199355</v>
      </c>
      <c r="AO9" s="185">
        <f>[1]Sales!K8</f>
        <v>158618.91893538315</v>
      </c>
      <c r="AP9" s="185">
        <f>'[1]Expected Production'!L8</f>
        <v>952846.86326090212</v>
      </c>
      <c r="AQ9" s="185">
        <f>'[1]Area Planted'!L8</f>
        <v>325759.61137124873</v>
      </c>
      <c r="AR9" s="185">
        <f>'[1]Yield Rate'!L8</f>
        <v>2.9249999999999989</v>
      </c>
      <c r="AS9" s="185">
        <f>[1]Sales!L8</f>
        <v>0</v>
      </c>
      <c r="AT9" s="185">
        <f>'[1]Expected Production'!M8</f>
        <v>19810.824710335044</v>
      </c>
      <c r="AU9" s="185">
        <f>'[1]Area Planted'!M8</f>
        <v>10662.36052642122</v>
      </c>
      <c r="AV9" s="185">
        <f>'[1]Yield Rate'!M8</f>
        <v>1.8580148984124127</v>
      </c>
      <c r="AW9" s="185">
        <f>[1]Sales!M8</f>
        <v>13283.265877286858</v>
      </c>
      <c r="AX9" s="185">
        <f>'[1]Expected Production'!N8</f>
        <v>6082.7367061037048</v>
      </c>
      <c r="AY9" s="185">
        <f>'[1]Area Planted'!N8</f>
        <v>5304.4158587389948</v>
      </c>
      <c r="AZ9" s="185">
        <f>'[1]Yield Rate'!N8</f>
        <v>1.1467307368223083</v>
      </c>
      <c r="BA9" s="185">
        <f>[1]Sales!N8</f>
        <v>315.75824853530685</v>
      </c>
      <c r="BB9" s="185" t="str">
        <f>'[1]Expected Production'!O8</f>
        <v xml:space="preserve"> </v>
      </c>
      <c r="BC9" s="185">
        <f>'[1]Area Planted'!O8</f>
        <v>0</v>
      </c>
      <c r="BD9" s="185" t="str">
        <f>'[1]Yield Rate'!O8</f>
        <v/>
      </c>
      <c r="BE9" s="185">
        <f>[1]Sales!O8</f>
        <v>0</v>
      </c>
      <c r="BF9" s="185">
        <f>'[1]Expected Production'!P8</f>
        <v>118330.22516233758</v>
      </c>
      <c r="BG9" s="185">
        <f>'[1]Area Planted'!P8</f>
        <v>39920.789047837854</v>
      </c>
      <c r="BH9" s="185">
        <f>'[1]Yield Rate'!P8</f>
        <v>2.9641254089577282</v>
      </c>
      <c r="BI9" s="185">
        <f>[1]Sales!P8</f>
        <v>58255.545566850131</v>
      </c>
      <c r="BJ9" s="185">
        <f>'[1]Expected Production'!Q8</f>
        <v>45901.834386467854</v>
      </c>
      <c r="BK9" s="185">
        <f>'[1]Area Planted'!Q8</f>
        <v>3139.5960086433715</v>
      </c>
      <c r="BL9" s="185">
        <f>'[1]Yield Rate'!Q8</f>
        <v>14.62029963730976</v>
      </c>
      <c r="BM9" s="185">
        <f>[1]Sales!Q8</f>
        <v>44503.152670175412</v>
      </c>
      <c r="BN9" s="185">
        <f>'[1]Expected Production'!R8</f>
        <v>5280.9349487225736</v>
      </c>
      <c r="BO9" s="185">
        <f>'[1]Area Planted'!R8</f>
        <v>6976.1922438768161</v>
      </c>
      <c r="BP9" s="185">
        <f>'[1]Yield Rate'!R8</f>
        <v>0.75699389639925507</v>
      </c>
      <c r="BQ9" s="185">
        <f>[1]Sales!R8</f>
        <v>1578.9657721702672</v>
      </c>
      <c r="BR9" s="185">
        <f>'[1]Expected Production'!S8</f>
        <v>5097.4203835629478</v>
      </c>
      <c r="BS9" s="185">
        <f>'[1]Area Planted'!S8</f>
        <v>12364.964739127317</v>
      </c>
      <c r="BT9" s="185">
        <f>'[1]Yield Rate'!S8</f>
        <v>0.4122470618482903</v>
      </c>
      <c r="BU9" s="185">
        <f>[1]Sales!S8</f>
        <v>1546.0106007468648</v>
      </c>
      <c r="BV9" s="185">
        <f>'[1]Expected Production'!T8</f>
        <v>2109.1230342275667</v>
      </c>
      <c r="BW9" s="185">
        <f>'[1]Area Planted'!T8</f>
        <v>270.58279370952818</v>
      </c>
      <c r="BX9" s="185">
        <f>'[1]Yield Rate'!T8</f>
        <v>7.7947418803418804</v>
      </c>
      <c r="BY9" s="185">
        <f>[1]Sales!T8</f>
        <v>1922.9528214616093</v>
      </c>
      <c r="BZ9" s="185">
        <f>'[1]Expected Production'!U8</f>
        <v>316.8200460380657</v>
      </c>
      <c r="CA9" s="185">
        <f>'[1]Area Planted'!U8</f>
        <v>392.26363638832242</v>
      </c>
      <c r="CB9" s="185">
        <f>'[1]Yield Rate'!U8</f>
        <v>0.80767121050300172</v>
      </c>
      <c r="CC9" s="185">
        <f>[1]Sales!U8</f>
        <v>170.45454545454547</v>
      </c>
      <c r="CD9" s="185">
        <f>'[1]Expected Production'!V8</f>
        <v>3706.4464086810203</v>
      </c>
      <c r="CE9" s="185">
        <f>'[1]Area Planted'!V8</f>
        <v>4909.4804934826752</v>
      </c>
      <c r="CF9" s="185">
        <f>'[1]Yield Rate'!V8</f>
        <v>0.75495694780767941</v>
      </c>
      <c r="CG9" s="185">
        <f>[1]Sales!V8</f>
        <v>2708.1569757791135</v>
      </c>
    </row>
    <row r="10" spans="1:85" x14ac:dyDescent="0.25">
      <c r="A10" s="187">
        <v>2014</v>
      </c>
      <c r="B10" s="186">
        <f>'[1]Expected Production'!B9</f>
        <v>3350671.3652355857</v>
      </c>
      <c r="C10" s="185">
        <f>'[1]Area Planted'!B9</f>
        <v>1419326.1906350632</v>
      </c>
      <c r="D10" s="185">
        <f>'[1]Yield Rate'!B9</f>
        <v>2.3607479290834208</v>
      </c>
      <c r="E10" s="185">
        <f>[1]Sales!B9</f>
        <v>1912533.442600304</v>
      </c>
      <c r="F10" s="185">
        <f>'[1]Expected Production'!C9</f>
        <v>11557.415553792029</v>
      </c>
      <c r="G10" s="185">
        <f>'[1]Area Planted'!C9</f>
        <v>17334.953870396788</v>
      </c>
      <c r="H10" s="185">
        <f>'[1]Yield Rate'!C9</f>
        <v>0.66671164170380837</v>
      </c>
      <c r="I10" s="185">
        <f>[1]Sales!C9</f>
        <v>2383.549409006424</v>
      </c>
      <c r="J10" s="185">
        <f>'[1]Expected Production'!D9</f>
        <v>49639.633182101679</v>
      </c>
      <c r="K10" s="185">
        <f>'[1]Area Planted'!D9</f>
        <v>40974.45463315853</v>
      </c>
      <c r="L10" s="185">
        <f>'[1]Yield Rate'!D9</f>
        <v>1.2114775810080183</v>
      </c>
      <c r="M10" s="185">
        <f>[1]Sales!D9</f>
        <v>29750.872019227627</v>
      </c>
      <c r="N10" s="185">
        <f>'[1]Expected Production'!E9</f>
        <v>30504.458888211884</v>
      </c>
      <c r="O10" s="185">
        <f>'[1]Area Planted'!E9</f>
        <v>39535.439414434695</v>
      </c>
      <c r="P10" s="185">
        <f>'[1]Yield Rate'!E9</f>
        <v>0.7715725268270186</v>
      </c>
      <c r="Q10" s="185">
        <f>[1]Sales!E9</f>
        <v>11020.201083300924</v>
      </c>
      <c r="R10" s="185">
        <f>'[1]Expected Production'!F9</f>
        <v>34263.661233910942</v>
      </c>
      <c r="S10" s="185">
        <f>'[1]Area Planted'!F9</f>
        <v>66615.64822825008</v>
      </c>
      <c r="T10" s="185">
        <f>'[1]Yield Rate'!F9</f>
        <v>0.51434853739636144</v>
      </c>
      <c r="U10" s="185">
        <f>[1]Sales!F9</f>
        <v>2026.1569796378096</v>
      </c>
      <c r="V10" s="185">
        <f>'[1]Expected Production'!G9</f>
        <v>143591.36496470144</v>
      </c>
      <c r="W10" s="185">
        <f>'[1]Area Planted'!G9</f>
        <v>249432.13535553779</v>
      </c>
      <c r="X10" s="185">
        <f>'[1]Yield Rate'!G9</f>
        <v>0.57567307740852203</v>
      </c>
      <c r="Y10" s="185">
        <f>[1]Sales!G9</f>
        <v>64773.324645309585</v>
      </c>
      <c r="Z10" s="185">
        <f>'[1]Expected Production'!H9</f>
        <v>214178.72935774035</v>
      </c>
      <c r="AA10" s="185">
        <f>'[1]Area Planted'!H9</f>
        <v>116515.3174121614</v>
      </c>
      <c r="AB10" s="185">
        <f>'[1]Yield Rate'!H9</f>
        <v>1.8382023421015479</v>
      </c>
      <c r="AC10" s="185">
        <f>[1]Sales!H9</f>
        <v>194832.72495360684</v>
      </c>
      <c r="AD10" s="185">
        <f>'[1]Expected Production'!I9</f>
        <v>201504.13209170444</v>
      </c>
      <c r="AE10" s="185">
        <f>'[1]Area Planted'!I9</f>
        <v>28160.842825820797</v>
      </c>
      <c r="AF10" s="185">
        <f>'[1]Yield Rate'!I9</f>
        <v>7.1554723464080574</v>
      </c>
      <c r="AG10" s="185">
        <f>[1]Sales!I9</f>
        <v>195004.43762763028</v>
      </c>
      <c r="AH10" s="185">
        <f>'[1]Expected Production'!J9</f>
        <v>61748.924366100407</v>
      </c>
      <c r="AI10" s="185">
        <f>'[1]Area Planted'!J9</f>
        <v>110738.93339805759</v>
      </c>
      <c r="AJ10" s="185">
        <f>'[1]Yield Rate'!J9</f>
        <v>0.55760808300492004</v>
      </c>
      <c r="AK10" s="185">
        <f>[1]Sales!J9</f>
        <v>34870.994112631175</v>
      </c>
      <c r="AL10" s="185">
        <f>'[1]Expected Production'!K9</f>
        <v>120313.99452583652</v>
      </c>
      <c r="AM10" s="185">
        <f>'[1]Area Planted'!K9</f>
        <v>133974.91621665598</v>
      </c>
      <c r="AN10" s="185">
        <f>'[1]Yield Rate'!K9</f>
        <v>0.89803373589181523</v>
      </c>
      <c r="AO10" s="185">
        <f>[1]Sales!K9</f>
        <v>133974.91621665598</v>
      </c>
      <c r="AP10" s="185">
        <f>'[1]Expected Production'!L9</f>
        <v>919496.703561189</v>
      </c>
      <c r="AQ10" s="185">
        <f>'[1]Area Planted'!L9</f>
        <v>314357.84737134678</v>
      </c>
      <c r="AR10" s="185">
        <f>'[1]Yield Rate'!L9</f>
        <v>2.9249999999999989</v>
      </c>
      <c r="AS10" s="185">
        <f>[1]Sales!L9</f>
        <v>0</v>
      </c>
      <c r="AT10" s="185">
        <f>'[1]Expected Production'!M9</f>
        <v>26104.535846354134</v>
      </c>
      <c r="AU10" s="185">
        <f>'[1]Area Planted'!M9</f>
        <v>15291.888728996732</v>
      </c>
      <c r="AV10" s="185">
        <f>'[1]Yield Rate'!M9</f>
        <v>1.7070838212976454</v>
      </c>
      <c r="AW10" s="185">
        <f>[1]Sales!M9</f>
        <v>15254.155519042888</v>
      </c>
      <c r="AX10" s="185">
        <f>'[1]Expected Production'!N9</f>
        <v>8424.9318246818257</v>
      </c>
      <c r="AY10" s="185">
        <f>'[1]Area Planted'!N9</f>
        <v>7296.5518621759547</v>
      </c>
      <c r="AZ10" s="185">
        <f>'[1]Yield Rate'!N9</f>
        <v>1.154645644109678</v>
      </c>
      <c r="BA10" s="185">
        <f>[1]Sales!N9</f>
        <v>232.06666666666669</v>
      </c>
      <c r="BB10" s="185" t="str">
        <f>'[1]Expected Production'!O9</f>
        <v xml:space="preserve"> </v>
      </c>
      <c r="BC10" s="185">
        <f>'[1]Area Planted'!O9</f>
        <v>0</v>
      </c>
      <c r="BD10" s="185" t="str">
        <f>'[1]Yield Rate'!O9</f>
        <v/>
      </c>
      <c r="BE10" s="185">
        <f>[1]Sales!O9</f>
        <v>0</v>
      </c>
      <c r="BF10" s="185">
        <f>'[1]Expected Production'!P9</f>
        <v>150157.97173681899</v>
      </c>
      <c r="BG10" s="185">
        <f>'[1]Area Planted'!P9</f>
        <v>47689.424015153127</v>
      </c>
      <c r="BH10" s="185">
        <f>'[1]Yield Rate'!P9</f>
        <v>3.1486639823770335</v>
      </c>
      <c r="BI10" s="185">
        <f>[1]Sales!P9</f>
        <v>83381.033887226527</v>
      </c>
      <c r="BJ10" s="185">
        <f>'[1]Expected Production'!Q9</f>
        <v>33832.595251020357</v>
      </c>
      <c r="BK10" s="185">
        <f>'[1]Area Planted'!Q9</f>
        <v>1759.4130566514561</v>
      </c>
      <c r="BL10" s="185">
        <f>'[1]Yield Rate'!Q9</f>
        <v>19.229478332627078</v>
      </c>
      <c r="BM10" s="185">
        <f>[1]Sales!Q9</f>
        <v>32749.180405050698</v>
      </c>
      <c r="BN10" s="185">
        <f>'[1]Expected Production'!R9</f>
        <v>7139.5940028236046</v>
      </c>
      <c r="BO10" s="185">
        <f>'[1]Area Planted'!R9</f>
        <v>6764.9338873545703</v>
      </c>
      <c r="BP10" s="185">
        <f>'[1]Yield Rate'!R9</f>
        <v>1.0553826721306725</v>
      </c>
      <c r="BQ10" s="185">
        <f>[1]Sales!R9</f>
        <v>2339.8078541251507</v>
      </c>
      <c r="BR10" s="185">
        <f>'[1]Expected Production'!S9</f>
        <v>5301.4336059345824</v>
      </c>
      <c r="BS10" s="185">
        <f>'[1]Area Planted'!S9</f>
        <v>7952.2432417376513</v>
      </c>
      <c r="BT10" s="185">
        <f>'[1]Yield Rate'!S9</f>
        <v>0.66665888413847885</v>
      </c>
      <c r="BU10" s="185">
        <f>[1]Sales!S9</f>
        <v>1687.0826754015195</v>
      </c>
      <c r="BV10" s="185">
        <f>'[1]Expected Production'!T9</f>
        <v>8424.9318246818257</v>
      </c>
      <c r="BW10" s="185">
        <f>'[1]Area Planted'!T9</f>
        <v>1129.6513242565873</v>
      </c>
      <c r="BX10" s="185">
        <f>'[1]Yield Rate'!T9</f>
        <v>7.4579931380385824</v>
      </c>
      <c r="BY10" s="185">
        <f>[1]Sales!T9</f>
        <v>8424.9318246818257</v>
      </c>
      <c r="BZ10" s="185">
        <f>'[1]Expected Production'!U9</f>
        <v>51.922435349185136</v>
      </c>
      <c r="CA10" s="185">
        <f>'[1]Area Planted'!U9</f>
        <v>67.226822176527932</v>
      </c>
      <c r="CB10" s="185">
        <f>'[1]Yield Rate'!U9</f>
        <v>0.77234701370896741</v>
      </c>
      <c r="CC10" s="185">
        <f>[1]Sales!U9</f>
        <v>40.268173258003763</v>
      </c>
      <c r="CD10" s="185">
        <f>'[1]Expected Production'!V9</f>
        <v>0</v>
      </c>
      <c r="CE10" s="185">
        <f>'[1]Area Planted'!V9</f>
        <v>0</v>
      </c>
      <c r="CF10" s="185" t="str">
        <f>'[1]Yield Rate'!V9</f>
        <v/>
      </c>
      <c r="CG10" s="185">
        <f>[1]Sales!V9</f>
        <v>0</v>
      </c>
    </row>
    <row r="11" spans="1:85" x14ac:dyDescent="0.25">
      <c r="A11" s="187">
        <v>2013</v>
      </c>
      <c r="B11" s="186">
        <f>'[1]Expected Production'!B10</f>
        <v>2532800.2440875857</v>
      </c>
      <c r="C11" s="185">
        <f>'[1]Area Planted'!B10</f>
        <v>1312402.2002733722</v>
      </c>
      <c r="D11" s="185">
        <f>'[1]Yield Rate'!B10</f>
        <v>1.9298963713715245</v>
      </c>
      <c r="E11" s="185">
        <f>[1]Sales!B10</f>
        <v>1336141.4502920483</v>
      </c>
      <c r="F11" s="185">
        <f>'[1]Expected Production'!C10</f>
        <v>14971.213485817283</v>
      </c>
      <c r="G11" s="185">
        <f>'[1]Area Planted'!C10</f>
        <v>23111.758737363456</v>
      </c>
      <c r="H11" s="185">
        <f>'[1]Yield Rate'!C10</f>
        <v>0.64777473908180683</v>
      </c>
      <c r="I11" s="185">
        <f>[1]Sales!C10</f>
        <v>3999.8617819204792</v>
      </c>
      <c r="J11" s="185">
        <f>'[1]Expected Production'!D10</f>
        <v>44747.168936999406</v>
      </c>
      <c r="K11" s="185">
        <f>'[1]Area Planted'!D10</f>
        <v>38520.134681305724</v>
      </c>
      <c r="L11" s="185">
        <f>'[1]Yield Rate'!D10</f>
        <v>1.1616566065309146</v>
      </c>
      <c r="M11" s="185">
        <f>[1]Sales!D10</f>
        <v>21432.409269579937</v>
      </c>
      <c r="N11" s="185">
        <f>'[1]Expected Production'!E10</f>
        <v>23942.469655146895</v>
      </c>
      <c r="O11" s="185">
        <f>'[1]Area Planted'!E10</f>
        <v>33833.512723168293</v>
      </c>
      <c r="P11" s="185">
        <f>'[1]Yield Rate'!E10</f>
        <v>0.70765544952569248</v>
      </c>
      <c r="Q11" s="185">
        <f>[1]Sales!E10</f>
        <v>6958.7615489181208</v>
      </c>
      <c r="R11" s="185">
        <f>'[1]Expected Production'!F10</f>
        <v>33732.657781283866</v>
      </c>
      <c r="S11" s="185">
        <f>'[1]Area Planted'!F10</f>
        <v>66515.288270996098</v>
      </c>
      <c r="T11" s="185">
        <f>'[1]Yield Rate'!F10</f>
        <v>0.50714142053854627</v>
      </c>
      <c r="U11" s="185">
        <f>[1]Sales!F10</f>
        <v>658.55609819147026</v>
      </c>
      <c r="V11" s="185">
        <f>'[1]Expected Production'!G10</f>
        <v>106791.7129349209</v>
      </c>
      <c r="W11" s="185">
        <f>'[1]Area Planted'!G10</f>
        <v>207249.12390796345</v>
      </c>
      <c r="X11" s="185">
        <f>'[1]Yield Rate'!G10</f>
        <v>0.51528185461640674</v>
      </c>
      <c r="Y11" s="185">
        <f>[1]Sales!G10</f>
        <v>44661.088379739864</v>
      </c>
      <c r="Z11" s="185">
        <f>'[1]Expected Production'!H10</f>
        <v>261063.04102496902</v>
      </c>
      <c r="AA11" s="185">
        <f>'[1]Area Planted'!H10</f>
        <v>124857.60308938775</v>
      </c>
      <c r="AB11" s="185">
        <f>'[1]Yield Rate'!H10</f>
        <v>2.0908862140983868</v>
      </c>
      <c r="AC11" s="185">
        <f>[1]Sales!H10</f>
        <v>244882.24201008095</v>
      </c>
      <c r="AD11" s="185">
        <f>'[1]Expected Production'!I10</f>
        <v>273583.6695945409</v>
      </c>
      <c r="AE11" s="185">
        <f>'[1]Area Planted'!I10</f>
        <v>41809.615116130895</v>
      </c>
      <c r="AF11" s="185">
        <f>'[1]Yield Rate'!I10</f>
        <v>6.5435586726792767</v>
      </c>
      <c r="AG11" s="185">
        <f>[1]Sales!I10</f>
        <v>267316.9023339714</v>
      </c>
      <c r="AH11" s="185">
        <f>'[1]Expected Production'!J10</f>
        <v>56411.191945957282</v>
      </c>
      <c r="AI11" s="185">
        <f>'[1]Area Planted'!J10</f>
        <v>104177.00586796581</v>
      </c>
      <c r="AJ11" s="185">
        <f>'[1]Yield Rate'!J10</f>
        <v>0.54149369600286812</v>
      </c>
      <c r="AK11" s="185">
        <f>[1]Sales!J10</f>
        <v>29732.717629239898</v>
      </c>
      <c r="AL11" s="185">
        <f>'[1]Expected Production'!K10</f>
        <v>139583.08754347535</v>
      </c>
      <c r="AM11" s="185">
        <f>'[1]Area Planted'!K10</f>
        <v>172160.10757266899</v>
      </c>
      <c r="AN11" s="185">
        <f>'[1]Yield Rate'!K10</f>
        <v>0.81077486248988995</v>
      </c>
      <c r="AO11" s="185">
        <f>[1]Sales!K10</f>
        <v>172160.10757266899</v>
      </c>
      <c r="AP11" s="185">
        <f>'[1]Expected Production'!L10</f>
        <v>1114583.2428119895</v>
      </c>
      <c r="AQ11" s="185">
        <f>'[1]Area Planted'!L10</f>
        <v>381054.10010666301</v>
      </c>
      <c r="AR11" s="185">
        <f>'[1]Yield Rate'!L10</f>
        <v>2.9250000000000007</v>
      </c>
      <c r="AS11" s="185">
        <f>[1]Sales!L10</f>
        <v>0</v>
      </c>
      <c r="AT11" s="185">
        <f>'[1]Expected Production'!M10</f>
        <v>21194.725032595241</v>
      </c>
      <c r="AU11" s="185">
        <f>'[1]Area Planted'!M10</f>
        <v>11347.586810565381</v>
      </c>
      <c r="AV11" s="185">
        <f>'[1]Yield Rate'!M10</f>
        <v>1.8677737730864064</v>
      </c>
      <c r="AW11" s="185">
        <f>[1]Sales!M10</f>
        <v>14315.35256033045</v>
      </c>
      <c r="AX11" s="185">
        <f>'[1]Expected Production'!N10</f>
        <v>8704.0539379339771</v>
      </c>
      <c r="AY11" s="185">
        <f>'[1]Area Planted'!N10</f>
        <v>7090.5227041238177</v>
      </c>
      <c r="AZ11" s="185">
        <f>'[1]Yield Rate'!N10</f>
        <v>1.2275616764997785</v>
      </c>
      <c r="BA11" s="185">
        <f>[1]Sales!N10</f>
        <v>521.29999999999995</v>
      </c>
      <c r="BB11" s="185" t="str">
        <f>'[1]Expected Production'!O10</f>
        <v xml:space="preserve"> </v>
      </c>
      <c r="BC11" s="185">
        <f>'[1]Area Planted'!O10</f>
        <v>0</v>
      </c>
      <c r="BD11" s="185" t="str">
        <f>'[1]Yield Rate'!O10</f>
        <v/>
      </c>
      <c r="BE11" s="185">
        <f>[1]Sales!O10</f>
        <v>0</v>
      </c>
      <c r="BF11" s="185">
        <f>'[1]Expected Production'!P10</f>
        <v>188354.74976045583</v>
      </c>
      <c r="BG11" s="185">
        <f>'[1]Area Planted'!P10</f>
        <v>48454.302834680966</v>
      </c>
      <c r="BH11" s="185">
        <f>'[1]Yield Rate'!P10</f>
        <v>3.8872657068887122</v>
      </c>
      <c r="BI11" s="185">
        <f>[1]Sales!P10</f>
        <v>85473.135467798245</v>
      </c>
      <c r="BJ11" s="185">
        <f>'[1]Expected Production'!Q10</f>
        <v>22037.7035331923</v>
      </c>
      <c r="BK11" s="185">
        <f>'[1]Area Planted'!Q10</f>
        <v>1757.2335131439427</v>
      </c>
      <c r="BL11" s="185">
        <f>'[1]Yield Rate'!Q10</f>
        <v>12.541135465692143</v>
      </c>
      <c r="BM11" s="185">
        <f>[1]Sales!Q10</f>
        <v>20982.619195420273</v>
      </c>
      <c r="BN11" s="185">
        <f>'[1]Expected Production'!R10</f>
        <v>4841.7824203085993</v>
      </c>
      <c r="BO11" s="185">
        <f>'[1]Area Planted'!R10</f>
        <v>5154.7197433889669</v>
      </c>
      <c r="BP11" s="185">
        <f>'[1]Yield Rate'!R10</f>
        <v>0.93929110821558903</v>
      </c>
      <c r="BQ11" s="185">
        <f>[1]Sales!R10</f>
        <v>1245.2789751937635</v>
      </c>
      <c r="BR11" s="185">
        <f>'[1]Expected Production'!S10</f>
        <v>4142.5745585297773</v>
      </c>
      <c r="BS11" s="185">
        <f>'[1]Area Planted'!S10</f>
        <v>7872.7306449284388</v>
      </c>
      <c r="BT11" s="185">
        <f>'[1]Yield Rate'!S10</f>
        <v>0.52619284786510467</v>
      </c>
      <c r="BU11" s="185">
        <f>[1]Sales!S10</f>
        <v>1175.5004650344536</v>
      </c>
      <c r="BV11" s="185">
        <f>'[1]Expected Production'!T10</f>
        <v>11524.176716750624</v>
      </c>
      <c r="BW11" s="185">
        <f>'[1]Area Planted'!T10</f>
        <v>1528.0552660529211</v>
      </c>
      <c r="BX11" s="185">
        <f>'[1]Yield Rate'!T10</f>
        <v>7.5417276932125752</v>
      </c>
      <c r="BY11" s="185">
        <f>[1]Sales!T10</f>
        <v>11524.176716750624</v>
      </c>
      <c r="BZ11" s="185">
        <f>'[1]Expected Production'!U10</f>
        <v>605.48867796200125</v>
      </c>
      <c r="CA11" s="185">
        <f>'[1]Area Planted'!U10</f>
        <v>417.84209738381713</v>
      </c>
      <c r="CB11" s="185">
        <f>'[1]Yield Rate'!U10</f>
        <v>1.4490849097136751</v>
      </c>
      <c r="CC11" s="185">
        <f>[1]Sales!U10</f>
        <v>167.7511111111111</v>
      </c>
      <c r="CD11" s="185">
        <f>'[1]Expected Production'!V10</f>
        <v>0</v>
      </c>
      <c r="CE11" s="185">
        <f>'[1]Area Planted'!V10</f>
        <v>0</v>
      </c>
      <c r="CF11" s="185" t="str">
        <f>'[1]Yield Rate'!V10</f>
        <v/>
      </c>
      <c r="CG11" s="185">
        <f>[1]Sales!V10</f>
        <v>0</v>
      </c>
    </row>
    <row r="12" spans="1:85" x14ac:dyDescent="0.25">
      <c r="A12" s="187">
        <v>2012</v>
      </c>
      <c r="B12" s="186">
        <f>'[1]Expected Production'!B11</f>
        <v>2852687.2227845192</v>
      </c>
      <c r="C12" s="185">
        <f>'[1]Area Planted'!B11</f>
        <v>1274984</v>
      </c>
      <c r="D12" s="185">
        <f>'[1]Yield Rate'!B11</f>
        <v>2.237429820911101</v>
      </c>
      <c r="E12" s="185">
        <f>[1]Sales!B11</f>
        <v>1596771</v>
      </c>
      <c r="F12" s="185">
        <f>'[1]Expected Production'!C11</f>
        <v>15379.28384603787</v>
      </c>
      <c r="G12" s="185">
        <f>'[1]Area Planted'!C11</f>
        <v>18686</v>
      </c>
      <c r="H12" s="185">
        <f>'[1]Yield Rate'!C11</f>
        <v>0.82303777405746925</v>
      </c>
      <c r="I12" s="185">
        <f>[1]Sales!C11</f>
        <v>4145</v>
      </c>
      <c r="J12" s="185">
        <f>'[1]Expected Production'!D11</f>
        <v>45320.890132746557</v>
      </c>
      <c r="K12" s="185">
        <f>'[1]Area Planted'!D11</f>
        <v>31388</v>
      </c>
      <c r="L12" s="185">
        <f>'[1]Yield Rate'!D11</f>
        <v>1.4438922560451943</v>
      </c>
      <c r="M12" s="185">
        <f>[1]Sales!D11</f>
        <v>22999</v>
      </c>
      <c r="N12" s="185">
        <f>'[1]Expected Production'!E11</f>
        <v>28445.553815902971</v>
      </c>
      <c r="O12" s="185">
        <f>'[1]Area Planted'!E11</f>
        <v>35828</v>
      </c>
      <c r="P12" s="185">
        <f>'[1]Yield Rate'!E11</f>
        <v>0.79394757775770264</v>
      </c>
      <c r="Q12" s="185">
        <f>[1]Sales!E11</f>
        <v>7057</v>
      </c>
      <c r="R12" s="185">
        <f>'[1]Expected Production'!F11</f>
        <v>20468.170979759721</v>
      </c>
      <c r="S12" s="185">
        <f>'[1]Area Planted'!F11</f>
        <v>40870.110245191354</v>
      </c>
      <c r="T12" s="185">
        <f>'[1]Yield Rate'!F11</f>
        <v>0.50081027080586216</v>
      </c>
      <c r="U12" s="185">
        <f>[1]Sales!F11</f>
        <v>303</v>
      </c>
      <c r="V12" s="185">
        <f>'[1]Expected Production'!G11</f>
        <v>113025.65771130291</v>
      </c>
      <c r="W12" s="185">
        <f>'[1]Area Planted'!G11</f>
        <v>184397</v>
      </c>
      <c r="X12" s="185">
        <f>'[1]Yield Rate'!G11</f>
        <v>0.61294737827243884</v>
      </c>
      <c r="Y12" s="185">
        <f>[1]Sales!G11</f>
        <v>45701</v>
      </c>
      <c r="Z12" s="185">
        <f>'[1]Expected Production'!H11</f>
        <v>203038.45247266573</v>
      </c>
      <c r="AA12" s="185">
        <f>'[1]Area Planted'!H11</f>
        <v>86109</v>
      </c>
      <c r="AB12" s="185">
        <f>'[1]Yield Rate'!H11</f>
        <v>2.357923706844415</v>
      </c>
      <c r="AC12" s="185">
        <f>[1]Sales!H11</f>
        <v>182790</v>
      </c>
      <c r="AD12" s="185">
        <f>'[1]Expected Production'!I11</f>
        <v>253522.14868542459</v>
      </c>
      <c r="AE12" s="185">
        <f>'[1]Area Planted'!I11</f>
        <v>37230</v>
      </c>
      <c r="AF12" s="185">
        <f>'[1]Yield Rate'!I11</f>
        <v>6.809619894854273</v>
      </c>
      <c r="AG12" s="185">
        <f>[1]Sales!I11</f>
        <v>250629</v>
      </c>
      <c r="AH12" s="185">
        <f>'[1]Expected Production'!J11</f>
        <v>55300.684781538061</v>
      </c>
      <c r="AI12" s="185">
        <f>'[1]Area Planted'!J11</f>
        <v>88672.80748392723</v>
      </c>
      <c r="AJ12" s="185">
        <f>'[1]Yield Rate'!J11</f>
        <v>0.6236487413749906</v>
      </c>
      <c r="AK12" s="185">
        <f>[1]Sales!J11</f>
        <v>28934</v>
      </c>
      <c r="AL12" s="185">
        <f>'[1]Expected Production'!K11</f>
        <v>269501.82150709396</v>
      </c>
      <c r="AM12" s="185">
        <f>'[1]Area Planted'!K11</f>
        <v>314497.28725191747</v>
      </c>
      <c r="AN12" s="185">
        <f>'[1]Yield Rate'!K11</f>
        <v>0.85692892254176611</v>
      </c>
      <c r="AO12" s="185">
        <f>[1]Sales!K11</f>
        <v>314497.28725191747</v>
      </c>
      <c r="AP12" s="185">
        <f>'[1]Expected Production'!L11</f>
        <v>1107954.2834206973</v>
      </c>
      <c r="AQ12" s="185">
        <f>'[1]Area Planted'!L11</f>
        <v>378219.49594793952</v>
      </c>
      <c r="AR12" s="185">
        <f>'[1]Yield Rate'!L11</f>
        <v>2.9293949552859724</v>
      </c>
      <c r="AS12" s="185">
        <f>[1]Sales!L11</f>
        <v>0</v>
      </c>
      <c r="AT12" s="185">
        <f>'[1]Expected Production'!M11</f>
        <v>24250.173526730629</v>
      </c>
      <c r="AU12" s="185">
        <f>'[1]Area Planted'!M11</f>
        <v>10724.963696565652</v>
      </c>
      <c r="AV12" s="185">
        <f>'[1]Yield Rate'!M11</f>
        <v>2.2610960943854774</v>
      </c>
      <c r="AW12" s="185">
        <f>[1]Sales!M11</f>
        <v>17314.84794989647</v>
      </c>
      <c r="AX12" s="185">
        <f>'[1]Expected Production'!N11</f>
        <v>7067.2349820550971</v>
      </c>
      <c r="AY12" s="185">
        <f>'[1]Area Planted'!N11</f>
        <v>3160.7275559513669</v>
      </c>
      <c r="AZ12" s="185">
        <f>'[1]Yield Rate'!N11</f>
        <v>2.2359519626258604</v>
      </c>
      <c r="BA12" s="185">
        <f>[1]Sales!N11</f>
        <v>508.71423423423414</v>
      </c>
      <c r="BB12" s="185">
        <f>'[1]Expected Production'!O11</f>
        <v>182.78552133582923</v>
      </c>
      <c r="BC12" s="185">
        <f>'[1]Area Planted'!O11</f>
        <v>0</v>
      </c>
      <c r="BD12" s="185" t="str">
        <f>'[1]Yield Rate'!O11</f>
        <v/>
      </c>
      <c r="BE12" s="185">
        <f>[1]Sales!O11</f>
        <v>0</v>
      </c>
      <c r="BF12" s="185">
        <f>'[1]Expected Production'!P11</f>
        <v>163484.45242943551</v>
      </c>
      <c r="BG12" s="185">
        <f>'[1]Area Planted'!P11</f>
        <v>42847</v>
      </c>
      <c r="BH12" s="185">
        <f>'[1]Yield Rate'!P11</f>
        <v>3.815540234542337</v>
      </c>
      <c r="BI12" s="185">
        <f>[1]Sales!P11</f>
        <v>89059</v>
      </c>
      <c r="BJ12" s="185">
        <f>'[1]Expected Production'!Q11</f>
        <v>32066.350011307499</v>
      </c>
      <c r="BK12" s="185">
        <f>'[1]Area Planted'!Q11</f>
        <v>1902.8725912727928</v>
      </c>
      <c r="BL12" s="185">
        <f>'[1]Yield Rate'!Q11</f>
        <v>16.851548631460908</v>
      </c>
      <c r="BM12" s="185">
        <f>[1]Sales!Q11</f>
        <v>31427.547758420282</v>
      </c>
      <c r="BN12" s="185">
        <f>'[1]Expected Production'!R11</f>
        <v>4711.7437892129537</v>
      </c>
      <c r="BO12" s="185">
        <f>'[1]Area Planted'!R11</f>
        <v>5181.4005203715096</v>
      </c>
      <c r="BP12" s="185">
        <f>'[1]Yield Rate'!R11</f>
        <v>0.90935718454652847</v>
      </c>
      <c r="BQ12" s="185">
        <f>[1]Sales!R11</f>
        <v>1545.017220431969</v>
      </c>
      <c r="BR12" s="185">
        <f>'[1]Expected Production'!S11</f>
        <v>2138.9507344133117</v>
      </c>
      <c r="BS12" s="185">
        <f>'[1]Area Planted'!S11</f>
        <v>4868.9369653700169</v>
      </c>
      <c r="BT12" s="185">
        <f>'[1]Yield Rate'!S11</f>
        <v>0.43930548898588201</v>
      </c>
      <c r="BU12" s="185">
        <f>[1]Sales!S11</f>
        <v>520.04302972689698</v>
      </c>
      <c r="BV12" s="185">
        <f>'[1]Expected Production'!T11</f>
        <v>15295.440100357617</v>
      </c>
      <c r="BW12" s="185">
        <f>'[1]Area Planted'!T11</f>
        <v>2141.7762879465822</v>
      </c>
      <c r="BX12" s="185">
        <f>'[1]Yield Rate'!T11</f>
        <v>7.1414741989799726</v>
      </c>
      <c r="BY12" s="185">
        <f>[1]Sales!T11</f>
        <v>15295.440100357617</v>
      </c>
      <c r="BZ12" s="185">
        <f>'[1]Expected Production'!U11</f>
        <v>964.63129925782096</v>
      </c>
      <c r="CA12" s="185">
        <f>'[1]Area Planted'!U11</f>
        <v>680.40605811732723</v>
      </c>
      <c r="CB12" s="185">
        <f>'[1]Yield Rate'!U11</f>
        <v>1.4177288513963859</v>
      </c>
      <c r="CC12" s="185">
        <f>[1]Sales!U11</f>
        <v>844.42516604750642</v>
      </c>
      <c r="CD12" s="185">
        <f>'[1]Expected Production'!V11</f>
        <v>0</v>
      </c>
      <c r="CE12" s="185">
        <f>'[1]Area Planted'!V11</f>
        <v>0</v>
      </c>
      <c r="CF12" s="185" t="str">
        <f>'[1]Yield Rate'!V11</f>
        <v/>
      </c>
      <c r="CG12" s="185">
        <f>[1]Sales!V11</f>
        <v>0</v>
      </c>
    </row>
    <row r="13" spans="1:85" x14ac:dyDescent="0.25">
      <c r="A13" s="187">
        <v>2011</v>
      </c>
      <c r="B13" s="186">
        <f>'[1]Expected Production'!B12</f>
        <v>3020379.8937299177</v>
      </c>
      <c r="C13" s="185">
        <f>'[1]Area Planted'!B12</f>
        <v>1355764.110720543</v>
      </c>
      <c r="D13" s="185">
        <f>'[1]Yield Rate'!B12</f>
        <v>2.2278063490887714</v>
      </c>
      <c r="E13" s="185">
        <f>[1]Sales!B12</f>
        <v>1619622.2840756313</v>
      </c>
      <c r="F13" s="185">
        <f>'[1]Expected Production'!C12</f>
        <v>18457.501562198297</v>
      </c>
      <c r="G13" s="185">
        <f>'[1]Area Planted'!C12</f>
        <v>26853.518915297653</v>
      </c>
      <c r="H13" s="185">
        <f>'[1]Yield Rate'!C12</f>
        <v>0.6873401441508511</v>
      </c>
      <c r="I13" s="185">
        <f>[1]Sales!C12</f>
        <v>2784.2719887157828</v>
      </c>
      <c r="J13" s="185">
        <f>'[1]Expected Production'!D12</f>
        <v>49410.249419310239</v>
      </c>
      <c r="K13" s="185">
        <f>'[1]Area Planted'!D12</f>
        <v>33995.162233625611</v>
      </c>
      <c r="L13" s="185">
        <f>'[1]Yield Rate'!D12</f>
        <v>1.4534494372977904</v>
      </c>
      <c r="M13" s="185">
        <f>[1]Sales!D12</f>
        <v>26796.604521691512</v>
      </c>
      <c r="N13" s="185">
        <f>'[1]Expected Production'!E12</f>
        <v>41601.757890733359</v>
      </c>
      <c r="O13" s="185">
        <f>'[1]Area Planted'!E12</f>
        <v>52501.661152848465</v>
      </c>
      <c r="P13" s="185">
        <f>'[1]Yield Rate'!E12</f>
        <v>0.79238936401684246</v>
      </c>
      <c r="Q13" s="185">
        <f>[1]Sales!E12</f>
        <v>10332.495877199064</v>
      </c>
      <c r="R13" s="185">
        <f>'[1]Expected Production'!F12</f>
        <v>43908.417738563156</v>
      </c>
      <c r="S13" s="185">
        <f>'[1]Area Planted'!F12</f>
        <v>81788.0962953259</v>
      </c>
      <c r="T13" s="185">
        <f>'[1]Yield Rate'!F12</f>
        <v>0.53685584733523717</v>
      </c>
      <c r="U13" s="185">
        <f>[1]Sales!F12</f>
        <v>3094.339347182342</v>
      </c>
      <c r="V13" s="185">
        <f>'[1]Expected Production'!G12</f>
        <v>278775.12765965046</v>
      </c>
      <c r="W13" s="185">
        <f>'[1]Area Planted'!G12</f>
        <v>448242.63406682684</v>
      </c>
      <c r="X13" s="185">
        <f>'[1]Yield Rate'!G12</f>
        <v>0.62192907696078037</v>
      </c>
      <c r="Y13" s="185">
        <f>[1]Sales!G12</f>
        <v>93972.415566598909</v>
      </c>
      <c r="Z13" s="185">
        <f>'[1]Expected Production'!H12</f>
        <v>116539.25513669087</v>
      </c>
      <c r="AA13" s="185">
        <f>'[1]Area Planted'!H12</f>
        <v>61421.896115334283</v>
      </c>
      <c r="AB13" s="185">
        <f>'[1]Yield Rate'!H12</f>
        <v>1.8973568467808384</v>
      </c>
      <c r="AC13" s="185">
        <f>[1]Sales!H12</f>
        <v>100698.026914496</v>
      </c>
      <c r="AD13" s="185">
        <f>'[1]Expected Production'!I12</f>
        <v>237332.39139186265</v>
      </c>
      <c r="AE13" s="185">
        <f>'[1]Area Planted'!I12</f>
        <v>37635.118444399624</v>
      </c>
      <c r="AF13" s="185">
        <f>'[1]Yield Rate'!I12</f>
        <v>6.3061417421201025</v>
      </c>
      <c r="AG13" s="185">
        <f>[1]Sales!I12</f>
        <v>200300.38480125522</v>
      </c>
      <c r="AH13" s="185">
        <f>'[1]Expected Production'!J12</f>
        <v>51923.537497465171</v>
      </c>
      <c r="AI13" s="185">
        <f>'[1]Area Planted'!J12</f>
        <v>79259.896406702945</v>
      </c>
      <c r="AJ13" s="185">
        <f>'[1]Yield Rate'!J12</f>
        <v>0.65510478629737445</v>
      </c>
      <c r="AK13" s="185">
        <f>[1]Sales!J12</f>
        <v>26383.687187761829</v>
      </c>
      <c r="AL13" s="185">
        <f>'[1]Expected Production'!K12</f>
        <v>131298.50466711225</v>
      </c>
      <c r="AM13" s="185">
        <f>'[1]Area Planted'!K12</f>
        <v>131856.68082857449</v>
      </c>
      <c r="AN13" s="185">
        <f>'[1]Yield Rate'!K12</f>
        <v>0.99576679651000832</v>
      </c>
      <c r="AO13" s="185">
        <f>[1]Sales!K12</f>
        <v>131856.68082857449</v>
      </c>
      <c r="AP13" s="185">
        <f>'[1]Expected Production'!L12</f>
        <v>1132156.0948405776</v>
      </c>
      <c r="AQ13" s="185">
        <f>'[1]Area Planted'!L12</f>
        <v>387061.91276600945</v>
      </c>
      <c r="AR13" s="185">
        <f>'[1]Yield Rate'!L12</f>
        <v>2.9249999999999998</v>
      </c>
      <c r="AS13" s="185">
        <f>[1]Sales!L12</f>
        <v>0</v>
      </c>
      <c r="AT13" s="185">
        <f>'[1]Expected Production'!M12</f>
        <v>27145.627773522978</v>
      </c>
      <c r="AU13" s="185">
        <f>'[1]Area Planted'!M12</f>
        <v>15079.941919821902</v>
      </c>
      <c r="AV13" s="185">
        <f>'[1]Yield Rate'!M12</f>
        <v>1.8001148756310048</v>
      </c>
      <c r="AW13" s="185">
        <f>[1]Sales!M12</f>
        <v>16892.347354836245</v>
      </c>
      <c r="AX13" s="185">
        <f>'[1]Expected Production'!N12</f>
        <v>11140.971048587888</v>
      </c>
      <c r="AY13" s="185">
        <f>'[1]Area Planted'!N12</f>
        <v>10122.170065855866</v>
      </c>
      <c r="AZ13" s="185">
        <f>'[1]Yield Rate'!N12</f>
        <v>1.1006504510498836</v>
      </c>
      <c r="BA13" s="185">
        <f>[1]Sales!N12</f>
        <v>84.916041822255409</v>
      </c>
      <c r="BB13" s="185" t="str">
        <f>'[1]Expected Production'!O12</f>
        <v xml:space="preserve"> </v>
      </c>
      <c r="BC13" s="185">
        <f>'[1]Area Planted'!O12</f>
        <v>0</v>
      </c>
      <c r="BD13" s="185" t="str">
        <f>'[1]Yield Rate'!O12</f>
        <v/>
      </c>
      <c r="BE13" s="185">
        <f>[1]Sales!O12</f>
        <v>0</v>
      </c>
      <c r="BF13" s="185">
        <f>'[1]Expected Production'!P12</f>
        <v>146614.24907649774</v>
      </c>
      <c r="BG13" s="185">
        <f>'[1]Area Planted'!P12</f>
        <v>45335.34097529421</v>
      </c>
      <c r="BH13" s="185">
        <f>'[1]Yield Rate'!P12</f>
        <v>3.2339946258790935</v>
      </c>
      <c r="BI13" s="185">
        <f>[1]Sales!P12</f>
        <v>70714.223385681704</v>
      </c>
      <c r="BJ13" s="185">
        <f>'[1]Expected Production'!Q12</f>
        <v>27562.72006188161</v>
      </c>
      <c r="BK13" s="185">
        <f>'[1]Area Planted'!Q12</f>
        <v>1805.5436965310987</v>
      </c>
      <c r="BL13" s="185">
        <f>'[1]Yield Rate'!Q12</f>
        <v>15.265606761462761</v>
      </c>
      <c r="BM13" s="185">
        <f>[1]Sales!Q12</f>
        <v>26952.571513441817</v>
      </c>
      <c r="BN13" s="185">
        <f>'[1]Expected Production'!R12</f>
        <v>7209.14977640707</v>
      </c>
      <c r="BO13" s="185">
        <f>'[1]Area Planted'!R12</f>
        <v>5750.3968438596476</v>
      </c>
      <c r="BP13" s="185">
        <f>'[1]Yield Rate'!R12</f>
        <v>1.2536786542141172</v>
      </c>
      <c r="BQ13" s="185">
        <f>[1]Sales!R12</f>
        <v>1866.5561911753525</v>
      </c>
      <c r="BR13" s="185">
        <f>'[1]Expected Production'!S12</f>
        <v>1376.4801738056287</v>
      </c>
      <c r="BS13" s="185">
        <f>'[1]Area Planted'!S12</f>
        <v>2088.7187252791146</v>
      </c>
      <c r="BT13" s="185">
        <f>'[1]Yield Rate'!S12</f>
        <v>0.65900695825939426</v>
      </c>
      <c r="BU13" s="185">
        <f>[1]Sales!S12</f>
        <v>13.817269219281656</v>
      </c>
      <c r="BV13" s="185">
        <f>'[1]Expected Production'!T12</f>
        <v>8878.0079417155721</v>
      </c>
      <c r="BW13" s="185">
        <f>'[1]Area Planted'!T12</f>
        <v>1206.1887990388614</v>
      </c>
      <c r="BX13" s="185">
        <f>'[1]Yield Rate'!T12</f>
        <v>7.3603800240807393</v>
      </c>
      <c r="BY13" s="185">
        <f>[1]Sales!T12</f>
        <v>8875.419706421455</v>
      </c>
      <c r="BZ13" s="185">
        <f>'[1]Expected Production'!U12</f>
        <v>599.76815853839184</v>
      </c>
      <c r="CA13" s="185">
        <f>'[1]Area Planted'!U12</f>
        <v>302.40902200960335</v>
      </c>
      <c r="CB13" s="185">
        <f>'[1]Yield Rate'!U12</f>
        <v>1.9833011414565056</v>
      </c>
      <c r="CC13" s="185">
        <f>[1]Sales!U12</f>
        <v>549.89903497449131</v>
      </c>
      <c r="CD13" s="185">
        <f>'[1]Expected Production'!V12</f>
        <v>0</v>
      </c>
      <c r="CE13" s="185">
        <f>'[1]Area Planted'!V12</f>
        <v>0</v>
      </c>
      <c r="CF13" s="185" t="str">
        <f>'[1]Yield Rate'!V12</f>
        <v/>
      </c>
      <c r="CG13" s="185">
        <f>[1]Sales!V12</f>
        <v>0</v>
      </c>
    </row>
    <row r="14" spans="1:85" x14ac:dyDescent="0.25">
      <c r="A14" s="187">
        <v>2010</v>
      </c>
      <c r="B14" s="186">
        <f>'[1]Expected Production'!B13</f>
        <v>2795483</v>
      </c>
      <c r="C14" s="185">
        <f>'[1]Area Planted'!B13</f>
        <v>1242271</v>
      </c>
      <c r="D14" s="185">
        <f>'[1]Yield Rate'!B13</f>
        <v>2.2503004577906109</v>
      </c>
      <c r="E14" s="185">
        <f>[1]Sales!B13</f>
        <v>1352015</v>
      </c>
      <c r="F14" s="185">
        <f>'[1]Expected Production'!C13</f>
        <v>27732</v>
      </c>
      <c r="G14" s="185">
        <f>'[1]Area Planted'!C13</f>
        <v>34250</v>
      </c>
      <c r="H14" s="185">
        <f>'[1]Yield Rate'!C13</f>
        <v>0.80969343065693433</v>
      </c>
      <c r="I14" s="185">
        <f>[1]Sales!C13</f>
        <v>7257</v>
      </c>
      <c r="J14" s="185">
        <f>'[1]Expected Production'!D13</f>
        <v>51655.884790961311</v>
      </c>
      <c r="K14" s="185">
        <f>'[1]Area Planted'!D13</f>
        <v>0</v>
      </c>
      <c r="L14" s="185" t="str">
        <f>'[1]Yield Rate'!D13</f>
        <v/>
      </c>
      <c r="M14" s="185">
        <f>[1]Sales!D13</f>
        <v>0</v>
      </c>
      <c r="N14" s="185">
        <f>'[1]Expected Production'!E13</f>
        <v>47994</v>
      </c>
      <c r="O14" s="185">
        <f>'[1]Area Planted'!E13</f>
        <v>56787</v>
      </c>
      <c r="P14" s="185">
        <f>'[1]Yield Rate'!E13</f>
        <v>0.8451582228326906</v>
      </c>
      <c r="Q14" s="185">
        <f>[1]Sales!E13</f>
        <v>13928</v>
      </c>
      <c r="R14" s="185">
        <f>'[1]Expected Production'!F13</f>
        <v>26417</v>
      </c>
      <c r="S14" s="185">
        <f>'[1]Area Planted'!F13</f>
        <v>54449</v>
      </c>
      <c r="T14" s="185">
        <f>'[1]Yield Rate'!F13</f>
        <v>0.48516960825726829</v>
      </c>
      <c r="U14" s="185">
        <f>[1]Sales!F13</f>
        <v>1148</v>
      </c>
      <c r="V14" s="185">
        <f>'[1]Expected Production'!G13</f>
        <v>163733</v>
      </c>
      <c r="W14" s="185">
        <f>'[1]Area Planted'!G13</f>
        <v>267567</v>
      </c>
      <c r="X14" s="185">
        <f>'[1]Yield Rate'!G13</f>
        <v>0.6119327121805006</v>
      </c>
      <c r="Y14" s="185">
        <f>[1]Sales!G13</f>
        <v>57982</v>
      </c>
      <c r="Z14" s="185">
        <f>'[1]Expected Production'!H13</f>
        <v>111887</v>
      </c>
      <c r="AA14" s="185">
        <f>'[1]Area Planted'!H13</f>
        <v>62331</v>
      </c>
      <c r="AB14" s="185">
        <f>'[1]Yield Rate'!H13</f>
        <v>1.7950458038536201</v>
      </c>
      <c r="AC14" s="185">
        <f>[1]Sales!H13</f>
        <v>85388</v>
      </c>
      <c r="AD14" s="185">
        <f>'[1]Expected Production'!I13</f>
        <v>171274</v>
      </c>
      <c r="AE14" s="185">
        <f>'[1]Area Planted'!I13</f>
        <v>27037</v>
      </c>
      <c r="AF14" s="185">
        <f>'[1]Yield Rate'!I13</f>
        <v>6.3348004586307649</v>
      </c>
      <c r="AG14" s="185">
        <f>[1]Sales!I13</f>
        <v>169768</v>
      </c>
      <c r="AH14" s="185">
        <f>'[1]Expected Production'!J13</f>
        <v>65267</v>
      </c>
      <c r="AI14" s="185">
        <f>'[1]Area Planted'!J13</f>
        <v>85174</v>
      </c>
      <c r="AJ14" s="185">
        <f>'[1]Yield Rate'!J13</f>
        <v>0.76627844177800741</v>
      </c>
      <c r="AK14" s="185">
        <f>[1]Sales!J13</f>
        <v>27766</v>
      </c>
      <c r="AL14" s="185">
        <f>'[1]Expected Production'!K13</f>
        <v>72482.254008685835</v>
      </c>
      <c r="AM14" s="185">
        <f>'[1]Area Planted'!K13</f>
        <v>85073.327314900118</v>
      </c>
      <c r="AN14" s="185">
        <f>'[1]Yield Rate'!K13</f>
        <v>0.85199740384423606</v>
      </c>
      <c r="AO14" s="185">
        <f>[1]Sales!K13</f>
        <v>85073.327314900118</v>
      </c>
      <c r="AP14" s="185">
        <f>'[1]Expected Production'!L13</f>
        <v>1179657.1904907888</v>
      </c>
      <c r="AQ14" s="185">
        <f>'[1]Area Planted'!L13</f>
        <v>403301.60358659428</v>
      </c>
      <c r="AR14" s="185">
        <f>'[1]Yield Rate'!L13</f>
        <v>2.9250000000000012</v>
      </c>
      <c r="AS14" s="185">
        <f>[1]Sales!L13</f>
        <v>0</v>
      </c>
      <c r="AT14" s="185">
        <f>'[1]Expected Production'!M13</f>
        <v>22073.900732945942</v>
      </c>
      <c r="AU14" s="185">
        <f>'[1]Area Planted'!M13</f>
        <v>11984.186056371514</v>
      </c>
      <c r="AV14" s="185">
        <f>'[1]Yield Rate'!M13</f>
        <v>1.8419190614293015</v>
      </c>
      <c r="AW14" s="185">
        <f>[1]Sales!M13</f>
        <v>0</v>
      </c>
      <c r="AX14" s="185">
        <f>'[1]Expected Production'!N13</f>
        <v>9808.6190593767133</v>
      </c>
      <c r="AY14" s="185">
        <f>'[1]Area Planted'!N13</f>
        <v>8618.0064539691703</v>
      </c>
      <c r="AZ14" s="185">
        <f>'[1]Yield Rate'!N13</f>
        <v>1.1381540628644093</v>
      </c>
      <c r="BA14" s="185">
        <f>[1]Sales!N13</f>
        <v>0</v>
      </c>
      <c r="BB14" s="185" t="str">
        <f>'[1]Expected Production'!O13</f>
        <v xml:space="preserve"> </v>
      </c>
      <c r="BC14" s="185">
        <f>'[1]Area Planted'!O13</f>
        <v>0</v>
      </c>
      <c r="BD14" s="185" t="str">
        <f>'[1]Yield Rate'!O13</f>
        <v/>
      </c>
      <c r="BE14" s="185">
        <f>[1]Sales!O13</f>
        <v>0</v>
      </c>
      <c r="BF14" s="185">
        <f>'[1]Expected Production'!P13</f>
        <v>252869</v>
      </c>
      <c r="BG14" s="185">
        <f>'[1]Area Planted'!P13</f>
        <v>70756</v>
      </c>
      <c r="BH14" s="185">
        <f>'[1]Yield Rate'!P13</f>
        <v>3.5738170614506188</v>
      </c>
      <c r="BI14" s="185">
        <f>[1]Sales!P13</f>
        <v>123788</v>
      </c>
      <c r="BJ14" s="185">
        <f>'[1]Expected Production'!Q13</f>
        <v>22940.466818677534</v>
      </c>
      <c r="BK14" s="185">
        <f>'[1]Area Planted'!Q13</f>
        <v>1424.5155151417021</v>
      </c>
      <c r="BL14" s="185">
        <f>'[1]Yield Rate'!Q13</f>
        <v>16.104048411431698</v>
      </c>
      <c r="BM14" s="185">
        <f>[1]Sales!Q13</f>
        <v>21017.482195058932</v>
      </c>
      <c r="BN14" s="185">
        <f>'[1]Expected Production'!R13</f>
        <v>6297.646698159866</v>
      </c>
      <c r="BO14" s="185">
        <f>'[1]Area Planted'!R13</f>
        <v>6375.2272439744265</v>
      </c>
      <c r="BP14" s="185">
        <f>'[1]Yield Rate'!R13</f>
        <v>0.98783093639714781</v>
      </c>
      <c r="BQ14" s="185">
        <f>[1]Sales!R13</f>
        <v>2659.1271617383841</v>
      </c>
      <c r="BR14" s="185">
        <f>'[1]Expected Production'!S13</f>
        <v>2721.841023157629</v>
      </c>
      <c r="BS14" s="185">
        <f>'[1]Area Planted'!S13</f>
        <v>6416.2706163495222</v>
      </c>
      <c r="BT14" s="185">
        <f>'[1]Yield Rate'!S13</f>
        <v>0.42420919969023924</v>
      </c>
      <c r="BU14" s="185">
        <f>[1]Sales!S13</f>
        <v>0</v>
      </c>
      <c r="BV14" s="185">
        <f>'[1]Expected Production'!T13</f>
        <v>1089.4322495461299</v>
      </c>
      <c r="BW14" s="185">
        <f>'[1]Area Planted'!T13</f>
        <v>180.68163063211753</v>
      </c>
      <c r="BX14" s="185">
        <f>'[1]Yield Rate'!T13</f>
        <v>6.0295683946106422</v>
      </c>
      <c r="BY14" s="185">
        <f>[1]Sales!T13</f>
        <v>1089.4322495461299</v>
      </c>
      <c r="BZ14" s="185">
        <f>'[1]Expected Production'!U13</f>
        <v>533.24990494255462</v>
      </c>
      <c r="CA14" s="185">
        <f>'[1]Area Planted'!U13</f>
        <v>362.62653147014078</v>
      </c>
      <c r="CB14" s="185">
        <f>'[1]Yield Rate'!U13</f>
        <v>1.4705209317715442</v>
      </c>
      <c r="CC14" s="185">
        <f>[1]Sales!U13</f>
        <v>450.20894900356143</v>
      </c>
      <c r="CD14" s="185">
        <f>'[1]Expected Production'!V13</f>
        <v>0</v>
      </c>
      <c r="CE14" s="185">
        <f>'[1]Area Planted'!V13</f>
        <v>0</v>
      </c>
      <c r="CF14" s="185" t="str">
        <f>'[1]Yield Rate'!V13</f>
        <v/>
      </c>
      <c r="CG14" s="185">
        <f>[1]Sales!V13</f>
        <v>0</v>
      </c>
    </row>
    <row r="15" spans="1:85" x14ac:dyDescent="0.25">
      <c r="A15" s="187">
        <v>2009</v>
      </c>
      <c r="B15" s="186">
        <f>'[1]Expected Production'!B14</f>
        <v>1887010.0350299999</v>
      </c>
      <c r="C15" s="185">
        <f>'[1]Area Planted'!B14</f>
        <v>1125465.9800000002</v>
      </c>
      <c r="D15" s="185">
        <f>'[1]Yield Rate'!B14</f>
        <v>1.6766477783984191</v>
      </c>
      <c r="E15" s="185">
        <f>[1]Sales!B14</f>
        <v>820318.15769000002</v>
      </c>
      <c r="F15" s="185">
        <f>'[1]Expected Production'!C14</f>
        <v>21828.988420000005</v>
      </c>
      <c r="G15" s="185">
        <f>'[1]Area Planted'!C14</f>
        <v>40485.49</v>
      </c>
      <c r="H15" s="185">
        <f>'[1]Yield Rate'!C14</f>
        <v>0.53918054147300687</v>
      </c>
      <c r="I15" s="185">
        <f>[1]Sales!C14</f>
        <v>2594.3161399999999</v>
      </c>
      <c r="J15" s="185">
        <f>'[1]Expected Production'!D14</f>
        <v>41928.968540000002</v>
      </c>
      <c r="K15" s="185">
        <f>'[1]Area Planted'!D14</f>
        <v>31031.51</v>
      </c>
      <c r="L15" s="185">
        <f>'[1]Yield Rate'!D14</f>
        <v>1.3511739692976592</v>
      </c>
      <c r="M15" s="185">
        <f>[1]Sales!D14</f>
        <v>21343.311580000001</v>
      </c>
      <c r="N15" s="185">
        <f>'[1]Expected Production'!E14</f>
        <v>48967.284350000002</v>
      </c>
      <c r="O15" s="185">
        <f>'[1]Area Planted'!E14</f>
        <v>61625.789999999994</v>
      </c>
      <c r="P15" s="185">
        <f>'[1]Yield Rate'!E14</f>
        <v>0.79459077684845913</v>
      </c>
      <c r="Q15" s="185">
        <f>[1]Sales!E14</f>
        <v>10509.51244</v>
      </c>
      <c r="R15" s="185">
        <f>'[1]Expected Production'!F14</f>
        <v>33652.531520000004</v>
      </c>
      <c r="S15" s="185">
        <f>'[1]Area Planted'!F14</f>
        <v>71289.600000000006</v>
      </c>
      <c r="T15" s="185">
        <f>'[1]Yield Rate'!F14</f>
        <v>0.4720538692880869</v>
      </c>
      <c r="U15" s="185">
        <f>[1]Sales!F14</f>
        <v>1032.28</v>
      </c>
      <c r="V15" s="185">
        <f>'[1]Expected Production'!G14</f>
        <v>120563.77047</v>
      </c>
      <c r="W15" s="185">
        <f>'[1]Area Planted'!G14</f>
        <v>216126.11</v>
      </c>
      <c r="X15" s="185">
        <f>'[1]Yield Rate'!G14</f>
        <v>0.5578399133265296</v>
      </c>
      <c r="Y15" s="185">
        <f>[1]Sales!G14</f>
        <v>46742.121560000007</v>
      </c>
      <c r="Z15" s="185">
        <f>'[1]Expected Production'!H14</f>
        <v>118793.66902999998</v>
      </c>
      <c r="AA15" s="185">
        <f>'[1]Area Planted'!H14</f>
        <v>64679.98000000001</v>
      </c>
      <c r="AB15" s="185">
        <f>'[1]Yield Rate'!H14</f>
        <v>1.8366373803764311</v>
      </c>
      <c r="AC15" s="185">
        <f>[1]Sales!H14</f>
        <v>99130.977249999996</v>
      </c>
      <c r="AD15" s="185">
        <f>'[1]Expected Production'!I14</f>
        <v>195456.36</v>
      </c>
      <c r="AE15" s="185">
        <f>'[1]Area Planted'!I14</f>
        <v>34296.050000000003</v>
      </c>
      <c r="AF15" s="185">
        <f>'[1]Yield Rate'!I14</f>
        <v>5.6990924610851676</v>
      </c>
      <c r="AG15" s="185">
        <f>[1]Sales!I14</f>
        <v>153400.29999999999</v>
      </c>
      <c r="AH15" s="185">
        <f>'[1]Expected Production'!J14</f>
        <v>46729.100770000012</v>
      </c>
      <c r="AI15" s="185">
        <f>'[1]Area Planted'!J14</f>
        <v>83626.64</v>
      </c>
      <c r="AJ15" s="185">
        <f>'[1]Yield Rate'!J14</f>
        <v>0.55878247374281698</v>
      </c>
      <c r="AK15" s="185">
        <f>[1]Sales!J14</f>
        <v>23145.546050000001</v>
      </c>
      <c r="AL15" s="185">
        <f>'[1]Expected Production'!K14</f>
        <v>87018.241550000006</v>
      </c>
      <c r="AM15" s="185">
        <f>'[1]Area Planted'!K14</f>
        <v>103154.38</v>
      </c>
      <c r="AN15" s="185">
        <f>'[1]Yield Rate'!K14</f>
        <v>0.84357292002530582</v>
      </c>
      <c r="AO15" s="185">
        <f>[1]Sales!K14</f>
        <v>103154.38</v>
      </c>
      <c r="AP15" s="185">
        <f>'[1]Expected Production'!L14</f>
        <v>1151650</v>
      </c>
      <c r="AQ15" s="185">
        <f>'[1]Area Planted'!L14</f>
        <v>393726</v>
      </c>
      <c r="AR15" s="185">
        <f>'[1]Yield Rate'!L14</f>
        <v>2.9250036827641557</v>
      </c>
      <c r="AS15" s="185">
        <f>[1]Sales!L14</f>
        <v>0</v>
      </c>
      <c r="AT15" s="185">
        <f>'[1]Expected Production'!M14</f>
        <v>18487.263869999995</v>
      </c>
      <c r="AU15" s="185">
        <f>'[1]Area Planted'!M14</f>
        <v>11638.45</v>
      </c>
      <c r="AV15" s="185">
        <f>'[1]Yield Rate'!M14</f>
        <v>1.5884644321193968</v>
      </c>
      <c r="AW15" s="185">
        <f>[1]Sales!M14</f>
        <v>11705.43</v>
      </c>
      <c r="AX15" s="185">
        <f>'[1]Expected Production'!N14</f>
        <v>8758.0242400000025</v>
      </c>
      <c r="AY15" s="185">
        <f>'[1]Area Planted'!N14</f>
        <v>7784.6999999999989</v>
      </c>
      <c r="AZ15" s="185">
        <f>'[1]Yield Rate'!N14</f>
        <v>1.125030410934269</v>
      </c>
      <c r="BA15" s="185">
        <f>[1]Sales!N14</f>
        <v>194.45</v>
      </c>
      <c r="BB15" s="185" t="str">
        <f>'[1]Expected Production'!O14</f>
        <v xml:space="preserve"> </v>
      </c>
      <c r="BC15" s="185">
        <f>'[1]Area Planted'!O14</f>
        <v>0</v>
      </c>
      <c r="BD15" s="185" t="str">
        <f>'[1]Yield Rate'!O14</f>
        <v/>
      </c>
      <c r="BE15" s="185">
        <f>[1]Sales!O14</f>
        <v>0</v>
      </c>
      <c r="BF15" s="185">
        <f>'[1]Expected Production'!P14</f>
        <v>200450.06259999998</v>
      </c>
      <c r="BG15" s="185">
        <f>'[1]Area Planted'!P14</f>
        <v>64341.390000000007</v>
      </c>
      <c r="BH15" s="185">
        <f>'[1]Yield Rate'!P14</f>
        <v>3.1154139287323441</v>
      </c>
      <c r="BI15" s="185">
        <f>[1]Sales!P14</f>
        <v>86151.851280000003</v>
      </c>
      <c r="BJ15" s="185">
        <f>'[1]Expected Production'!Q14</f>
        <v>21284.574759999996</v>
      </c>
      <c r="BK15" s="185">
        <f>'[1]Area Planted'!Q14</f>
        <v>1305.3599999999999</v>
      </c>
      <c r="BL15" s="185">
        <f>'[1]Yield Rate'!Q14</f>
        <v>16.305520898449469</v>
      </c>
      <c r="BM15" s="185">
        <f>[1]Sales!Q14</f>
        <v>20450.637480000001</v>
      </c>
      <c r="BN15" s="185">
        <f>'[1]Expected Production'!R14</f>
        <v>0</v>
      </c>
      <c r="BO15" s="185">
        <f>'[1]Area Planted'!R14</f>
        <v>0</v>
      </c>
      <c r="BP15" s="185" t="str">
        <f>'[1]Yield Rate'!R14</f>
        <v/>
      </c>
      <c r="BQ15" s="185">
        <f>[1]Sales!R14</f>
        <v>0</v>
      </c>
      <c r="BR15" s="185">
        <f>'[1]Expected Production'!S14</f>
        <v>7461.8293800000001</v>
      </c>
      <c r="BS15" s="185">
        <f>'[1]Area Planted'!S14</f>
        <v>12967.319999999998</v>
      </c>
      <c r="BT15" s="185">
        <f>'[1]Yield Rate'!S14</f>
        <v>0.57543342649059337</v>
      </c>
      <c r="BU15" s="185">
        <f>[1]Sales!S14</f>
        <v>1470.5451099999998</v>
      </c>
      <c r="BV15" s="185">
        <f>'[1]Expected Production'!T14</f>
        <v>0</v>
      </c>
      <c r="BW15" s="185">
        <f>'[1]Area Planted'!T14</f>
        <v>0</v>
      </c>
      <c r="BX15" s="185" t="str">
        <f>'[1]Yield Rate'!T14</f>
        <v/>
      </c>
      <c r="BY15" s="185">
        <f>[1]Sales!T14</f>
        <v>0</v>
      </c>
      <c r="BZ15" s="185">
        <f>'[1]Expected Production'!U14</f>
        <v>1019.50276</v>
      </c>
      <c r="CA15" s="185">
        <f>'[1]Area Planted'!U14</f>
        <v>312.01</v>
      </c>
      <c r="CB15" s="185">
        <f>'[1]Yield Rate'!U14</f>
        <v>3.2675323226819653</v>
      </c>
      <c r="CC15" s="185">
        <f>[1]Sales!U14</f>
        <v>600.09999999999991</v>
      </c>
      <c r="CD15" s="185">
        <f>'[1]Expected Production'!V14</f>
        <v>0</v>
      </c>
      <c r="CE15" s="185">
        <f>'[1]Area Planted'!V14</f>
        <v>0</v>
      </c>
      <c r="CF15" s="185" t="str">
        <f>'[1]Yield Rate'!V14</f>
        <v/>
      </c>
      <c r="CG15" s="185">
        <f>[1]Sales!V14</f>
        <v>0</v>
      </c>
    </row>
    <row r="16" spans="1:85" x14ac:dyDescent="0.25">
      <c r="A16" s="187">
        <v>2008</v>
      </c>
      <c r="B16" s="186">
        <f>'[1]Expected Production'!B15</f>
        <v>1211566</v>
      </c>
      <c r="C16" s="185">
        <f>'[1]Area Planted'!B15</f>
        <v>928224</v>
      </c>
      <c r="D16" s="185">
        <f>'[1]Yield Rate'!B15</f>
        <v>1.3052517495776881</v>
      </c>
      <c r="E16" s="185">
        <f>[1]Sales!B15</f>
        <v>534294</v>
      </c>
      <c r="F16" s="185">
        <f>'[1]Expected Production'!C15</f>
        <v>9992</v>
      </c>
      <c r="G16" s="185">
        <f>'[1]Area Planted'!C15</f>
        <v>24349</v>
      </c>
      <c r="H16" s="185">
        <f>'[1]Yield Rate'!C15</f>
        <v>0.41036592878557643</v>
      </c>
      <c r="I16" s="185">
        <f>[1]Sales!C15</f>
        <v>764</v>
      </c>
      <c r="J16" s="185">
        <f>'[1]Expected Production'!D15</f>
        <v>24023</v>
      </c>
      <c r="K16" s="185">
        <f>'[1]Area Planted'!D15</f>
        <v>25177</v>
      </c>
      <c r="L16" s="185">
        <f>'[1]Yield Rate'!D15</f>
        <v>0.95416451523215629</v>
      </c>
      <c r="M16" s="185">
        <f>[1]Sales!D15</f>
        <v>13151</v>
      </c>
      <c r="N16" s="185">
        <f>'[1]Expected Production'!E15</f>
        <v>33934</v>
      </c>
      <c r="O16" s="185">
        <f>'[1]Area Planted'!E15</f>
        <v>45508</v>
      </c>
      <c r="P16" s="185">
        <f>'[1]Yield Rate'!E15</f>
        <v>0.74567109079722249</v>
      </c>
      <c r="Q16" s="185">
        <f>[1]Sales!E15</f>
        <v>7709</v>
      </c>
      <c r="R16" s="185">
        <f>'[1]Expected Production'!F15</f>
        <v>12662</v>
      </c>
      <c r="S16" s="185">
        <f>'[1]Area Planted'!F15</f>
        <v>32491</v>
      </c>
      <c r="T16" s="185">
        <f>'[1]Yield Rate'!F15</f>
        <v>0.3897079191160629</v>
      </c>
      <c r="U16" s="185">
        <f>[1]Sales!F15</f>
        <v>763</v>
      </c>
      <c r="V16" s="185">
        <f>'[1]Expected Production'!G15</f>
        <v>70527</v>
      </c>
      <c r="W16" s="185">
        <f>'[1]Area Planted'!G15</f>
        <v>144201</v>
      </c>
      <c r="X16" s="185">
        <f>'[1]Yield Rate'!G15</f>
        <v>0.48908814779370463</v>
      </c>
      <c r="Y16" s="185">
        <f>[1]Sales!G15</f>
        <v>27660</v>
      </c>
      <c r="Z16" s="185">
        <f>'[1]Expected Production'!H15</f>
        <v>56839</v>
      </c>
      <c r="AA16" s="185">
        <f>'[1]Area Planted'!H15</f>
        <v>32404</v>
      </c>
      <c r="AB16" s="185">
        <f>'[1]Yield Rate'!H15</f>
        <v>1.7540735711640538</v>
      </c>
      <c r="AC16" s="185">
        <f>[1]Sales!H15</f>
        <v>48193</v>
      </c>
      <c r="AD16" s="185">
        <f>'[1]Expected Production'!I15</f>
        <v>113242</v>
      </c>
      <c r="AE16" s="185">
        <f>'[1]Area Planted'!I15</f>
        <v>19480</v>
      </c>
      <c r="AF16" s="185">
        <f>'[1]Yield Rate'!I15</f>
        <v>5.8132443531827516</v>
      </c>
      <c r="AG16" s="185">
        <f>[1]Sales!I15</f>
        <v>110657</v>
      </c>
      <c r="AH16" s="185">
        <f>'[1]Expected Production'!J15</f>
        <v>44463</v>
      </c>
      <c r="AI16" s="185">
        <f>'[1]Area Planted'!J15</f>
        <v>59588</v>
      </c>
      <c r="AJ16" s="185">
        <f>'[1]Yield Rate'!J15</f>
        <v>0.74617372625360812</v>
      </c>
      <c r="AK16" s="185">
        <f>[1]Sales!J15</f>
        <v>20751</v>
      </c>
      <c r="AL16" s="185">
        <f>'[1]Expected Production'!K15</f>
        <v>71820</v>
      </c>
      <c r="AM16" s="185">
        <f>'[1]Area Planted'!K15</f>
        <v>111307</v>
      </c>
      <c r="AN16" s="185">
        <f>'[1]Yield Rate'!K15</f>
        <v>0.64524243758254196</v>
      </c>
      <c r="AO16" s="185">
        <f>[1]Sales!K15</f>
        <v>111307</v>
      </c>
      <c r="AP16" s="185">
        <f>'[1]Expected Production'!L15</f>
        <v>1160853</v>
      </c>
      <c r="AQ16" s="185">
        <f>'[1]Area Planted'!L15</f>
        <v>396874</v>
      </c>
      <c r="AR16" s="185">
        <f>'[1]Yield Rate'!L15</f>
        <v>2.9249913070647109</v>
      </c>
      <c r="AS16" s="185">
        <f>[1]Sales!L15</f>
        <v>0</v>
      </c>
      <c r="AT16" s="185">
        <f>'[1]Expected Production'!M15</f>
        <v>12500</v>
      </c>
      <c r="AU16" s="185">
        <f>'[1]Area Planted'!M15</f>
        <v>9299</v>
      </c>
      <c r="AV16" s="185">
        <f>'[1]Yield Rate'!M15</f>
        <v>1.3442305624260673</v>
      </c>
      <c r="AW16" s="185">
        <f>[1]Sales!M15</f>
        <v>11159</v>
      </c>
      <c r="AX16" s="185">
        <f>'[1]Expected Production'!N15</f>
        <v>4659</v>
      </c>
      <c r="AY16" s="185">
        <f>'[1]Area Planted'!N15</f>
        <v>1815</v>
      </c>
      <c r="AZ16" s="185">
        <f>'[1]Yield Rate'!N15</f>
        <v>2.5669421487603308</v>
      </c>
      <c r="BA16" s="185">
        <f>[1]Sales!N15</f>
        <v>777</v>
      </c>
      <c r="BB16" s="185" t="str">
        <f>'[1]Expected Production'!O15</f>
        <v xml:space="preserve"> </v>
      </c>
      <c r="BC16" s="185">
        <f>'[1]Area Planted'!O15</f>
        <v>0</v>
      </c>
      <c r="BD16" s="185" t="str">
        <f>'[1]Yield Rate'!O15</f>
        <v/>
      </c>
      <c r="BE16" s="185">
        <f>[1]Sales!O15</f>
        <v>0</v>
      </c>
      <c r="BF16" s="185">
        <f>'[1]Expected Production'!P15</f>
        <v>106522</v>
      </c>
      <c r="BG16" s="185">
        <f>'[1]Area Planted'!P15</f>
        <v>32436</v>
      </c>
      <c r="BH16" s="185">
        <f>'[1]Yield Rate'!P15</f>
        <v>3.2840670859538785</v>
      </c>
      <c r="BI16" s="185">
        <f>[1]Sales!P15</f>
        <v>52308</v>
      </c>
      <c r="BJ16" s="185">
        <f>'[1]Expected Production'!Q15</f>
        <v>10195</v>
      </c>
      <c r="BK16" s="185">
        <f>'[1]Area Planted'!Q15</f>
        <v>1057</v>
      </c>
      <c r="BL16" s="185">
        <f>'[1]Yield Rate'!Q15</f>
        <v>9.6452223273415321</v>
      </c>
      <c r="BM16" s="185">
        <f>[1]Sales!Q15</f>
        <v>9515</v>
      </c>
      <c r="BN16" s="185">
        <f>'[1]Expected Production'!R15</f>
        <v>2514</v>
      </c>
      <c r="BO16" s="185">
        <f>'[1]Area Planted'!R15</f>
        <v>2204</v>
      </c>
      <c r="BP16" s="185">
        <f>'[1]Yield Rate'!R15</f>
        <v>1.1406533575317603</v>
      </c>
      <c r="BQ16" s="185">
        <f>[1]Sales!R15</f>
        <v>1116</v>
      </c>
      <c r="BR16" s="185">
        <f>'[1]Expected Production'!S15</f>
        <v>1429</v>
      </c>
      <c r="BS16" s="185">
        <f>'[1]Area Planted'!S15</f>
        <v>75397.081597488548</v>
      </c>
      <c r="BT16" s="185">
        <f>'[1]Yield Rate'!S15</f>
        <v>1.8952988228759234E-2</v>
      </c>
      <c r="BU16" s="185">
        <f>[1]Sales!S15</f>
        <v>408</v>
      </c>
      <c r="BV16" s="185">
        <f>'[1]Expected Production'!T15</f>
        <v>0</v>
      </c>
      <c r="BW16" s="185">
        <f>'[1]Area Planted'!T15</f>
        <v>0</v>
      </c>
      <c r="BX16" s="185" t="str">
        <f>'[1]Yield Rate'!T15</f>
        <v/>
      </c>
      <c r="BY16" s="185">
        <f>[1]Sales!T15</f>
        <v>0</v>
      </c>
      <c r="BZ16" s="185">
        <f>'[1]Expected Production'!U15</f>
        <v>994</v>
      </c>
      <c r="CA16" s="185">
        <f>'[1]Area Planted'!U15</f>
        <v>434</v>
      </c>
      <c r="CB16" s="185">
        <f>'[1]Yield Rate'!U15</f>
        <v>2.2903225806451615</v>
      </c>
      <c r="CC16" s="185">
        <f>[1]Sales!U15</f>
        <v>639</v>
      </c>
      <c r="CD16" s="185">
        <f>'[1]Expected Production'!V15</f>
        <v>0</v>
      </c>
      <c r="CE16" s="185">
        <f>'[1]Area Planted'!V15</f>
        <v>0</v>
      </c>
      <c r="CF16" s="185" t="str">
        <f>'[1]Yield Rate'!V15</f>
        <v/>
      </c>
      <c r="CG16" s="185">
        <f>[1]Sales!V15</f>
        <v>0</v>
      </c>
    </row>
    <row r="17" spans="1:85" x14ac:dyDescent="0.25">
      <c r="A17" s="187">
        <v>2007</v>
      </c>
      <c r="B17" s="186">
        <f>'[1]Expected Production'!B16</f>
        <v>1366158</v>
      </c>
      <c r="C17" s="185">
        <f>'[1]Area Planted'!B16</f>
        <v>872812</v>
      </c>
      <c r="D17" s="185">
        <f>'[1]Yield Rate'!B16</f>
        <v>1.5652374165341447</v>
      </c>
      <c r="E17" s="185">
        <f>[1]Sales!B16</f>
        <v>662470</v>
      </c>
      <c r="F17" s="185">
        <f>'[1]Expected Production'!C16</f>
        <v>12773.4</v>
      </c>
      <c r="G17" s="185">
        <f>'[1]Area Planted'!C16</f>
        <v>37979</v>
      </c>
      <c r="H17" s="185">
        <f>'[1]Yield Rate'!C16</f>
        <v>0.3363279707206614</v>
      </c>
      <c r="I17" s="185">
        <f>[1]Sales!C16</f>
        <v>2356.6999999999998</v>
      </c>
      <c r="J17" s="185">
        <f>'[1]Expected Production'!D16</f>
        <v>18317</v>
      </c>
      <c r="K17" s="185">
        <f>'[1]Area Planted'!D16</f>
        <v>20067</v>
      </c>
      <c r="L17" s="185">
        <f>'[1]Yield Rate'!D16</f>
        <v>0.91279214630986194</v>
      </c>
      <c r="M17" s="185">
        <f>[1]Sales!D16</f>
        <v>11318</v>
      </c>
      <c r="N17" s="185">
        <f>'[1]Expected Production'!E16</f>
        <v>21707</v>
      </c>
      <c r="O17" s="185">
        <f>'[1]Area Planted'!E16</f>
        <v>56817</v>
      </c>
      <c r="P17" s="185">
        <f>'[1]Yield Rate'!E16</f>
        <v>0.38205114666385059</v>
      </c>
      <c r="Q17" s="185">
        <f>[1]Sales!E16</f>
        <v>8610</v>
      </c>
      <c r="R17" s="185">
        <f>'[1]Expected Production'!F16</f>
        <v>8953</v>
      </c>
      <c r="S17" s="185">
        <f>'[1]Area Planted'!F16</f>
        <v>28829</v>
      </c>
      <c r="T17" s="185">
        <f>'[1]Yield Rate'!F16</f>
        <v>0.31055534357764752</v>
      </c>
      <c r="U17" s="185">
        <f>[1]Sales!F16</f>
        <v>3981</v>
      </c>
      <c r="V17" s="185">
        <f>'[1]Expected Production'!G16</f>
        <v>55215</v>
      </c>
      <c r="W17" s="185">
        <f>'[1]Area Planted'!G16</f>
        <v>147320</v>
      </c>
      <c r="X17" s="185">
        <f>'[1]Yield Rate'!G16</f>
        <v>0.37479636166168884</v>
      </c>
      <c r="Y17" s="185">
        <f>[1]Sales!G16</f>
        <v>22751</v>
      </c>
      <c r="Z17" s="185">
        <f>'[1]Expected Production'!H16</f>
        <v>55194</v>
      </c>
      <c r="AA17" s="185">
        <f>'[1]Area Planted'!H16</f>
        <v>38947</v>
      </c>
      <c r="AB17" s="185">
        <f>'[1]Yield Rate'!H16</f>
        <v>1.4171566487791101</v>
      </c>
      <c r="AC17" s="185">
        <f>[1]Sales!H16</f>
        <v>51662</v>
      </c>
      <c r="AD17" s="185">
        <f>'[1]Expected Production'!I16</f>
        <v>115843</v>
      </c>
      <c r="AE17" s="185">
        <f>'[1]Area Planted'!I16</f>
        <v>19188</v>
      </c>
      <c r="AF17" s="185">
        <f>'[1]Yield Rate'!I16</f>
        <v>6.0372628726287259</v>
      </c>
      <c r="AG17" s="185">
        <f>[1]Sales!I16</f>
        <v>115843</v>
      </c>
      <c r="AH17" s="185">
        <f>'[1]Expected Production'!J16</f>
        <v>24164</v>
      </c>
      <c r="AI17" s="185">
        <f>'[1]Area Planted'!J16</f>
        <v>55662</v>
      </c>
      <c r="AJ17" s="185">
        <f>'[1]Yield Rate'!J16</f>
        <v>0.43412022564765906</v>
      </c>
      <c r="AK17" s="185">
        <f>[1]Sales!J16</f>
        <v>12103</v>
      </c>
      <c r="AL17" s="185">
        <f>'[1]Expected Production'!K16</f>
        <v>54886</v>
      </c>
      <c r="AM17" s="185">
        <f>'[1]Area Planted'!K16</f>
        <v>89312.309521616698</v>
      </c>
      <c r="AN17" s="185">
        <f>'[1]Yield Rate'!K16</f>
        <v>0.61454014898938059</v>
      </c>
      <c r="AO17" s="185">
        <f>[1]Sales!K16</f>
        <v>89312.309521616698</v>
      </c>
      <c r="AP17" s="185">
        <f>'[1]Expected Production'!L16</f>
        <v>1146142</v>
      </c>
      <c r="AQ17" s="185">
        <f>'[1]Area Planted'!L16</f>
        <v>391844</v>
      </c>
      <c r="AR17" s="185">
        <f>'[1]Yield Rate'!L16</f>
        <v>2.9249956615387758</v>
      </c>
      <c r="AS17" s="185">
        <f>[1]Sales!L16</f>
        <v>0</v>
      </c>
      <c r="AT17" s="185">
        <f>'[1]Expected Production'!M16</f>
        <v>15562</v>
      </c>
      <c r="AU17" s="185">
        <f>'[1]Area Planted'!M16</f>
        <v>8264.6138543487759</v>
      </c>
      <c r="AV17" s="185">
        <f>'[1]Yield Rate'!M16</f>
        <v>1.8829675861760191</v>
      </c>
      <c r="AW17" s="185">
        <f>[1]Sales!M16</f>
        <v>14193.820960493947</v>
      </c>
      <c r="AX17" s="185">
        <f>'[1]Expected Production'!N16</f>
        <v>1901</v>
      </c>
      <c r="AY17" s="185">
        <f>'[1]Area Planted'!N16</f>
        <v>1771.0348207633522</v>
      </c>
      <c r="AZ17" s="185">
        <f>'[1]Yield Rate'!N16</f>
        <v>1.0733837515293065</v>
      </c>
      <c r="BA17" s="185">
        <f>[1]Sales!N16</f>
        <v>232.6042679127726</v>
      </c>
      <c r="BB17" s="185">
        <f>'[1]Expected Production'!O16</f>
        <v>3431.84</v>
      </c>
      <c r="BC17" s="185">
        <f>'[1]Area Planted'!O16</f>
        <v>0</v>
      </c>
      <c r="BD17" s="185" t="str">
        <f>'[1]Yield Rate'!O16</f>
        <v/>
      </c>
      <c r="BE17" s="185">
        <f>[1]Sales!O16</f>
        <v>0</v>
      </c>
      <c r="BF17" s="185">
        <f>'[1]Expected Production'!P16</f>
        <v>75664</v>
      </c>
      <c r="BG17" s="185">
        <f>'[1]Area Planted'!P16</f>
        <v>29476</v>
      </c>
      <c r="BH17" s="185">
        <f>'[1]Yield Rate'!P16</f>
        <v>2.5669697380920069</v>
      </c>
      <c r="BI17" s="185">
        <f>[1]Sales!P16</f>
        <v>39162</v>
      </c>
      <c r="BJ17" s="185">
        <f>'[1]Expected Production'!Q16</f>
        <v>22770.762689159921</v>
      </c>
      <c r="BK17" s="185">
        <f>'[1]Area Planted'!Q16</f>
        <v>3305.1185885227765</v>
      </c>
      <c r="BL17" s="185">
        <f>'[1]Yield Rate'!Q16</f>
        <v>6.8895448315327528</v>
      </c>
      <c r="BM17" s="185">
        <f>[1]Sales!Q16</f>
        <v>22712.710597251389</v>
      </c>
      <c r="BN17" s="185">
        <f>'[1]Expected Production'!R16</f>
        <v>2370.6284478068774</v>
      </c>
      <c r="BO17" s="185">
        <f>'[1]Area Planted'!R16</f>
        <v>4407.6368191071006</v>
      </c>
      <c r="BP17" s="185">
        <f>'[1]Yield Rate'!R16</f>
        <v>0.5378456858174443</v>
      </c>
      <c r="BQ17" s="185">
        <f>[1]Sales!R16</f>
        <v>830.43062487766474</v>
      </c>
      <c r="BR17" s="185">
        <f>'[1]Expected Production'!S16</f>
        <v>1087.0265584369649</v>
      </c>
      <c r="BS17" s="185">
        <f>'[1]Area Planted'!S16</f>
        <v>3917.9443376983836</v>
      </c>
      <c r="BT17" s="185">
        <f>'[1]Yield Rate'!S16</f>
        <v>0.27744818832100721</v>
      </c>
      <c r="BU17" s="185">
        <f>[1]Sales!S16</f>
        <v>343.88865679038253</v>
      </c>
      <c r="BV17" s="185">
        <f>'[1]Expected Production'!T16</f>
        <v>0</v>
      </c>
      <c r="BW17" s="185">
        <f>'[1]Area Planted'!T16</f>
        <v>0</v>
      </c>
      <c r="BX17" s="185" t="str">
        <f>'[1]Yield Rate'!T16</f>
        <v/>
      </c>
      <c r="BY17" s="185">
        <f>[1]Sales!T16</f>
        <v>0</v>
      </c>
      <c r="BZ17" s="185">
        <f>'[1]Expected Production'!U16</f>
        <v>1558.5318312864094</v>
      </c>
      <c r="CA17" s="185">
        <f>'[1]Area Planted'!U16</f>
        <v>1238.7354852154724</v>
      </c>
      <c r="CB17" s="185">
        <f>'[1]Yield Rate'!U16</f>
        <v>1.258163546526085</v>
      </c>
      <c r="CC17" s="185">
        <f>[1]Sales!U16</f>
        <v>1301.7328143493789</v>
      </c>
      <c r="CD17" s="185">
        <f>'[1]Expected Production'!V16</f>
        <v>0</v>
      </c>
      <c r="CE17" s="185">
        <f>'[1]Area Planted'!V16</f>
        <v>0</v>
      </c>
      <c r="CF17" s="185" t="str">
        <f>'[1]Yield Rate'!V16</f>
        <v/>
      </c>
      <c r="CG17" s="185">
        <f>[1]Sales!V16</f>
        <v>0</v>
      </c>
    </row>
    <row r="18" spans="1:85" x14ac:dyDescent="0.25">
      <c r="A18" s="187">
        <v>2006</v>
      </c>
      <c r="B18" s="186">
        <f>'[1]Expected Production'!B17</f>
        <v>1424439</v>
      </c>
      <c r="C18" s="185">
        <f>'[1]Area Planted'!B17</f>
        <v>784525</v>
      </c>
      <c r="D18" s="185">
        <f>'[1]Yield Rate'!B17</f>
        <v>1.8156706287243873</v>
      </c>
      <c r="E18" s="185">
        <f>[1]Sales!B17</f>
        <v>0</v>
      </c>
      <c r="F18" s="185">
        <f>'[1]Expected Production'!C17</f>
        <v>21047</v>
      </c>
      <c r="G18" s="185">
        <f>'[1]Area Planted'!C17</f>
        <v>43626</v>
      </c>
      <c r="H18" s="185">
        <f>'[1]Yield Rate'!C17</f>
        <v>0.48244166322835008</v>
      </c>
      <c r="I18" s="185">
        <f>[1]Sales!C17</f>
        <v>0</v>
      </c>
      <c r="J18" s="185">
        <f>'[1]Expected Production'!D17</f>
        <v>13964</v>
      </c>
      <c r="K18" s="185">
        <f>'[1]Area Planted'!D17</f>
        <v>14359</v>
      </c>
      <c r="L18" s="185">
        <f>'[1]Yield Rate'!D17</f>
        <v>0.9724911205515705</v>
      </c>
      <c r="M18" s="185">
        <f>[1]Sales!D17</f>
        <v>0</v>
      </c>
      <c r="N18" s="185">
        <f>'[1]Expected Production'!E17</f>
        <v>48159</v>
      </c>
      <c r="O18" s="185">
        <f>'[1]Area Planted'!E17</f>
        <v>69529</v>
      </c>
      <c r="P18" s="185">
        <f>'[1]Yield Rate'!E17</f>
        <v>0.69264623394554792</v>
      </c>
      <c r="Q18" s="185" t="str">
        <f>[1]Sales!E17</f>
        <v xml:space="preserve"> -</v>
      </c>
      <c r="R18" s="185">
        <f>'[1]Expected Production'!F17</f>
        <v>15003</v>
      </c>
      <c r="S18" s="185">
        <f>'[1]Area Planted'!F17</f>
        <v>39416</v>
      </c>
      <c r="T18" s="185">
        <f>'[1]Yield Rate'!F17</f>
        <v>0.38063223056626749</v>
      </c>
      <c r="U18" s="185">
        <f>[1]Sales!F17</f>
        <v>0</v>
      </c>
      <c r="V18" s="185">
        <f>'[1]Expected Production'!G17</f>
        <v>84010</v>
      </c>
      <c r="W18" s="185">
        <f>'[1]Area Planted'!G17</f>
        <v>144251</v>
      </c>
      <c r="X18" s="185">
        <f>'[1]Yield Rate'!G17</f>
        <v>0.58238764375983532</v>
      </c>
      <c r="Y18" s="185">
        <f>[1]Sales!G17</f>
        <v>0</v>
      </c>
      <c r="Z18" s="185">
        <f>'[1]Expected Production'!H17</f>
        <v>57815</v>
      </c>
      <c r="AA18" s="185">
        <f>'[1]Area Planted'!H17</f>
        <v>44034</v>
      </c>
      <c r="AB18" s="185">
        <f>'[1]Yield Rate'!H17</f>
        <v>1.3129627106326929</v>
      </c>
      <c r="AC18" s="185">
        <f>[1]Sales!H17</f>
        <v>0</v>
      </c>
      <c r="AD18" s="185">
        <f>'[1]Expected Production'!I17</f>
        <v>93482</v>
      </c>
      <c r="AE18" s="185">
        <f>'[1]Area Planted'!I17</f>
        <v>9422</v>
      </c>
      <c r="AF18" s="185">
        <f>'[1]Yield Rate'!I17</f>
        <v>9.9216726809594569</v>
      </c>
      <c r="AG18" s="185">
        <f>[1]Sales!I17</f>
        <v>0</v>
      </c>
      <c r="AH18" s="185">
        <f>'[1]Expected Production'!J17</f>
        <v>27697</v>
      </c>
      <c r="AI18" s="185">
        <f>'[1]Area Planted'!J17</f>
        <v>54533</v>
      </c>
      <c r="AJ18" s="185">
        <f>'[1]Yield Rate'!J17</f>
        <v>0.50789430253241152</v>
      </c>
      <c r="AK18" s="185">
        <f>[1]Sales!J17</f>
        <v>0</v>
      </c>
      <c r="AL18" s="185">
        <f>'[1]Expected Production'!K17</f>
        <v>118425</v>
      </c>
      <c r="AM18" s="185">
        <f>'[1]Area Planted'!K17</f>
        <v>152262</v>
      </c>
      <c r="AN18" s="185">
        <f>'[1]Yield Rate'!K17</f>
        <v>0.7777712101509241</v>
      </c>
      <c r="AO18" s="185">
        <f>[1]Sales!K17</f>
        <v>152262</v>
      </c>
      <c r="AP18" s="185">
        <f>'[1]Expected Production'!L17</f>
        <v>1059887</v>
      </c>
      <c r="AQ18" s="185">
        <f>'[1]Area Planted'!L17</f>
        <v>362354</v>
      </c>
      <c r="AR18" s="185">
        <f>'[1]Yield Rate'!L17</f>
        <v>2.925004277584903</v>
      </c>
      <c r="AS18" s="185">
        <f>[1]Sales!L17</f>
        <v>0</v>
      </c>
      <c r="AT18" s="185">
        <f>'[1]Expected Production'!M17</f>
        <v>14685</v>
      </c>
      <c r="AU18" s="185">
        <f>'[1]Area Planted'!M17</f>
        <v>8521</v>
      </c>
      <c r="AV18" s="185">
        <f>'[1]Yield Rate'!M17</f>
        <v>1.7233892735594414</v>
      </c>
      <c r="AW18" s="185">
        <f>[1]Sales!M17</f>
        <v>0</v>
      </c>
      <c r="AX18" s="185">
        <f>'[1]Expected Production'!N17</f>
        <v>12383</v>
      </c>
      <c r="AY18" s="185">
        <f>'[1]Area Planted'!N17</f>
        <v>6439</v>
      </c>
      <c r="AZ18" s="185">
        <f>'[1]Yield Rate'!N17</f>
        <v>1.9231247088057151</v>
      </c>
      <c r="BA18" s="185">
        <f>[1]Sales!N17</f>
        <v>0</v>
      </c>
      <c r="BB18" s="185">
        <f>'[1]Expected Production'!O17</f>
        <v>6126.7</v>
      </c>
      <c r="BC18" s="185">
        <f>'[1]Area Planted'!O17</f>
        <v>0</v>
      </c>
      <c r="BD18" s="185" t="str">
        <f>'[1]Yield Rate'!O17</f>
        <v/>
      </c>
      <c r="BE18" s="185">
        <f>[1]Sales!O17</f>
        <v>0</v>
      </c>
      <c r="BF18" s="185" t="str">
        <f>'[1]Expected Production'!P17</f>
        <v xml:space="preserve"> </v>
      </c>
      <c r="BG18" s="185">
        <f>'[1]Area Planted'!P17</f>
        <v>0</v>
      </c>
      <c r="BH18" s="185" t="str">
        <f>'[1]Yield Rate'!P17</f>
        <v/>
      </c>
      <c r="BI18" s="185">
        <f>[1]Sales!P17</f>
        <v>0</v>
      </c>
      <c r="BJ18" s="185">
        <f>'[1]Expected Production'!Q17</f>
        <v>2388</v>
      </c>
      <c r="BK18" s="185">
        <f>'[1]Area Planted'!Q17</f>
        <v>932</v>
      </c>
      <c r="BL18" s="185">
        <f>'[1]Yield Rate'!Q17</f>
        <v>2.5622317596566524</v>
      </c>
      <c r="BM18" s="185">
        <f>[1]Sales!Q17</f>
        <v>0</v>
      </c>
      <c r="BN18" s="185">
        <f>'[1]Expected Production'!R17</f>
        <v>1593</v>
      </c>
      <c r="BO18" s="185">
        <f>'[1]Area Planted'!R17</f>
        <v>2387</v>
      </c>
      <c r="BP18" s="185">
        <f>'[1]Yield Rate'!R17</f>
        <v>0.66736489317134473</v>
      </c>
      <c r="BQ18" s="185">
        <f>[1]Sales!R17</f>
        <v>0</v>
      </c>
      <c r="BR18" s="185">
        <f>'[1]Expected Production'!S17</f>
        <v>3146</v>
      </c>
      <c r="BS18" s="185">
        <f>'[1]Area Planted'!S17</f>
        <v>7120</v>
      </c>
      <c r="BT18" s="185">
        <f>'[1]Yield Rate'!S17</f>
        <v>0.44185393258426964</v>
      </c>
      <c r="BU18" s="185">
        <f>[1]Sales!S17</f>
        <v>0</v>
      </c>
      <c r="BV18" s="185">
        <f>'[1]Expected Production'!T17</f>
        <v>0</v>
      </c>
      <c r="BW18" s="185">
        <f>'[1]Area Planted'!T17</f>
        <v>0</v>
      </c>
      <c r="BX18" s="185" t="str">
        <f>'[1]Yield Rate'!T17</f>
        <v/>
      </c>
      <c r="BY18" s="185">
        <f>[1]Sales!T17</f>
        <v>0</v>
      </c>
      <c r="BZ18" s="185">
        <f>'[1]Expected Production'!U17</f>
        <v>284</v>
      </c>
      <c r="CA18" s="185">
        <f>'[1]Area Planted'!U17</f>
        <v>577</v>
      </c>
      <c r="CB18" s="185">
        <f>'[1]Yield Rate'!U17</f>
        <v>0.49220103986135183</v>
      </c>
      <c r="CC18" s="185">
        <f>[1]Sales!U17</f>
        <v>0</v>
      </c>
      <c r="CD18" s="185">
        <f>'[1]Expected Production'!V17</f>
        <v>0</v>
      </c>
      <c r="CE18" s="185">
        <f>'[1]Area Planted'!V17</f>
        <v>0</v>
      </c>
      <c r="CF18" s="185" t="str">
        <f>'[1]Yield Rate'!V17</f>
        <v/>
      </c>
      <c r="CG18" s="185">
        <f>[1]Sales!V17</f>
        <v>0</v>
      </c>
    </row>
    <row r="19" spans="1:85" x14ac:dyDescent="0.25">
      <c r="A19" s="187">
        <v>2005</v>
      </c>
      <c r="B19" s="186">
        <f>'[1]Expected Production'!B18</f>
        <v>866187</v>
      </c>
      <c r="C19" s="185">
        <f>'[1]Area Planted'!B18</f>
        <v>834980</v>
      </c>
      <c r="D19" s="185">
        <f>'[1]Yield Rate'!B18</f>
        <v>1.0373745478933627</v>
      </c>
      <c r="E19" s="185">
        <f>[1]Sales!B18</f>
        <v>349734</v>
      </c>
      <c r="F19" s="185">
        <f>'[1]Expected Production'!C18</f>
        <v>18714</v>
      </c>
      <c r="G19" s="185">
        <f>'[1]Area Planted'!C18</f>
        <v>57433</v>
      </c>
      <c r="H19" s="185">
        <f>'[1]Yield Rate'!C18</f>
        <v>0.3258405446346177</v>
      </c>
      <c r="I19" s="185">
        <f>[1]Sales!C18</f>
        <v>2303.79</v>
      </c>
      <c r="J19" s="185">
        <f>'[1]Expected Production'!D18</f>
        <v>13337</v>
      </c>
      <c r="K19" s="185">
        <f>'[1]Area Planted'!D18</f>
        <v>2007</v>
      </c>
      <c r="L19" s="185">
        <f>'[1]Yield Rate'!D18</f>
        <v>6.6452416542102641</v>
      </c>
      <c r="M19" s="185">
        <f>[1]Sales!D18</f>
        <v>84127</v>
      </c>
      <c r="N19" s="185">
        <f>'[1]Expected Production'!E18</f>
        <v>29583</v>
      </c>
      <c r="O19" s="185">
        <f>'[1]Area Planted'!E18</f>
        <v>63411</v>
      </c>
      <c r="P19" s="185">
        <f>'[1]Yield Rate'!E18</f>
        <v>0.46652788948289731</v>
      </c>
      <c r="Q19" s="185">
        <f>[1]Sales!E18</f>
        <v>85715.1</v>
      </c>
      <c r="R19" s="185">
        <f>'[1]Expected Production'!F18</f>
        <v>8112</v>
      </c>
      <c r="S19" s="185">
        <f>'[1]Area Planted'!F18</f>
        <v>31191</v>
      </c>
      <c r="T19" s="185">
        <f>'[1]Yield Rate'!F18</f>
        <v>0.26007502164085794</v>
      </c>
      <c r="U19" s="185">
        <f>[1]Sales!F18</f>
        <v>3390.86</v>
      </c>
      <c r="V19" s="185">
        <f>'[1]Expected Production'!G18</f>
        <v>74218</v>
      </c>
      <c r="W19" s="185">
        <f>'[1]Area Planted'!G18</f>
        <v>161962</v>
      </c>
      <c r="X19" s="185">
        <f>'[1]Yield Rate'!G18</f>
        <v>0.45824329163630972</v>
      </c>
      <c r="Y19" s="185">
        <f>[1]Sales!G18</f>
        <v>26678.01</v>
      </c>
      <c r="Z19" s="185">
        <f>'[1]Expected Production'!H18</f>
        <v>89660</v>
      </c>
      <c r="AA19" s="185">
        <f>'[1]Area Planted'!H18</f>
        <v>65171</v>
      </c>
      <c r="AB19" s="185">
        <f>'[1]Yield Rate'!H18</f>
        <v>1.3757652943794019</v>
      </c>
      <c r="AC19" s="185">
        <f>[1]Sales!H18</f>
        <v>81672.639999999999</v>
      </c>
      <c r="AD19" s="185">
        <f>'[1]Expected Production'!I18</f>
        <v>136833</v>
      </c>
      <c r="AE19" s="185">
        <f>'[1]Area Planted'!I18</f>
        <v>22323</v>
      </c>
      <c r="AF19" s="185">
        <f>'[1]Yield Rate'!I18</f>
        <v>6.129686870044349</v>
      </c>
      <c r="AG19" s="185">
        <f>[1]Sales!I18</f>
        <v>133302.38</v>
      </c>
      <c r="AH19" s="185">
        <f>'[1]Expected Production'!J18</f>
        <v>23098.39</v>
      </c>
      <c r="AI19" s="185">
        <f>'[1]Area Planted'!J18</f>
        <v>50496</v>
      </c>
      <c r="AJ19" s="185">
        <f>'[1]Yield Rate'!J18</f>
        <v>0.45743009347275032</v>
      </c>
      <c r="AK19" s="185">
        <f>[1]Sales!J18</f>
        <v>12258.27</v>
      </c>
      <c r="AL19" s="185">
        <f>'[1]Expected Production'!K18</f>
        <v>155213</v>
      </c>
      <c r="AM19" s="185">
        <f>'[1]Area Planted'!K18</f>
        <v>176217</v>
      </c>
      <c r="AN19" s="185">
        <f>'[1]Yield Rate'!K18</f>
        <v>0.88080605162952497</v>
      </c>
      <c r="AO19" s="185">
        <f>[1]Sales!K18</f>
        <v>176217</v>
      </c>
      <c r="AP19" s="185">
        <f>'[1]Expected Production'!L18</f>
        <v>1056000</v>
      </c>
      <c r="AQ19" s="185">
        <f>'[1]Area Planted'!L18</f>
        <v>361028</v>
      </c>
      <c r="AR19" s="185">
        <f>'[1]Yield Rate'!L18</f>
        <v>2.9249808879089709</v>
      </c>
      <c r="AS19" s="185">
        <f>[1]Sales!L18</f>
        <v>0</v>
      </c>
      <c r="AT19" s="185">
        <f>'[1]Expected Production'!M18</f>
        <v>23211</v>
      </c>
      <c r="AU19" s="185">
        <f>'[1]Area Planted'!M18</f>
        <v>15630</v>
      </c>
      <c r="AV19" s="185">
        <f>'[1]Yield Rate'!M18</f>
        <v>1.4850287907869482</v>
      </c>
      <c r="AW19" s="185">
        <f>[1]Sales!M18</f>
        <v>17245.66</v>
      </c>
      <c r="AX19" s="185">
        <f>'[1]Expected Production'!N18</f>
        <v>22409</v>
      </c>
      <c r="AY19" s="185">
        <f>'[1]Area Planted'!N18</f>
        <v>9804</v>
      </c>
      <c r="AZ19" s="185">
        <f>'[1]Yield Rate'!N18</f>
        <v>2.2856997144022846</v>
      </c>
      <c r="BA19" s="185">
        <f>[1]Sales!N18</f>
        <v>137.21</v>
      </c>
      <c r="BB19" s="185">
        <f>'[1]Expected Production'!O18</f>
        <v>6684.64</v>
      </c>
      <c r="BC19" s="185">
        <f>'[1]Area Planted'!O18</f>
        <v>0</v>
      </c>
      <c r="BD19" s="185" t="str">
        <f>'[1]Yield Rate'!O18</f>
        <v/>
      </c>
      <c r="BE19" s="185">
        <f>[1]Sales!O18</f>
        <v>0</v>
      </c>
      <c r="BF19" s="185">
        <f>'[1]Expected Production'!P18</f>
        <v>66926.009999999995</v>
      </c>
      <c r="BG19" s="185">
        <f>'[1]Area Planted'!P18</f>
        <v>27232</v>
      </c>
      <c r="BH19" s="185">
        <f>'[1]Yield Rate'!P18</f>
        <v>2.4576237514688599</v>
      </c>
      <c r="BI19" s="185">
        <f>[1]Sales!P18</f>
        <v>34084.959999999999</v>
      </c>
      <c r="BJ19" s="185">
        <f>'[1]Expected Production'!Q18</f>
        <v>14035.12</v>
      </c>
      <c r="BK19" s="185">
        <f>'[1]Area Planted'!Q18</f>
        <v>1120</v>
      </c>
      <c r="BL19" s="185">
        <f>'[1]Yield Rate'!Q18</f>
        <v>12.531357142857143</v>
      </c>
      <c r="BM19" s="185">
        <f>[1]Sales!Q18</f>
        <v>13743.02</v>
      </c>
      <c r="BN19" s="185">
        <f>'[1]Expected Production'!R18</f>
        <v>1236.55</v>
      </c>
      <c r="BO19" s="185">
        <f>'[1]Area Planted'!R18</f>
        <v>3407</v>
      </c>
      <c r="BP19" s="185">
        <f>'[1]Yield Rate'!R18</f>
        <v>0.36294393894922217</v>
      </c>
      <c r="BQ19" s="185">
        <f>[1]Sales!R18</f>
        <v>426</v>
      </c>
      <c r="BR19" s="185">
        <f>'[1]Expected Production'!S18</f>
        <v>1248.72</v>
      </c>
      <c r="BS19" s="185">
        <f>'[1]Area Planted'!S18</f>
        <v>6687</v>
      </c>
      <c r="BT19" s="185">
        <f>'[1]Yield Rate'!S18</f>
        <v>0.18673844773441006</v>
      </c>
      <c r="BU19" s="185">
        <f>[1]Sales!S18</f>
        <v>207.16</v>
      </c>
      <c r="BV19" s="185">
        <f>'[1]Expected Production'!T18</f>
        <v>0</v>
      </c>
      <c r="BW19" s="185">
        <f>'[1]Area Planted'!T18</f>
        <v>0</v>
      </c>
      <c r="BX19" s="185" t="str">
        <f>'[1]Yield Rate'!T18</f>
        <v/>
      </c>
      <c r="BY19" s="185">
        <f>[1]Sales!T18</f>
        <v>0</v>
      </c>
      <c r="BZ19" s="185">
        <f>'[1]Expected Production'!U18</f>
        <v>728.24</v>
      </c>
      <c r="CA19" s="185">
        <f>'[1]Area Planted'!U18</f>
        <v>320</v>
      </c>
      <c r="CB19" s="185">
        <f>'[1]Yield Rate'!U18</f>
        <v>2.2757499999999999</v>
      </c>
      <c r="CC19" s="185">
        <f>[1]Sales!U18</f>
        <v>680.27</v>
      </c>
      <c r="CD19" s="185">
        <f>'[1]Expected Production'!V18</f>
        <v>0</v>
      </c>
      <c r="CE19" s="185">
        <f>'[1]Area Planted'!V18</f>
        <v>0</v>
      </c>
      <c r="CF19" s="185" t="str">
        <f>'[1]Yield Rate'!V18</f>
        <v/>
      </c>
      <c r="CG19" s="185">
        <f>[1]Sales!V18</f>
        <v>0</v>
      </c>
    </row>
    <row r="20" spans="1:85" x14ac:dyDescent="0.25">
      <c r="A20" s="187">
        <v>2004</v>
      </c>
      <c r="B20" s="186">
        <f>'[1]Expected Production'!B19</f>
        <v>1213202</v>
      </c>
      <c r="C20" s="185">
        <f>'[1]Area Planted'!B19</f>
        <v>630769.08877226664</v>
      </c>
      <c r="D20" s="185">
        <f>'[1]Yield Rate'!B19</f>
        <v>1.9233694573736719</v>
      </c>
      <c r="E20" s="185">
        <f>[1]Sales!B19</f>
        <v>481183.46489285713</v>
      </c>
      <c r="F20" s="185">
        <f>'[1]Expected Production'!C19</f>
        <v>24467</v>
      </c>
      <c r="G20" s="185">
        <f>'[1]Area Planted'!C19</f>
        <v>47389.509999999995</v>
      </c>
      <c r="H20" s="185">
        <f>'[1]Yield Rate'!C19</f>
        <v>0.51629569497553363</v>
      </c>
      <c r="I20" s="185">
        <f>[1]Sales!C19</f>
        <v>2518.8264599999998</v>
      </c>
      <c r="J20" s="185">
        <f>'[1]Expected Production'!D19</f>
        <v>11699</v>
      </c>
      <c r="K20" s="185">
        <f>'[1]Area Planted'!D19</f>
        <v>1994</v>
      </c>
      <c r="L20" s="185">
        <f>'[1]Yield Rate'!D19</f>
        <v>5.8671013039117348</v>
      </c>
      <c r="M20" s="185">
        <f>[1]Sales!D19</f>
        <v>0</v>
      </c>
      <c r="N20" s="185">
        <f>'[1]Expected Production'!E19</f>
        <v>39784</v>
      </c>
      <c r="O20" s="185">
        <f>'[1]Area Planted'!E19</f>
        <v>59080.875</v>
      </c>
      <c r="P20" s="185">
        <f>'[1]Yield Rate'!E19</f>
        <v>0.67338203775756533</v>
      </c>
      <c r="Q20" s="185">
        <f>[1]Sales!E19</f>
        <v>0</v>
      </c>
      <c r="R20" s="185">
        <f>'[1]Expected Production'!F19</f>
        <v>13857</v>
      </c>
      <c r="S20" s="185">
        <f>'[1]Area Planted'!F19</f>
        <v>30689.150000000005</v>
      </c>
      <c r="T20" s="185">
        <f>'[1]Yield Rate'!F19</f>
        <v>0.45152765716873872</v>
      </c>
      <c r="U20" s="185">
        <f>[1]Sales!F19</f>
        <v>9367.1442200000001</v>
      </c>
      <c r="V20" s="185">
        <f>'[1]Expected Production'!G19</f>
        <v>69696</v>
      </c>
      <c r="W20" s="185">
        <f>'[1]Area Planted'!G19</f>
        <v>116493.89000000001</v>
      </c>
      <c r="X20" s="185">
        <f>'[1]Yield Rate'!G19</f>
        <v>0.59828030465803816</v>
      </c>
      <c r="Y20" s="185">
        <f>[1]Sales!G19</f>
        <v>21248.572730000004</v>
      </c>
      <c r="Z20" s="185">
        <f>'[1]Expected Production'!H19</f>
        <v>54687</v>
      </c>
      <c r="AA20" s="185">
        <f>'[1]Area Planted'!H19</f>
        <v>33186.36</v>
      </c>
      <c r="AB20" s="185">
        <f>'[1]Yield Rate'!H19</f>
        <v>1.647875814039262</v>
      </c>
      <c r="AC20" s="185">
        <f>[1]Sales!H19</f>
        <v>48909.598040000004</v>
      </c>
      <c r="AD20" s="185">
        <f>'[1]Expected Production'!I19</f>
        <v>82585</v>
      </c>
      <c r="AE20" s="185">
        <f>'[1]Area Planted'!I19</f>
        <v>13543</v>
      </c>
      <c r="AF20" s="185">
        <f>'[1]Yield Rate'!I19</f>
        <v>6.0979841984789189</v>
      </c>
      <c r="AG20" s="185">
        <f>[1]Sales!I19</f>
        <v>77740.25</v>
      </c>
      <c r="AH20" s="185">
        <f>'[1]Expected Production'!J19</f>
        <v>18160.643880000003</v>
      </c>
      <c r="AI20" s="185">
        <f>'[1]Area Planted'!J19</f>
        <v>45269.499999999993</v>
      </c>
      <c r="AJ20" s="185">
        <f>'[1]Yield Rate'!J19</f>
        <v>0.40116731750958162</v>
      </c>
      <c r="AK20" s="185">
        <f>[1]Sales!J19</f>
        <v>8454.6170199999997</v>
      </c>
      <c r="AL20" s="185">
        <f>'[1]Expected Production'!K19</f>
        <v>144307</v>
      </c>
      <c r="AM20" s="185">
        <f>'[1]Area Planted'!K19</f>
        <v>121593.34</v>
      </c>
      <c r="AN20" s="185">
        <f>'[1]Yield Rate'!K19</f>
        <v>1.1868001981029555</v>
      </c>
      <c r="AO20" s="185">
        <f>[1]Sales!K19</f>
        <v>121593.34</v>
      </c>
      <c r="AP20" s="185">
        <f>'[1]Expected Production'!L19</f>
        <v>911673</v>
      </c>
      <c r="AQ20" s="185">
        <f>'[1]Area Planted'!L19</f>
        <v>311684</v>
      </c>
      <c r="AR20" s="185">
        <f>'[1]Yield Rate'!L19</f>
        <v>2.9249913373801673</v>
      </c>
      <c r="AS20" s="185">
        <f>[1]Sales!L19</f>
        <v>0</v>
      </c>
      <c r="AT20" s="185">
        <f>'[1]Expected Production'!M19</f>
        <v>14608</v>
      </c>
      <c r="AU20" s="185">
        <f>'[1]Area Planted'!M19</f>
        <v>5464.13</v>
      </c>
      <c r="AV20" s="185">
        <f>'[1]Yield Rate'!M19</f>
        <v>2.6734356613038122</v>
      </c>
      <c r="AW20" s="185">
        <f>[1]Sales!M19</f>
        <v>221424.98162999997</v>
      </c>
      <c r="AX20" s="185">
        <f>'[1]Expected Production'!N19</f>
        <v>15363</v>
      </c>
      <c r="AY20" s="185">
        <f>'[1]Area Planted'!N19</f>
        <v>8327.65</v>
      </c>
      <c r="AZ20" s="185">
        <f>'[1]Yield Rate'!N19</f>
        <v>1.8448181659892047</v>
      </c>
      <c r="BA20" s="185">
        <f>[1]Sales!N19</f>
        <v>9584.9559799999988</v>
      </c>
      <c r="BB20" s="185">
        <f>'[1]Expected Production'!O19</f>
        <v>5881</v>
      </c>
      <c r="BC20" s="185">
        <f>'[1]Area Planted'!O19</f>
        <v>0</v>
      </c>
      <c r="BD20" s="185" t="str">
        <f>'[1]Yield Rate'!O19</f>
        <v/>
      </c>
      <c r="BE20" s="185">
        <f>[1]Sales!O19</f>
        <v>0</v>
      </c>
      <c r="BF20" s="185">
        <f>'[1]Expected Production'!P19</f>
        <v>109488.97493000001</v>
      </c>
      <c r="BG20" s="185">
        <f>'[1]Area Planted'!P19</f>
        <v>29782.709999999995</v>
      </c>
      <c r="BH20" s="185">
        <f>'[1]Yield Rate'!P19</f>
        <v>3.6762596462847079</v>
      </c>
      <c r="BI20" s="185">
        <f>[1]Sales!P19</f>
        <v>30607.961960000001</v>
      </c>
      <c r="BJ20" s="185">
        <f>'[1]Expected Production'!Q19</f>
        <v>0</v>
      </c>
      <c r="BK20" s="185">
        <f>'[1]Area Planted'!Q19</f>
        <v>0</v>
      </c>
      <c r="BL20" s="185" t="str">
        <f>'[1]Yield Rate'!Q19</f>
        <v/>
      </c>
      <c r="BM20" s="185">
        <f>[1]Sales!Q19</f>
        <v>0</v>
      </c>
      <c r="BN20" s="185">
        <f>'[1]Expected Production'!R19</f>
        <v>0</v>
      </c>
      <c r="BO20" s="185">
        <f>'[1]Area Planted'!R19</f>
        <v>0</v>
      </c>
      <c r="BP20" s="185" t="str">
        <f>'[1]Yield Rate'!R19</f>
        <v/>
      </c>
      <c r="BQ20" s="185">
        <f>[1]Sales!R19</f>
        <v>0</v>
      </c>
      <c r="BR20" s="185">
        <f>'[1]Expected Production'!S19</f>
        <v>0</v>
      </c>
      <c r="BS20" s="185">
        <f>'[1]Area Planted'!S19</f>
        <v>0</v>
      </c>
      <c r="BT20" s="185" t="str">
        <f>'[1]Yield Rate'!S19</f>
        <v/>
      </c>
      <c r="BU20" s="185">
        <f>[1]Sales!S19</f>
        <v>0</v>
      </c>
      <c r="BV20" s="185">
        <f>'[1]Expected Production'!T19</f>
        <v>0</v>
      </c>
      <c r="BW20" s="185">
        <f>'[1]Area Planted'!T19</f>
        <v>0</v>
      </c>
      <c r="BX20" s="185" t="str">
        <f>'[1]Yield Rate'!T19</f>
        <v/>
      </c>
      <c r="BY20" s="185">
        <f>[1]Sales!T19</f>
        <v>0</v>
      </c>
      <c r="BZ20" s="185">
        <f>'[1]Expected Production'!U19</f>
        <v>0</v>
      </c>
      <c r="CA20" s="185">
        <f>'[1]Area Planted'!U19</f>
        <v>0</v>
      </c>
      <c r="CB20" s="185" t="str">
        <f>'[1]Yield Rate'!U19</f>
        <v/>
      </c>
      <c r="CC20" s="185">
        <f>[1]Sales!U19</f>
        <v>0</v>
      </c>
      <c r="CD20" s="185">
        <f>'[1]Expected Production'!V19</f>
        <v>0</v>
      </c>
      <c r="CE20" s="185">
        <f>'[1]Area Planted'!V19</f>
        <v>0</v>
      </c>
      <c r="CF20" s="185" t="str">
        <f>'[1]Yield Rate'!V19</f>
        <v/>
      </c>
      <c r="CG20" s="185">
        <f>[1]Sales!V19</f>
        <v>0</v>
      </c>
    </row>
    <row r="21" spans="1:85" x14ac:dyDescent="0.25">
      <c r="A21" s="187">
        <v>2003</v>
      </c>
      <c r="B21" s="186">
        <f>'[1]Expected Production'!B20</f>
        <v>1157860</v>
      </c>
      <c r="C21" s="185">
        <f>'[1]Area Planted'!B20</f>
        <v>699275.69000000006</v>
      </c>
      <c r="D21" s="185">
        <f>'[1]Yield Rate'!B20</f>
        <v>1.6557990168369787</v>
      </c>
      <c r="E21" s="185">
        <f>[1]Sales!B20</f>
        <v>591300</v>
      </c>
      <c r="F21" s="185">
        <f>'[1]Expected Production'!C20</f>
        <v>20300</v>
      </c>
      <c r="G21" s="185">
        <f>'[1]Area Planted'!C20</f>
        <v>30337</v>
      </c>
      <c r="H21" s="185">
        <f>'[1]Yield Rate'!C20</f>
        <v>0.66914988298117806</v>
      </c>
      <c r="I21" s="185">
        <f>[1]Sales!C20</f>
        <v>2626</v>
      </c>
      <c r="J21" s="185">
        <f>'[1]Expected Production'!D20</f>
        <v>10743</v>
      </c>
      <c r="K21" s="185">
        <f>'[1]Area Planted'!D20</f>
        <v>10305</v>
      </c>
      <c r="L21" s="185">
        <f>'[1]Yield Rate'!D20</f>
        <v>1.0425036390101892</v>
      </c>
      <c r="M21" s="185">
        <f>[1]Sales!D20</f>
        <v>5716</v>
      </c>
      <c r="N21" s="185">
        <f>'[1]Expected Production'!E20</f>
        <v>35332</v>
      </c>
      <c r="O21" s="185">
        <f>'[1]Area Planted'!E20</f>
        <v>56750</v>
      </c>
      <c r="P21" s="185">
        <f>'[1]Yield Rate'!E20</f>
        <v>0.62259030837004403</v>
      </c>
      <c r="Q21" s="185">
        <f>[1]Sales!E20</f>
        <v>7324</v>
      </c>
      <c r="R21" s="185">
        <f>'[1]Expected Production'!F20</f>
        <v>1333</v>
      </c>
      <c r="S21" s="185">
        <f>'[1]Area Planted'!F20</f>
        <v>1688</v>
      </c>
      <c r="T21" s="185">
        <f>'[1]Yield Rate'!F20</f>
        <v>0.78969194312796209</v>
      </c>
      <c r="U21" s="185">
        <f>[1]Sales!F20</f>
        <v>1229</v>
      </c>
      <c r="V21" s="185">
        <f>'[1]Expected Production'!G20</f>
        <v>82551</v>
      </c>
      <c r="W21" s="185">
        <f>'[1]Area Planted'!G20</f>
        <v>150460</v>
      </c>
      <c r="X21" s="185">
        <f>'[1]Yield Rate'!G20</f>
        <v>0.54865745048517878</v>
      </c>
      <c r="Y21" s="185">
        <f>[1]Sales!G20</f>
        <v>10923</v>
      </c>
      <c r="Z21" s="185">
        <f>'[1]Expected Production'!H20</f>
        <v>42119</v>
      </c>
      <c r="AA21" s="185">
        <f>'[1]Area Planted'!H20</f>
        <v>17402</v>
      </c>
      <c r="AB21" s="185">
        <f>'[1]Yield Rate'!H20</f>
        <v>2.4203539823008851</v>
      </c>
      <c r="AC21" s="185">
        <f>[1]Sales!H20</f>
        <v>41409</v>
      </c>
      <c r="AD21" s="185">
        <f>'[1]Expected Production'!I20</f>
        <v>135967.15000000002</v>
      </c>
      <c r="AE21" s="185" t="str">
        <f>'[1]Area Planted'!I20</f>
        <v>-</v>
      </c>
      <c r="AF21" s="185" t="str">
        <f>'[1]Yield Rate'!I20</f>
        <v/>
      </c>
      <c r="AG21" s="185">
        <f>[1]Sales!I20</f>
        <v>0</v>
      </c>
      <c r="AH21" s="185">
        <f>'[1]Expected Production'!J20</f>
        <v>24097</v>
      </c>
      <c r="AI21" s="185">
        <f>'[1]Area Planted'!J20</f>
        <v>44001</v>
      </c>
      <c r="AJ21" s="185">
        <f>'[1]Yield Rate'!J20</f>
        <v>0.54764664439444555</v>
      </c>
      <c r="AK21" s="185">
        <f>[1]Sales!J20</f>
        <v>10923</v>
      </c>
      <c r="AL21" s="185">
        <f>'[1]Expected Production'!K20</f>
        <v>118000</v>
      </c>
      <c r="AM21" s="185">
        <f>'[1]Area Planted'!K20</f>
        <v>86430.6</v>
      </c>
      <c r="AN21" s="185">
        <f>'[1]Yield Rate'!K20</f>
        <v>1.3652572121447728</v>
      </c>
      <c r="AO21" s="185">
        <f>[1]Sales!K20</f>
        <v>86430.6</v>
      </c>
      <c r="AP21" s="185">
        <f>'[1]Expected Production'!L20</f>
        <v>958115</v>
      </c>
      <c r="AQ21" s="185">
        <f>'[1]Area Planted'!L20</f>
        <v>327561</v>
      </c>
      <c r="AR21" s="185">
        <f>'[1]Yield Rate'!L20</f>
        <v>2.9249971760984979</v>
      </c>
      <c r="AS21" s="185">
        <f>[1]Sales!L20</f>
        <v>0</v>
      </c>
      <c r="AT21" s="185">
        <f>'[1]Expected Production'!M20</f>
        <v>7522</v>
      </c>
      <c r="AU21" s="185">
        <f>'[1]Area Planted'!M20</f>
        <v>11203.95</v>
      </c>
      <c r="AV21" s="185">
        <f>'[1]Yield Rate'!M20</f>
        <v>0.67137036491594482</v>
      </c>
      <c r="AW21" s="185">
        <f>[1]Sales!M20</f>
        <v>562031.25</v>
      </c>
      <c r="AX21" s="185">
        <f>'[1]Expected Production'!N20</f>
        <v>12513</v>
      </c>
      <c r="AY21" s="185">
        <f>'[1]Area Planted'!N20</f>
        <v>3943.87</v>
      </c>
      <c r="AZ21" s="185">
        <f>'[1]Yield Rate'!N20</f>
        <v>3.1727719219954005</v>
      </c>
      <c r="BA21" s="185">
        <f>[1]Sales!N20</f>
        <v>27277.96</v>
      </c>
      <c r="BB21" s="185">
        <f>'[1]Expected Production'!O20</f>
        <v>6500</v>
      </c>
      <c r="BC21" s="185">
        <f>'[1]Area Planted'!O20</f>
        <v>0</v>
      </c>
      <c r="BD21" s="185" t="str">
        <f>'[1]Yield Rate'!O20</f>
        <v/>
      </c>
      <c r="BE21" s="185">
        <f>[1]Sales!O20</f>
        <v>0</v>
      </c>
      <c r="BF21" s="185">
        <f>'[1]Expected Production'!P20</f>
        <v>101582</v>
      </c>
      <c r="BG21" s="185">
        <f>'[1]Area Planted'!P20</f>
        <v>33846</v>
      </c>
      <c r="BH21" s="185">
        <f>'[1]Yield Rate'!P20</f>
        <v>3.0013000059091177</v>
      </c>
      <c r="BI21" s="185">
        <f>[1]Sales!P20</f>
        <v>54367</v>
      </c>
      <c r="BJ21" s="185">
        <f>'[1]Expected Production'!Q20</f>
        <v>30455.95</v>
      </c>
      <c r="BK21" s="185">
        <f>'[1]Area Planted'!Q20</f>
        <v>474.18</v>
      </c>
      <c r="BL21" s="185">
        <f>'[1]Yield Rate'!Q20</f>
        <v>64.228668438145846</v>
      </c>
      <c r="BM21" s="185">
        <f>[1]Sales!Q20</f>
        <v>22403.02</v>
      </c>
      <c r="BN21" s="185">
        <f>'[1]Expected Production'!R20</f>
        <v>0</v>
      </c>
      <c r="BO21" s="185">
        <f>'[1]Area Planted'!R20</f>
        <v>0</v>
      </c>
      <c r="BP21" s="185" t="str">
        <f>'[1]Yield Rate'!R20</f>
        <v/>
      </c>
      <c r="BQ21" s="185">
        <f>[1]Sales!R20</f>
        <v>0</v>
      </c>
      <c r="BR21" s="185">
        <f>'[1]Expected Production'!S20</f>
        <v>52</v>
      </c>
      <c r="BS21" s="185">
        <f>'[1]Area Planted'!S20</f>
        <v>71</v>
      </c>
      <c r="BT21" s="185">
        <f>'[1]Yield Rate'!S20</f>
        <v>0.73239436619718312</v>
      </c>
      <c r="BU21" s="185">
        <f>[1]Sales!S20</f>
        <v>26.1</v>
      </c>
      <c r="BV21" s="185">
        <f>'[1]Expected Production'!T20</f>
        <v>0</v>
      </c>
      <c r="BW21" s="185">
        <f>'[1]Area Planted'!T20</f>
        <v>0</v>
      </c>
      <c r="BX21" s="185" t="str">
        <f>'[1]Yield Rate'!T20</f>
        <v/>
      </c>
      <c r="BY21" s="185">
        <f>[1]Sales!T20</f>
        <v>0</v>
      </c>
      <c r="BZ21" s="185">
        <f>'[1]Expected Production'!U20</f>
        <v>14925.24</v>
      </c>
      <c r="CA21" s="185">
        <f>'[1]Area Planted'!U20</f>
        <v>373.11</v>
      </c>
      <c r="CB21" s="185">
        <f>'[1]Yield Rate'!U20</f>
        <v>40.002251346787808</v>
      </c>
      <c r="CC21" s="185">
        <f>[1]Sales!U20</f>
        <v>14922.84</v>
      </c>
      <c r="CD21" s="185">
        <f>'[1]Expected Production'!V20</f>
        <v>0</v>
      </c>
      <c r="CE21" s="185">
        <f>'[1]Area Planted'!V20</f>
        <v>0</v>
      </c>
      <c r="CF21" s="185" t="str">
        <f>'[1]Yield Rate'!V20</f>
        <v/>
      </c>
      <c r="CG21" s="185">
        <f>[1]Sales!V20</f>
        <v>0</v>
      </c>
    </row>
    <row r="22" spans="1:85" x14ac:dyDescent="0.25">
      <c r="A22" s="187">
        <v>2002</v>
      </c>
      <c r="B22" s="186">
        <f>'[1]Expected Production'!B21</f>
        <v>601605.85</v>
      </c>
      <c r="C22" s="185">
        <f>'[1]Area Planted'!B21</f>
        <v>575686</v>
      </c>
      <c r="D22" s="185">
        <f>'[1]Yield Rate'!B21</f>
        <v>1.0450242840715251</v>
      </c>
      <c r="E22" s="185">
        <f>[1]Sales!B21</f>
        <v>228181</v>
      </c>
      <c r="F22" s="185">
        <f>'[1]Expected Production'!C21</f>
        <v>16802</v>
      </c>
      <c r="G22" s="185">
        <f>'[1]Area Planted'!C21</f>
        <v>30033</v>
      </c>
      <c r="H22" s="185">
        <f>'[1]Yield Rate'!C21</f>
        <v>0.55945127026937036</v>
      </c>
      <c r="I22" s="185">
        <f>[1]Sales!C21</f>
        <v>2312</v>
      </c>
      <c r="J22" s="185">
        <f>'[1]Expected Production'!D21</f>
        <v>11645</v>
      </c>
      <c r="K22" s="185">
        <f>'[1]Area Planted'!D21</f>
        <v>12927</v>
      </c>
      <c r="L22" s="185">
        <f>'[1]Yield Rate'!D21</f>
        <v>0.90082772491684071</v>
      </c>
      <c r="M22" s="185">
        <f>[1]Sales!D21</f>
        <v>5366</v>
      </c>
      <c r="N22" s="185">
        <f>'[1]Expected Production'!E21</f>
        <v>37615</v>
      </c>
      <c r="O22" s="185">
        <f>'[1]Area Planted'!E21</f>
        <v>66045</v>
      </c>
      <c r="P22" s="185">
        <f>'[1]Yield Rate'!E21</f>
        <v>0.56953592247709894</v>
      </c>
      <c r="Q22" s="185">
        <f>[1]Sales!E21</f>
        <v>8391</v>
      </c>
      <c r="R22" s="185">
        <f>'[1]Expected Production'!F21</f>
        <v>9364</v>
      </c>
      <c r="S22" s="185">
        <f>'[1]Area Planted'!F21</f>
        <v>20833</v>
      </c>
      <c r="T22" s="185">
        <f>'[1]Yield Rate'!F21</f>
        <v>0.44947919166706668</v>
      </c>
      <c r="U22" s="185">
        <f>[1]Sales!F21</f>
        <v>6713</v>
      </c>
      <c r="V22" s="185">
        <f>'[1]Expected Production'!G21</f>
        <v>41421</v>
      </c>
      <c r="W22" s="185">
        <f>'[1]Area Planted'!G21</f>
        <v>129473</v>
      </c>
      <c r="X22" s="185">
        <f>'[1]Yield Rate'!G21</f>
        <v>0.31991998331698501</v>
      </c>
      <c r="Y22" s="185">
        <f>[1]Sales!G21</f>
        <v>14390</v>
      </c>
      <c r="Z22" s="185">
        <f>'[1]Expected Production'!H21</f>
        <v>2350</v>
      </c>
      <c r="AA22" s="185">
        <f>'[1]Area Planted'!H21</f>
        <v>3999</v>
      </c>
      <c r="AB22" s="185">
        <f>'[1]Yield Rate'!H21</f>
        <v>0.58764691172793193</v>
      </c>
      <c r="AC22" s="185">
        <f>[1]Sales!H21</f>
        <v>1743</v>
      </c>
      <c r="AD22" s="185">
        <f>'[1]Expected Production'!I21</f>
        <v>74527</v>
      </c>
      <c r="AE22" s="185" t="str">
        <f>'[1]Area Planted'!I21</f>
        <v>-</v>
      </c>
      <c r="AF22" s="185" t="str">
        <f>'[1]Yield Rate'!I21</f>
        <v/>
      </c>
      <c r="AG22" s="185">
        <f>[1]Sales!I21</f>
        <v>0</v>
      </c>
      <c r="AH22" s="185">
        <f>'[1]Expected Production'!J21</f>
        <v>16619</v>
      </c>
      <c r="AI22" s="185">
        <f>'[1]Area Planted'!J21</f>
        <v>36577</v>
      </c>
      <c r="AJ22" s="185">
        <f>'[1]Yield Rate'!J21</f>
        <v>0.45435656286737569</v>
      </c>
      <c r="AK22" s="185">
        <f>[1]Sales!J21</f>
        <v>9475</v>
      </c>
      <c r="AL22" s="185">
        <f>'[1]Expected Production'!K21</f>
        <v>116000</v>
      </c>
      <c r="AM22" s="185">
        <f>'[1]Area Planted'!K21</f>
        <v>0</v>
      </c>
      <c r="AN22" s="185" t="str">
        <f>'[1]Yield Rate'!K21</f>
        <v/>
      </c>
      <c r="AO22" s="185">
        <f>[1]Sales!K21</f>
        <v>0</v>
      </c>
      <c r="AP22" s="185">
        <f>'[1]Expected Production'!L21</f>
        <v>1017926.4127499999</v>
      </c>
      <c r="AQ22" s="185">
        <f>'[1]Area Planted'!L21</f>
        <v>348009</v>
      </c>
      <c r="AR22" s="185">
        <f>'[1]Yield Rate'!L21</f>
        <v>2.9250002521486511</v>
      </c>
      <c r="AS22" s="185">
        <f>[1]Sales!L21</f>
        <v>0</v>
      </c>
      <c r="AT22" s="185">
        <f>'[1]Expected Production'!M21</f>
        <v>5080</v>
      </c>
      <c r="AU22" s="185">
        <f>'[1]Area Planted'!M21</f>
        <v>0</v>
      </c>
      <c r="AV22" s="185" t="str">
        <f>'[1]Yield Rate'!M21</f>
        <v/>
      </c>
      <c r="AW22" s="185">
        <f>[1]Sales!M21</f>
        <v>0</v>
      </c>
      <c r="AX22" s="185">
        <f>'[1]Expected Production'!N21</f>
        <v>8901</v>
      </c>
      <c r="AY22" s="185">
        <f>'[1]Area Planted'!N21</f>
        <v>0</v>
      </c>
      <c r="AZ22" s="185" t="str">
        <f>'[1]Yield Rate'!N21</f>
        <v/>
      </c>
      <c r="BA22" s="185">
        <f>[1]Sales!N21</f>
        <v>0</v>
      </c>
      <c r="BB22" s="185">
        <f>'[1]Expected Production'!O21</f>
        <v>5000</v>
      </c>
      <c r="BC22" s="185">
        <f>'[1]Area Planted'!O21</f>
        <v>0</v>
      </c>
      <c r="BD22" s="185" t="str">
        <f>'[1]Yield Rate'!O21</f>
        <v/>
      </c>
      <c r="BE22" s="185">
        <f>[1]Sales!O21</f>
        <v>0</v>
      </c>
      <c r="BF22" s="185">
        <f>'[1]Expected Production'!P21</f>
        <v>59349</v>
      </c>
      <c r="BG22" s="185">
        <f>'[1]Area Planted'!P21</f>
        <v>33570</v>
      </c>
      <c r="BH22" s="185">
        <f>'[1]Yield Rate'!P21</f>
        <v>1.767917783735478</v>
      </c>
      <c r="BI22" s="185">
        <f>[1]Sales!P21</f>
        <v>26667</v>
      </c>
      <c r="BJ22" s="185">
        <f>'[1]Expected Production'!Q21</f>
        <v>421</v>
      </c>
      <c r="BK22" s="185">
        <f>'[1]Area Planted'!Q21</f>
        <v>548.83000000000004</v>
      </c>
      <c r="BL22" s="185">
        <f>'[1]Yield Rate'!Q21</f>
        <v>0.76708634732066394</v>
      </c>
      <c r="BM22" s="185">
        <f>[1]Sales!Q21</f>
        <v>0.76708634732066394</v>
      </c>
      <c r="BN22" s="185">
        <f>'[1]Expected Production'!R21</f>
        <v>0</v>
      </c>
      <c r="BO22" s="185">
        <f>'[1]Area Planted'!R21</f>
        <v>0</v>
      </c>
      <c r="BP22" s="185" t="str">
        <f>'[1]Yield Rate'!R21</f>
        <v/>
      </c>
      <c r="BQ22" s="185">
        <f>[1]Sales!R21</f>
        <v>0</v>
      </c>
      <c r="BR22" s="185">
        <f>'[1]Expected Production'!S21</f>
        <v>1141</v>
      </c>
      <c r="BS22" s="185">
        <f>'[1]Area Planted'!S21</f>
        <v>4045.46</v>
      </c>
      <c r="BT22" s="185">
        <f>'[1]Yield Rate'!S21</f>
        <v>0.28204456353541996</v>
      </c>
      <c r="BU22" s="185">
        <f>[1]Sales!S21</f>
        <v>136</v>
      </c>
      <c r="BV22" s="185">
        <f>'[1]Expected Production'!T21</f>
        <v>0</v>
      </c>
      <c r="BW22" s="185">
        <f>'[1]Area Planted'!T21</f>
        <v>0</v>
      </c>
      <c r="BX22" s="185" t="str">
        <f>'[1]Yield Rate'!T21</f>
        <v/>
      </c>
      <c r="BY22" s="185">
        <f>[1]Sales!T21</f>
        <v>0</v>
      </c>
      <c r="BZ22" s="185">
        <f>'[1]Expected Production'!U21</f>
        <v>0</v>
      </c>
      <c r="CA22" s="185">
        <f>'[1]Area Planted'!U21</f>
        <v>0</v>
      </c>
      <c r="CB22" s="185" t="str">
        <f>'[1]Yield Rate'!U21</f>
        <v/>
      </c>
      <c r="CC22" s="185">
        <f>[1]Sales!U21</f>
        <v>0</v>
      </c>
      <c r="CD22" s="185">
        <f>'[1]Expected Production'!V21</f>
        <v>0</v>
      </c>
      <c r="CE22" s="185">
        <f>'[1]Area Planted'!V21</f>
        <v>0</v>
      </c>
      <c r="CF22" s="185" t="str">
        <f>'[1]Yield Rate'!V21</f>
        <v/>
      </c>
      <c r="CG22" s="185">
        <f>[1]Sales!V21</f>
        <v>0</v>
      </c>
    </row>
    <row r="23" spans="1:85" x14ac:dyDescent="0.25">
      <c r="A23" s="187">
        <v>2001</v>
      </c>
      <c r="B23" s="186">
        <f>'[1]Expected Production'!B22</f>
        <v>801888.57</v>
      </c>
      <c r="C23" s="185">
        <f>'[1]Area Planted'!B22</f>
        <v>583855</v>
      </c>
      <c r="D23" s="185">
        <f>'[1]Yield Rate'!B22</f>
        <v>1.3734378741297069</v>
      </c>
      <c r="E23" s="185">
        <f>[1]Sales!B22</f>
        <v>292400.90999999997</v>
      </c>
      <c r="F23" s="185">
        <f>'[1]Expected Production'!C22</f>
        <v>30244.68</v>
      </c>
      <c r="G23" s="185">
        <f>'[1]Area Planted'!C22</f>
        <v>43353.374855275448</v>
      </c>
      <c r="H23" s="185">
        <f>'[1]Yield Rate'!C22</f>
        <v>0.69763150160660869</v>
      </c>
      <c r="I23" s="185">
        <f>[1]Sales!C22</f>
        <v>3360.5508403361346</v>
      </c>
      <c r="J23" s="185">
        <f>'[1]Expected Production'!D22</f>
        <v>8430.1842857142856</v>
      </c>
      <c r="K23" s="185">
        <f>'[1]Area Planted'!D22</f>
        <v>14321</v>
      </c>
      <c r="L23" s="185">
        <f>'[1]Yield Rate'!D22</f>
        <v>0.5886589124861592</v>
      </c>
      <c r="M23" s="185">
        <f>[1]Sales!D22</f>
        <v>12387</v>
      </c>
      <c r="N23" s="185">
        <f>'[1]Expected Production'!E22</f>
        <v>46874.97</v>
      </c>
      <c r="O23" s="185">
        <f>'[1]Area Planted'!E22</f>
        <v>70129</v>
      </c>
      <c r="P23" s="185">
        <f>'[1]Yield Rate'!E22</f>
        <v>0.66841064324316624</v>
      </c>
      <c r="Q23" s="185">
        <f>[1]Sales!E22</f>
        <v>12190.86</v>
      </c>
      <c r="R23" s="185">
        <f>'[1]Expected Production'!F22</f>
        <v>19002.099999999999</v>
      </c>
      <c r="S23" s="185">
        <f>'[1]Area Planted'!F22</f>
        <v>0</v>
      </c>
      <c r="T23" s="185" t="str">
        <f>'[1]Yield Rate'!F22</f>
        <v/>
      </c>
      <c r="U23" s="185">
        <f>[1]Sales!F22</f>
        <v>14347</v>
      </c>
      <c r="V23" s="185">
        <f>'[1]Expected Production'!G22</f>
        <v>57752.960034024363</v>
      </c>
      <c r="W23" s="185">
        <f>'[1]Area Planted'!G22</f>
        <v>137108</v>
      </c>
      <c r="X23" s="185">
        <f>'[1]Yield Rate'!G22</f>
        <v>0.42122239427330543</v>
      </c>
      <c r="Y23" s="185">
        <f>[1]Sales!G22</f>
        <v>18778</v>
      </c>
      <c r="Z23" s="185">
        <f>'[1]Expected Production'!H22</f>
        <v>28311.03</v>
      </c>
      <c r="AA23" s="185">
        <f>'[1]Area Planted'!H22</f>
        <v>16753.89</v>
      </c>
      <c r="AB23" s="185">
        <f>'[1]Yield Rate'!H22</f>
        <v>1.689818304883224</v>
      </c>
      <c r="AC23" s="185">
        <f>[1]Sales!H22</f>
        <v>26904.051000000003</v>
      </c>
      <c r="AD23" s="185">
        <f>'[1]Expected Production'!I22</f>
        <v>0</v>
      </c>
      <c r="AE23" s="185" t="str">
        <f>'[1]Area Planted'!I22</f>
        <v>-</v>
      </c>
      <c r="AF23" s="185" t="str">
        <f>'[1]Yield Rate'!I22</f>
        <v/>
      </c>
      <c r="AG23" s="185">
        <f>[1]Sales!I22</f>
        <v>0</v>
      </c>
      <c r="AH23" s="185">
        <f>'[1]Expected Production'!J22</f>
        <v>21349.439999999999</v>
      </c>
      <c r="AI23" s="185">
        <f>'[1]Area Planted'!J22</f>
        <v>51025</v>
      </c>
      <c r="AJ23" s="185">
        <f>'[1]Yield Rate'!J22</f>
        <v>0.41841136697697207</v>
      </c>
      <c r="AK23" s="185">
        <f>[1]Sales!J22</f>
        <v>10979.1</v>
      </c>
      <c r="AL23" s="185">
        <f>'[1]Expected Production'!K22</f>
        <v>0</v>
      </c>
      <c r="AM23" s="185">
        <f>'[1]Area Planted'!K22</f>
        <v>56939</v>
      </c>
      <c r="AN23" s="185">
        <f>'[1]Yield Rate'!K22</f>
        <v>0</v>
      </c>
      <c r="AO23" s="185">
        <f>[1]Sales!K22</f>
        <v>56939</v>
      </c>
      <c r="AP23" s="185">
        <f>'[1]Expected Production'!L22</f>
        <v>815248</v>
      </c>
      <c r="AQ23" s="185">
        <f>'[1]Area Planted'!L22</f>
        <v>309004</v>
      </c>
      <c r="AR23" s="185">
        <f>'[1]Yield Rate'!L22</f>
        <v>2.6383088892053177</v>
      </c>
      <c r="AS23" s="185">
        <f>[1]Sales!L22</f>
        <v>0</v>
      </c>
      <c r="AT23" s="185">
        <f>'[1]Expected Production'!M22</f>
        <v>3707</v>
      </c>
      <c r="AU23" s="185">
        <f>'[1]Area Planted'!M22</f>
        <v>0</v>
      </c>
      <c r="AV23" s="185" t="str">
        <f>'[1]Yield Rate'!M22</f>
        <v/>
      </c>
      <c r="AW23" s="185">
        <f>[1]Sales!M22</f>
        <v>0</v>
      </c>
      <c r="AX23" s="185">
        <f>'[1]Expected Production'!N22</f>
        <v>3608</v>
      </c>
      <c r="AY23" s="185">
        <f>'[1]Area Planted'!N22</f>
        <v>0</v>
      </c>
      <c r="AZ23" s="185" t="str">
        <f>'[1]Yield Rate'!N22</f>
        <v/>
      </c>
      <c r="BA23" s="185">
        <f>[1]Sales!N22</f>
        <v>0</v>
      </c>
      <c r="BB23" s="185">
        <f>'[1]Expected Production'!O22</f>
        <v>5868</v>
      </c>
      <c r="BC23" s="185">
        <f>'[1]Area Planted'!O22</f>
        <v>0</v>
      </c>
      <c r="BD23" s="185" t="str">
        <f>'[1]Yield Rate'!O22</f>
        <v/>
      </c>
      <c r="BE23" s="185">
        <f>[1]Sales!O22</f>
        <v>0</v>
      </c>
      <c r="BF23" s="185">
        <f>'[1]Expected Production'!P22</f>
        <v>76098.181428571435</v>
      </c>
      <c r="BG23" s="185">
        <f>'[1]Area Planted'!P22</f>
        <v>74063.071428571435</v>
      </c>
      <c r="BH23" s="185">
        <f>'[1]Yield Rate'!P22</f>
        <v>1.0274780664742309</v>
      </c>
      <c r="BI23" s="185">
        <f>[1]Sales!P22</f>
        <v>0</v>
      </c>
      <c r="BJ23" s="185">
        <f>'[1]Expected Production'!Q22</f>
        <v>0</v>
      </c>
      <c r="BK23" s="185">
        <f>'[1]Area Planted'!Q22</f>
        <v>0</v>
      </c>
      <c r="BL23" s="185" t="str">
        <f>'[1]Yield Rate'!Q22</f>
        <v/>
      </c>
      <c r="BM23" s="185">
        <f>[1]Sales!Q22</f>
        <v>0</v>
      </c>
      <c r="BN23" s="185">
        <f>'[1]Expected Production'!R22</f>
        <v>0</v>
      </c>
      <c r="BO23" s="185">
        <f>'[1]Area Planted'!R22</f>
        <v>0</v>
      </c>
      <c r="BP23" s="185" t="str">
        <f>'[1]Yield Rate'!R22</f>
        <v/>
      </c>
      <c r="BQ23" s="185">
        <f>[1]Sales!R22</f>
        <v>0</v>
      </c>
      <c r="BR23" s="185">
        <f>'[1]Expected Production'!S22</f>
        <v>0</v>
      </c>
      <c r="BS23" s="185">
        <f>'[1]Area Planted'!S22</f>
        <v>0</v>
      </c>
      <c r="BT23" s="185" t="str">
        <f>'[1]Yield Rate'!S22</f>
        <v/>
      </c>
      <c r="BU23" s="185">
        <f>[1]Sales!S22</f>
        <v>0</v>
      </c>
      <c r="BV23" s="185">
        <f>'[1]Expected Production'!T22</f>
        <v>0</v>
      </c>
      <c r="BW23" s="185">
        <f>'[1]Area Planted'!T22</f>
        <v>0</v>
      </c>
      <c r="BX23" s="185" t="str">
        <f>'[1]Yield Rate'!T22</f>
        <v/>
      </c>
      <c r="BY23" s="185">
        <f>[1]Sales!T22</f>
        <v>0</v>
      </c>
      <c r="BZ23" s="185">
        <f>'[1]Expected Production'!U22</f>
        <v>0</v>
      </c>
      <c r="CA23" s="185">
        <f>'[1]Area Planted'!U22</f>
        <v>0</v>
      </c>
      <c r="CB23" s="185" t="str">
        <f>'[1]Yield Rate'!U22</f>
        <v/>
      </c>
      <c r="CC23" s="185">
        <f>[1]Sales!U22</f>
        <v>0</v>
      </c>
      <c r="CD23" s="185">
        <f>'[1]Expected Production'!V22</f>
        <v>0</v>
      </c>
      <c r="CE23" s="185">
        <f>'[1]Area Planted'!V22</f>
        <v>0</v>
      </c>
      <c r="CF23" s="185" t="str">
        <f>'[1]Yield Rate'!V22</f>
        <v/>
      </c>
      <c r="CG23" s="185">
        <f>[1]Sales!V22</f>
        <v>0</v>
      </c>
    </row>
    <row r="24" spans="1:85" x14ac:dyDescent="0.25">
      <c r="A24" s="187">
        <v>2000</v>
      </c>
      <c r="B24" s="186">
        <f>'[1]Expected Production'!B23</f>
        <v>850466</v>
      </c>
      <c r="C24" s="185">
        <f>'[1]Area Planted'!B23</f>
        <v>561491</v>
      </c>
      <c r="D24" s="185">
        <f>'[1]Yield Rate'!B23</f>
        <v>1.5146565127490912</v>
      </c>
      <c r="E24" s="185">
        <f>[1]Sales!B23</f>
        <v>187783</v>
      </c>
      <c r="F24" s="185">
        <f>'[1]Expected Production'!C23</f>
        <v>22961.95</v>
      </c>
      <c r="G24" s="185">
        <f>'[1]Area Planted'!C23</f>
        <v>32504.11</v>
      </c>
      <c r="H24" s="185">
        <f>'[1]Yield Rate'!C23</f>
        <v>0.70643220195846002</v>
      </c>
      <c r="I24" s="185">
        <f>[1]Sales!C23</f>
        <v>1291.47</v>
      </c>
      <c r="J24" s="185">
        <f>'[1]Expected Production'!D23</f>
        <v>8167.73</v>
      </c>
      <c r="K24" s="185">
        <f>'[1]Area Planted'!D23</f>
        <v>9804.4500000000007</v>
      </c>
      <c r="L24" s="185">
        <f>'[1]Yield Rate'!D23</f>
        <v>0.83306355787423048</v>
      </c>
      <c r="M24" s="185">
        <f>[1]Sales!D23</f>
        <v>2565.73</v>
      </c>
      <c r="N24" s="185">
        <f>'[1]Expected Production'!E23</f>
        <v>42743.02</v>
      </c>
      <c r="O24" s="185">
        <f>'[1]Area Planted'!E23</f>
        <v>61072.99</v>
      </c>
      <c r="P24" s="185">
        <f>'[1]Yield Rate'!E23</f>
        <v>0.69986781390595088</v>
      </c>
      <c r="Q24" s="185">
        <f>[1]Sales!E23</f>
        <v>6323.12</v>
      </c>
      <c r="R24" s="185">
        <f>'[1]Expected Production'!F23</f>
        <v>6393.2</v>
      </c>
      <c r="S24" s="185">
        <f>'[1]Area Planted'!F23</f>
        <v>11621.589999999997</v>
      </c>
      <c r="T24" s="185">
        <f>'[1]Yield Rate'!F23</f>
        <v>0.55011405496149857</v>
      </c>
      <c r="U24" s="185">
        <f>[1]Sales!F23</f>
        <v>5030.7700000000004</v>
      </c>
      <c r="V24" s="185">
        <f>'[1]Expected Production'!G23</f>
        <v>23446.91</v>
      </c>
      <c r="W24" s="185">
        <f>'[1]Area Planted'!G23</f>
        <v>70018.289999999994</v>
      </c>
      <c r="X24" s="185">
        <f>'[1]Yield Rate'!G23</f>
        <v>0.33486836082400756</v>
      </c>
      <c r="Y24" s="185">
        <f>[1]Sales!G23</f>
        <v>6091.18</v>
      </c>
      <c r="Z24" s="185">
        <f>'[1]Expected Production'!H23</f>
        <v>1839.08</v>
      </c>
      <c r="AA24" s="185">
        <f>'[1]Area Planted'!H23</f>
        <v>2554.4499999999998</v>
      </c>
      <c r="AB24" s="185">
        <f>'[1]Yield Rate'!H23</f>
        <v>0.71995145726085852</v>
      </c>
      <c r="AC24" s="185">
        <f>[1]Sales!H23</f>
        <v>1397.25</v>
      </c>
      <c r="AD24" s="185">
        <f>'[1]Expected Production'!I23</f>
        <v>0</v>
      </c>
      <c r="AE24" s="185" t="str">
        <f>'[1]Area Planted'!I23</f>
        <v>-</v>
      </c>
      <c r="AF24" s="185" t="str">
        <f>'[1]Yield Rate'!I23</f>
        <v/>
      </c>
      <c r="AG24" s="185">
        <f>[1]Sales!I23</f>
        <v>0</v>
      </c>
      <c r="AH24" s="185">
        <f>'[1]Expected Production'!J23</f>
        <v>9841.43</v>
      </c>
      <c r="AI24" s="185">
        <f>'[1]Area Planted'!J23</f>
        <v>21043.34</v>
      </c>
      <c r="AJ24" s="185">
        <f>'[1]Yield Rate'!J23</f>
        <v>0.4676743330668991</v>
      </c>
      <c r="AK24" s="185">
        <f>[1]Sales!J23</f>
        <v>4066.47</v>
      </c>
      <c r="AL24" s="185">
        <f>'[1]Expected Production'!K23</f>
        <v>25219.140000000003</v>
      </c>
      <c r="AM24" s="185">
        <f>'[1]Area Planted'!K23</f>
        <v>0</v>
      </c>
      <c r="AN24" s="185" t="str">
        <f>'[1]Yield Rate'!K23</f>
        <v/>
      </c>
      <c r="AO24" s="185">
        <f>[1]Sales!K23</f>
        <v>0</v>
      </c>
      <c r="AP24" s="185">
        <f>'[1]Expected Production'!L23</f>
        <v>851033.72250000003</v>
      </c>
      <c r="AQ24" s="185">
        <f>'[1]Area Planted'!L23</f>
        <v>290951.7</v>
      </c>
      <c r="AR24" s="185">
        <f>'[1]Yield Rate'!L23</f>
        <v>2.9249999999999998</v>
      </c>
      <c r="AS24" s="185">
        <f>[1]Sales!L23</f>
        <v>0</v>
      </c>
      <c r="AT24" s="185">
        <f>'[1]Expected Production'!M23</f>
        <v>3066</v>
      </c>
      <c r="AU24" s="185">
        <f>'[1]Area Planted'!M23</f>
        <v>0</v>
      </c>
      <c r="AV24" s="185" t="str">
        <f>'[1]Yield Rate'!M23</f>
        <v/>
      </c>
      <c r="AW24" s="185">
        <f>[1]Sales!M23</f>
        <v>0</v>
      </c>
      <c r="AX24" s="185">
        <f>'[1]Expected Production'!N23</f>
        <v>7610</v>
      </c>
      <c r="AY24" s="185">
        <f>'[1]Area Planted'!N23</f>
        <v>5003.18</v>
      </c>
      <c r="AZ24" s="185">
        <f>'[1]Yield Rate'!N23</f>
        <v>1.5210326232516118</v>
      </c>
      <c r="BA24" s="185">
        <f>[1]Sales!N23</f>
        <v>3034.13</v>
      </c>
      <c r="BB24" s="185">
        <f>'[1]Expected Production'!O23</f>
        <v>2200</v>
      </c>
      <c r="BC24" s="185">
        <f>'[1]Area Planted'!O23</f>
        <v>0</v>
      </c>
      <c r="BD24" s="185" t="str">
        <f>'[1]Yield Rate'!O23</f>
        <v/>
      </c>
      <c r="BE24" s="185">
        <f>[1]Sales!O23</f>
        <v>0</v>
      </c>
      <c r="BF24" s="185">
        <f>'[1]Expected Production'!P23</f>
        <v>324737.3</v>
      </c>
      <c r="BG24" s="185">
        <f>'[1]Area Planted'!P23</f>
        <v>39356.230000000003</v>
      </c>
      <c r="BH24" s="185">
        <f>'[1]Yield Rate'!P23</f>
        <v>8.2512298561117259</v>
      </c>
      <c r="BI24" s="185">
        <f>[1]Sales!P23</f>
        <v>98925.69</v>
      </c>
      <c r="BJ24" s="185">
        <f>'[1]Expected Production'!Q23</f>
        <v>644.91999999999996</v>
      </c>
      <c r="BK24" s="185">
        <f>'[1]Area Planted'!Q23</f>
        <v>678.46</v>
      </c>
      <c r="BL24" s="185">
        <f>'[1]Yield Rate'!Q23</f>
        <v>0.95056451375173179</v>
      </c>
      <c r="BM24" s="185">
        <f>[1]Sales!Q23</f>
        <v>379.94</v>
      </c>
      <c r="BN24" s="185">
        <f>'[1]Expected Production'!R23</f>
        <v>0</v>
      </c>
      <c r="BO24" s="185">
        <f>'[1]Area Planted'!R23</f>
        <v>0</v>
      </c>
      <c r="BP24" s="185" t="str">
        <f>'[1]Yield Rate'!R23</f>
        <v/>
      </c>
      <c r="BQ24" s="185">
        <f>[1]Sales!R23</f>
        <v>0</v>
      </c>
      <c r="BR24" s="185">
        <f>'[1]Expected Production'!S23</f>
        <v>1231.56</v>
      </c>
      <c r="BS24" s="185">
        <f>'[1]Area Planted'!S23</f>
        <v>2323.04</v>
      </c>
      <c r="BT24" s="185">
        <f>'[1]Yield Rate'!S23</f>
        <v>0.53015014808182381</v>
      </c>
      <c r="BU24" s="185">
        <f>[1]Sales!S23</f>
        <v>370.61</v>
      </c>
      <c r="BV24" s="185">
        <f>'[1]Expected Production'!T23</f>
        <v>0</v>
      </c>
      <c r="BW24" s="185">
        <f>'[1]Area Planted'!T23</f>
        <v>0</v>
      </c>
      <c r="BX24" s="185" t="str">
        <f>'[1]Yield Rate'!T23</f>
        <v/>
      </c>
      <c r="BY24" s="185">
        <f>[1]Sales!T23</f>
        <v>0</v>
      </c>
      <c r="BZ24" s="185">
        <f>'[1]Expected Production'!U23</f>
        <v>0</v>
      </c>
      <c r="CA24" s="185">
        <f>'[1]Area Planted'!U23</f>
        <v>0</v>
      </c>
      <c r="CB24" s="185" t="str">
        <f>'[1]Yield Rate'!U23</f>
        <v/>
      </c>
      <c r="CC24" s="185">
        <f>[1]Sales!U23</f>
        <v>0</v>
      </c>
      <c r="CD24" s="185">
        <f>'[1]Expected Production'!V23</f>
        <v>0</v>
      </c>
      <c r="CE24" s="185">
        <f>'[1]Area Planted'!V23</f>
        <v>0</v>
      </c>
      <c r="CF24" s="185" t="str">
        <f>'[1]Yield Rate'!V23</f>
        <v/>
      </c>
      <c r="CG24" s="185">
        <f>[1]Sales!V23</f>
        <v>0</v>
      </c>
    </row>
    <row r="25" spans="1:85" x14ac:dyDescent="0.25">
      <c r="A25" s="187">
        <v>1999</v>
      </c>
      <c r="B25" s="186">
        <f>'[1]Expected Production'!B24</f>
        <v>822056.59</v>
      </c>
      <c r="C25" s="185">
        <f>'[1]Area Planted'!B24</f>
        <v>597454</v>
      </c>
      <c r="D25" s="185">
        <f>'[1]Yield Rate'!B24</f>
        <v>1.375932858429268</v>
      </c>
      <c r="E25" s="185">
        <f>[1]Sales!B24</f>
        <v>250001.19</v>
      </c>
      <c r="F25" s="185">
        <f>'[1]Expected Production'!C24</f>
        <v>25493.67</v>
      </c>
      <c r="G25" s="185">
        <f>'[1]Area Planted'!C24</f>
        <v>36657</v>
      </c>
      <c r="H25" s="185">
        <f>'[1]Yield Rate'!C24</f>
        <v>0.69546525902283329</v>
      </c>
      <c r="I25" s="185">
        <f>[1]Sales!C24</f>
        <v>4050.99</v>
      </c>
      <c r="J25" s="185">
        <f>'[1]Expected Production'!D24</f>
        <v>14700.24</v>
      </c>
      <c r="K25" s="185">
        <f>'[1]Area Planted'!D24</f>
        <v>16121</v>
      </c>
      <c r="L25" s="185">
        <f>'[1]Yield Rate'!D24</f>
        <v>0.91186899075739714</v>
      </c>
      <c r="M25" s="185">
        <f>[1]Sales!D24</f>
        <v>7357.84</v>
      </c>
      <c r="N25" s="185">
        <f>'[1]Expected Production'!E24</f>
        <v>69616.53</v>
      </c>
      <c r="O25" s="185">
        <f>'[1]Area Planted'!E24</f>
        <v>95530</v>
      </c>
      <c r="P25" s="185">
        <f>'[1]Yield Rate'!E24</f>
        <v>0.72873997697058512</v>
      </c>
      <c r="Q25" s="185">
        <f>[1]Sales!E24</f>
        <v>12758.85</v>
      </c>
      <c r="R25" s="185">
        <f>'[1]Expected Production'!F24</f>
        <v>6748.4</v>
      </c>
      <c r="S25" s="185">
        <f>'[1]Area Planted'!F24</f>
        <v>13356</v>
      </c>
      <c r="T25" s="185">
        <f>'[1]Yield Rate'!F24</f>
        <v>0.50527103923330341</v>
      </c>
      <c r="U25" s="185">
        <f>[1]Sales!F24</f>
        <v>4963.25</v>
      </c>
      <c r="V25" s="185">
        <f>'[1]Expected Production'!G24</f>
        <v>50965.2</v>
      </c>
      <c r="W25" s="185">
        <f>'[1]Area Planted'!G24</f>
        <v>141319</v>
      </c>
      <c r="X25" s="185">
        <f>'[1]Yield Rate'!G24</f>
        <v>0.36063940446790593</v>
      </c>
      <c r="Y25" s="185">
        <f>[1]Sales!G24</f>
        <v>18536.400000000001</v>
      </c>
      <c r="Z25" s="185">
        <f>'[1]Expected Production'!H24</f>
        <v>26703.09</v>
      </c>
      <c r="AA25" s="185">
        <f>'[1]Area Planted'!H24</f>
        <v>11720</v>
      </c>
      <c r="AB25" s="185">
        <f>'[1]Yield Rate'!H24</f>
        <v>2.2784206484641638</v>
      </c>
      <c r="AC25" s="185">
        <f>[1]Sales!H24</f>
        <v>25855.02</v>
      </c>
      <c r="AD25" s="185">
        <f>'[1]Expected Production'!I24</f>
        <v>69226.47</v>
      </c>
      <c r="AE25" s="185">
        <f>'[1]Area Planted'!I24</f>
        <v>9921</v>
      </c>
      <c r="AF25" s="185">
        <f>'[1]Yield Rate'!I24</f>
        <v>6.9777713940127004</v>
      </c>
      <c r="AG25" s="185">
        <f>[1]Sales!I24</f>
        <v>0</v>
      </c>
      <c r="AH25" s="185">
        <f>'[1]Expected Production'!J24</f>
        <v>17391.87</v>
      </c>
      <c r="AI25" s="185">
        <f>'[1]Area Planted'!J24</f>
        <v>39852.730000000003</v>
      </c>
      <c r="AJ25" s="185">
        <f>'[1]Yield Rate'!J24</f>
        <v>0.43640347850699307</v>
      </c>
      <c r="AK25" s="185">
        <f>[1]Sales!J24</f>
        <v>0</v>
      </c>
      <c r="AL25" s="185">
        <f>'[1]Expected Production'!K24</f>
        <v>140072</v>
      </c>
      <c r="AM25" s="185">
        <f>'[1]Area Planted'!K24</f>
        <v>105611.93</v>
      </c>
      <c r="AN25" s="185">
        <f>'[1]Yield Rate'!K24</f>
        <v>1.326289558386065</v>
      </c>
      <c r="AO25" s="185">
        <f>[1]Sales!K24</f>
        <v>105611.93</v>
      </c>
      <c r="AP25" s="185">
        <f>'[1]Expected Production'!L24</f>
        <v>968520</v>
      </c>
      <c r="AQ25" s="185">
        <f>'[1]Area Planted'!L24</f>
        <v>138360</v>
      </c>
      <c r="AR25" s="185">
        <f>'[1]Yield Rate'!L24</f>
        <v>7</v>
      </c>
      <c r="AS25" s="185">
        <f>[1]Sales!L24</f>
        <v>0</v>
      </c>
      <c r="AT25" s="185">
        <f>'[1]Expected Production'!M24</f>
        <v>4543</v>
      </c>
      <c r="AU25" s="185">
        <f>'[1]Area Planted'!M24</f>
        <v>0</v>
      </c>
      <c r="AV25" s="185" t="str">
        <f>'[1]Yield Rate'!M24</f>
        <v/>
      </c>
      <c r="AW25" s="185">
        <f>[1]Sales!M24</f>
        <v>0</v>
      </c>
      <c r="AX25" s="185">
        <f>'[1]Expected Production'!N24</f>
        <v>2438</v>
      </c>
      <c r="AY25" s="185">
        <f>'[1]Area Planted'!N24</f>
        <v>0</v>
      </c>
      <c r="AZ25" s="185" t="str">
        <f>'[1]Yield Rate'!N24</f>
        <v/>
      </c>
      <c r="BA25" s="185">
        <f>[1]Sales!N24</f>
        <v>0</v>
      </c>
      <c r="BB25" s="185">
        <f>'[1]Expected Production'!O24</f>
        <v>3450</v>
      </c>
      <c r="BC25" s="185">
        <f>'[1]Area Planted'!O24</f>
        <v>0</v>
      </c>
      <c r="BD25" s="185" t="str">
        <f>'[1]Yield Rate'!O24</f>
        <v/>
      </c>
      <c r="BE25" s="185">
        <f>[1]Sales!O24</f>
        <v>0</v>
      </c>
      <c r="BF25" s="185" t="str">
        <f>'[1]Expected Production'!P24</f>
        <v xml:space="preserve"> </v>
      </c>
      <c r="BG25" s="185">
        <f>'[1]Area Planted'!P24</f>
        <v>0</v>
      </c>
      <c r="BH25" s="185" t="str">
        <f>'[1]Yield Rate'!P24</f>
        <v/>
      </c>
      <c r="BI25" s="185">
        <f>[1]Sales!P24</f>
        <v>0</v>
      </c>
      <c r="BJ25" s="185">
        <f>'[1]Expected Production'!Q24</f>
        <v>0</v>
      </c>
      <c r="BK25" s="185">
        <f>'[1]Area Planted'!Q24</f>
        <v>0</v>
      </c>
      <c r="BL25" s="185" t="str">
        <f>'[1]Yield Rate'!Q24</f>
        <v/>
      </c>
      <c r="BM25" s="185">
        <f>[1]Sales!Q24</f>
        <v>0</v>
      </c>
      <c r="BN25" s="185">
        <f>'[1]Expected Production'!R24</f>
        <v>0</v>
      </c>
      <c r="BO25" s="185">
        <f>'[1]Area Planted'!R24</f>
        <v>0</v>
      </c>
      <c r="BP25" s="185" t="str">
        <f>'[1]Yield Rate'!R24</f>
        <v/>
      </c>
      <c r="BQ25" s="185">
        <f>[1]Sales!R24</f>
        <v>0</v>
      </c>
      <c r="BR25" s="185">
        <f>'[1]Expected Production'!S24</f>
        <v>0</v>
      </c>
      <c r="BS25" s="185">
        <f>'[1]Area Planted'!S24</f>
        <v>0</v>
      </c>
      <c r="BT25" s="185" t="str">
        <f>'[1]Yield Rate'!S24</f>
        <v/>
      </c>
      <c r="BU25" s="185">
        <f>[1]Sales!S24</f>
        <v>0</v>
      </c>
      <c r="BV25" s="185">
        <f>'[1]Expected Production'!T24</f>
        <v>0</v>
      </c>
      <c r="BW25" s="185">
        <f>'[1]Area Planted'!T24</f>
        <v>0</v>
      </c>
      <c r="BX25" s="185" t="str">
        <f>'[1]Yield Rate'!T24</f>
        <v/>
      </c>
      <c r="BY25" s="185">
        <f>[1]Sales!T24</f>
        <v>0</v>
      </c>
      <c r="BZ25" s="185">
        <f>'[1]Expected Production'!U24</f>
        <v>0</v>
      </c>
      <c r="CA25" s="185">
        <f>'[1]Area Planted'!U24</f>
        <v>0</v>
      </c>
      <c r="CB25" s="185" t="str">
        <f>'[1]Yield Rate'!U24</f>
        <v/>
      </c>
      <c r="CC25" s="185">
        <f>[1]Sales!U24</f>
        <v>0</v>
      </c>
      <c r="CD25" s="185">
        <f>'[1]Expected Production'!V24</f>
        <v>0</v>
      </c>
      <c r="CE25" s="185">
        <f>'[1]Area Planted'!V24</f>
        <v>0</v>
      </c>
      <c r="CF25" s="185" t="str">
        <f>'[1]Yield Rate'!V24</f>
        <v/>
      </c>
      <c r="CG25" s="185">
        <f>[1]Sales!V24</f>
        <v>0</v>
      </c>
    </row>
    <row r="26" spans="1:85" x14ac:dyDescent="0.25">
      <c r="A26" s="187">
        <v>1998</v>
      </c>
      <c r="B26" s="186">
        <f>'[1]Expected Production'!B25</f>
        <v>638134.02</v>
      </c>
      <c r="C26" s="185">
        <f>'[1]Area Planted'!B25</f>
        <v>510372</v>
      </c>
      <c r="D26" s="185">
        <f>'[1]Yield Rate'!B25</f>
        <v>1.2503311702052622</v>
      </c>
      <c r="E26" s="185">
        <f>[1]Sales!B25</f>
        <v>175135.59</v>
      </c>
      <c r="F26" s="185">
        <f>'[1]Expected Production'!C25</f>
        <v>25399.26</v>
      </c>
      <c r="G26" s="185">
        <f>'[1]Area Planted'!C25</f>
        <v>35864</v>
      </c>
      <c r="H26" s="185">
        <f>'[1]Yield Rate'!C25</f>
        <v>0.70821046174436753</v>
      </c>
      <c r="I26" s="185">
        <f>[1]Sales!C25</f>
        <v>4196.79</v>
      </c>
      <c r="J26" s="185">
        <f>'[1]Expected Production'!D25</f>
        <v>6399.2</v>
      </c>
      <c r="K26" s="185">
        <f>'[1]Area Planted'!D25</f>
        <v>9065</v>
      </c>
      <c r="L26" s="185">
        <f>'[1]Yield Rate'!D25</f>
        <v>0.70592388306674014</v>
      </c>
      <c r="M26" s="185">
        <f>[1]Sales!D25</f>
        <v>2724.24</v>
      </c>
      <c r="N26" s="185">
        <f>'[1]Expected Production'!E25</f>
        <v>62235.81</v>
      </c>
      <c r="O26" s="185">
        <f>'[1]Area Planted'!E25</f>
        <v>90047</v>
      </c>
      <c r="P26" s="185">
        <f>'[1]Yield Rate'!E25</f>
        <v>0.6911480671205037</v>
      </c>
      <c r="Q26" s="185">
        <f>[1]Sales!E25</f>
        <v>12363.84</v>
      </c>
      <c r="R26" s="185">
        <f>'[1]Expected Production'!F25</f>
        <v>5708.2</v>
      </c>
      <c r="S26" s="185">
        <f>'[1]Area Planted'!F25</f>
        <v>15694</v>
      </c>
      <c r="T26" s="185">
        <f>'[1]Yield Rate'!F25</f>
        <v>0.36371861858034915</v>
      </c>
      <c r="U26" s="185">
        <f>[1]Sales!F25</f>
        <v>4872.75</v>
      </c>
      <c r="V26" s="185">
        <f>'[1]Expected Production'!G25</f>
        <v>56933.760000000002</v>
      </c>
      <c r="W26" s="185">
        <f>'[1]Area Planted'!G25</f>
        <v>154682</v>
      </c>
      <c r="X26" s="185">
        <f>'[1]Yield Rate'!G25</f>
        <v>0.36806971722630949</v>
      </c>
      <c r="Y26" s="185">
        <f>[1]Sales!G25</f>
        <v>24127.200000000001</v>
      </c>
      <c r="Z26" s="185">
        <f>'[1]Expected Production'!H25</f>
        <v>12375.81</v>
      </c>
      <c r="AA26" s="185">
        <f>'[1]Area Planted'!H25</f>
        <v>11681</v>
      </c>
      <c r="AB26" s="185">
        <f>'[1]Yield Rate'!H25</f>
        <v>1.0594820648917045</v>
      </c>
      <c r="AC26" s="185">
        <f>[1]Sales!H25</f>
        <v>13097.7</v>
      </c>
      <c r="AD26" s="185">
        <f>'[1]Expected Production'!I25</f>
        <v>63925.02</v>
      </c>
      <c r="AE26" s="185">
        <f>'[1]Area Planted'!I25</f>
        <v>11278</v>
      </c>
      <c r="AF26" s="185">
        <f>'[1]Yield Rate'!I25</f>
        <v>5.6681166873559139</v>
      </c>
      <c r="AG26" s="185">
        <f>[1]Sales!I25</f>
        <v>690948</v>
      </c>
      <c r="AH26" s="185">
        <f>'[1]Expected Production'!J25</f>
        <v>56326.207007376324</v>
      </c>
      <c r="AI26" s="185">
        <f>'[1]Area Planted'!J25</f>
        <v>35444</v>
      </c>
      <c r="AJ26" s="185">
        <f>'[1]Yield Rate'!J25</f>
        <v>1.5891605633499697</v>
      </c>
      <c r="AK26" s="185">
        <f>[1]Sales!J25</f>
        <v>0</v>
      </c>
      <c r="AL26" s="185">
        <f>'[1]Expected Production'!K25</f>
        <v>0</v>
      </c>
      <c r="AM26" s="185">
        <f>'[1]Area Planted'!K25</f>
        <v>0</v>
      </c>
      <c r="AN26" s="185" t="str">
        <f>'[1]Yield Rate'!K25</f>
        <v/>
      </c>
      <c r="AO26" s="185">
        <f>[1]Sales!K25</f>
        <v>0</v>
      </c>
      <c r="AP26" s="185">
        <f>'[1]Expected Production'!L25</f>
        <v>816963</v>
      </c>
      <c r="AQ26" s="185">
        <f>'[1]Area Planted'!L25</f>
        <v>116709</v>
      </c>
      <c r="AR26" s="185">
        <f>'[1]Yield Rate'!L25</f>
        <v>7</v>
      </c>
      <c r="AS26" s="185">
        <f>[1]Sales!L25</f>
        <v>0</v>
      </c>
      <c r="AT26" s="185">
        <f>'[1]Expected Production'!M25</f>
        <v>3974</v>
      </c>
      <c r="AU26" s="185">
        <f>'[1]Area Planted'!M25</f>
        <v>0</v>
      </c>
      <c r="AV26" s="185" t="str">
        <f>'[1]Yield Rate'!M25</f>
        <v/>
      </c>
      <c r="AW26" s="185">
        <f>[1]Sales!M25</f>
        <v>0</v>
      </c>
      <c r="AX26" s="185">
        <f>'[1]Expected Production'!N25</f>
        <v>4274</v>
      </c>
      <c r="AY26" s="185">
        <f>'[1]Area Planted'!N25</f>
        <v>0</v>
      </c>
      <c r="AZ26" s="185" t="str">
        <f>'[1]Yield Rate'!N25</f>
        <v/>
      </c>
      <c r="BA26" s="185">
        <f>[1]Sales!N25</f>
        <v>0</v>
      </c>
      <c r="BB26" s="185">
        <f>'[1]Expected Production'!O25</f>
        <v>2628</v>
      </c>
      <c r="BC26" s="185">
        <f>'[1]Area Planted'!O25</f>
        <v>0</v>
      </c>
      <c r="BD26" s="185" t="str">
        <f>'[1]Yield Rate'!O25</f>
        <v/>
      </c>
      <c r="BE26" s="185">
        <f>[1]Sales!O25</f>
        <v>0</v>
      </c>
      <c r="BF26" s="185" t="str">
        <f>'[1]Expected Production'!P25</f>
        <v xml:space="preserve"> </v>
      </c>
      <c r="BG26" s="185">
        <f>'[1]Area Planted'!P25</f>
        <v>0</v>
      </c>
      <c r="BH26" s="185" t="str">
        <f>'[1]Yield Rate'!P25</f>
        <v/>
      </c>
      <c r="BI26" s="185">
        <f>[1]Sales!P25</f>
        <v>0</v>
      </c>
      <c r="BJ26" s="185">
        <f>'[1]Expected Production'!Q25</f>
        <v>0</v>
      </c>
      <c r="BK26" s="185">
        <f>'[1]Area Planted'!Q25</f>
        <v>0</v>
      </c>
      <c r="BL26" s="185" t="str">
        <f>'[1]Yield Rate'!Q25</f>
        <v/>
      </c>
      <c r="BM26" s="185">
        <f>[1]Sales!Q25</f>
        <v>0</v>
      </c>
      <c r="BN26" s="185">
        <f>'[1]Expected Production'!R25</f>
        <v>0</v>
      </c>
      <c r="BO26" s="185">
        <f>'[1]Area Planted'!R25</f>
        <v>0</v>
      </c>
      <c r="BP26" s="185" t="str">
        <f>'[1]Yield Rate'!R25</f>
        <v/>
      </c>
      <c r="BQ26" s="185">
        <f>[1]Sales!R25</f>
        <v>0</v>
      </c>
      <c r="BR26" s="185">
        <f>'[1]Expected Production'!S25</f>
        <v>0</v>
      </c>
      <c r="BS26" s="185">
        <f>'[1]Area Planted'!S25</f>
        <v>0</v>
      </c>
      <c r="BT26" s="185" t="str">
        <f>'[1]Yield Rate'!S25</f>
        <v/>
      </c>
      <c r="BU26" s="185">
        <f>[1]Sales!S25</f>
        <v>0</v>
      </c>
      <c r="BV26" s="185">
        <f>'[1]Expected Production'!T25</f>
        <v>0</v>
      </c>
      <c r="BW26" s="185">
        <f>'[1]Area Planted'!T25</f>
        <v>0</v>
      </c>
      <c r="BX26" s="185" t="str">
        <f>'[1]Yield Rate'!T25</f>
        <v/>
      </c>
      <c r="BY26" s="185">
        <f>[1]Sales!T25</f>
        <v>0</v>
      </c>
      <c r="BZ26" s="185">
        <f>'[1]Expected Production'!U25</f>
        <v>0</v>
      </c>
      <c r="CA26" s="185">
        <f>'[1]Area Planted'!U25</f>
        <v>0</v>
      </c>
      <c r="CB26" s="185" t="str">
        <f>'[1]Yield Rate'!U25</f>
        <v/>
      </c>
      <c r="CC26" s="185">
        <f>[1]Sales!U25</f>
        <v>0</v>
      </c>
      <c r="CD26" s="185">
        <f>'[1]Expected Production'!V25</f>
        <v>0</v>
      </c>
      <c r="CE26" s="185">
        <f>'[1]Area Planted'!V25</f>
        <v>0</v>
      </c>
      <c r="CF26" s="185" t="str">
        <f>'[1]Yield Rate'!V25</f>
        <v/>
      </c>
      <c r="CG26" s="185">
        <f>[1]Sales!V25</f>
        <v>0</v>
      </c>
    </row>
    <row r="27" spans="1:85" x14ac:dyDescent="0.25">
      <c r="A27" s="187">
        <v>1997</v>
      </c>
      <c r="B27" s="186">
        <f>'[1]Expected Production'!B26</f>
        <v>960188.49</v>
      </c>
      <c r="C27" s="185">
        <f>'[1]Area Planted'!B26</f>
        <v>649039</v>
      </c>
      <c r="D27" s="185">
        <f>'[1]Yield Rate'!B26</f>
        <v>1.479400297979012</v>
      </c>
      <c r="E27" s="185">
        <f>[1]Sales!B26</f>
        <v>311661.81</v>
      </c>
      <c r="F27" s="185">
        <f>'[1]Expected Production'!C26</f>
        <v>30756.06</v>
      </c>
      <c r="G27" s="185">
        <f>'[1]Area Planted'!C26</f>
        <v>44684</v>
      </c>
      <c r="H27" s="185">
        <f>'[1]Yield Rate'!C26</f>
        <v>0.68830140542476059</v>
      </c>
      <c r="I27" s="185">
        <f>[1]Sales!C26</f>
        <v>5128.6499999999996</v>
      </c>
      <c r="J27" s="185">
        <f>'[1]Expected Production'!D26</f>
        <v>12473.44</v>
      </c>
      <c r="K27" s="185">
        <f>'[1]Area Planted'!D26</f>
        <v>12412</v>
      </c>
      <c r="L27" s="185">
        <f>'[1]Yield Rate'!D26</f>
        <v>1.0049500483403158</v>
      </c>
      <c r="M27" s="185">
        <f>[1]Sales!D26</f>
        <v>7303.12</v>
      </c>
      <c r="N27" s="185">
        <f>'[1]Expected Production'!E26</f>
        <v>61128.9</v>
      </c>
      <c r="O27" s="185">
        <f>'[1]Area Planted'!E26</f>
        <v>85731</v>
      </c>
      <c r="P27" s="185">
        <f>'[1]Yield Rate'!E26</f>
        <v>0.71303145886552122</v>
      </c>
      <c r="Q27" s="185">
        <f>[1]Sales!E26</f>
        <v>12163.68</v>
      </c>
      <c r="R27" s="185">
        <f>'[1]Expected Production'!F26</f>
        <v>7433.2</v>
      </c>
      <c r="S27" s="185">
        <f>'[1]Area Planted'!F26</f>
        <v>20745</v>
      </c>
      <c r="T27" s="185">
        <f>'[1]Yield Rate'!F26</f>
        <v>0.35831284646902867</v>
      </c>
      <c r="U27" s="185">
        <f>[1]Sales!F26</f>
        <v>6039.6</v>
      </c>
      <c r="V27" s="185">
        <f>'[1]Expected Production'!G26</f>
        <v>45858.720000000001</v>
      </c>
      <c r="W27" s="185">
        <f>'[1]Area Planted'!G26</f>
        <v>126573</v>
      </c>
      <c r="X27" s="185">
        <f>'[1]Yield Rate'!G26</f>
        <v>0.36231044535564455</v>
      </c>
      <c r="Y27" s="185">
        <f>[1]Sales!G26</f>
        <v>17558.8</v>
      </c>
      <c r="Z27" s="185">
        <f>'[1]Expected Production'!H26</f>
        <v>29291.58</v>
      </c>
      <c r="AA27" s="185">
        <f>'[1]Area Planted'!H26</f>
        <v>17273</v>
      </c>
      <c r="AB27" s="185">
        <f>'[1]Yield Rate'!H26</f>
        <v>1.6958015399756847</v>
      </c>
      <c r="AC27" s="185">
        <f>[1]Sales!H26</f>
        <v>23073.48</v>
      </c>
      <c r="AD27" s="185">
        <f>'[1]Expected Production'!I26</f>
        <v>70809.929999999993</v>
      </c>
      <c r="AE27" s="185">
        <f>'[1]Area Planted'!I26</f>
        <v>10693</v>
      </c>
      <c r="AF27" s="185">
        <f>'[1]Yield Rate'!I26</f>
        <v>6.6220826709061997</v>
      </c>
      <c r="AG27" s="185">
        <f>[1]Sales!I26</f>
        <v>771686</v>
      </c>
      <c r="AH27" s="185">
        <f>'[1]Expected Production'!J26</f>
        <v>0</v>
      </c>
      <c r="AI27" s="185">
        <f>'[1]Area Planted'!J26</f>
        <v>0</v>
      </c>
      <c r="AJ27" s="185" t="str">
        <f>'[1]Yield Rate'!J26</f>
        <v/>
      </c>
      <c r="AK27" s="185">
        <f>[1]Sales!J26</f>
        <v>0</v>
      </c>
      <c r="AL27" s="185">
        <f>'[1]Expected Production'!K26</f>
        <v>0</v>
      </c>
      <c r="AM27" s="185">
        <f>'[1]Area Planted'!K26</f>
        <v>0</v>
      </c>
      <c r="AN27" s="185" t="str">
        <f>'[1]Yield Rate'!K26</f>
        <v/>
      </c>
      <c r="AO27" s="185">
        <f>[1]Sales!K26</f>
        <v>0</v>
      </c>
      <c r="AP27" s="185">
        <f>'[1]Expected Production'!L26</f>
        <v>100349</v>
      </c>
      <c r="AQ27" s="185">
        <f>'[1]Area Planted'!L26</f>
        <v>0</v>
      </c>
      <c r="AR27" s="185" t="str">
        <f>'[1]Yield Rate'!L26</f>
        <v/>
      </c>
      <c r="AS27" s="185">
        <f>[1]Sales!L26</f>
        <v>0</v>
      </c>
      <c r="AT27" s="185">
        <f>'[1]Expected Production'!M26</f>
        <v>4234</v>
      </c>
      <c r="AU27" s="185">
        <f>'[1]Area Planted'!M26</f>
        <v>0</v>
      </c>
      <c r="AV27" s="185" t="str">
        <f>'[1]Yield Rate'!M26</f>
        <v/>
      </c>
      <c r="AW27" s="185">
        <f>[1]Sales!M26</f>
        <v>0</v>
      </c>
      <c r="AX27" s="185">
        <f>'[1]Expected Production'!N26</f>
        <v>3883</v>
      </c>
      <c r="AY27" s="185">
        <f>'[1]Area Planted'!N26</f>
        <v>0</v>
      </c>
      <c r="AZ27" s="185" t="str">
        <f>'[1]Yield Rate'!N26</f>
        <v/>
      </c>
      <c r="BA27" s="185">
        <f>[1]Sales!N26</f>
        <v>0</v>
      </c>
      <c r="BB27" s="185">
        <f>'[1]Expected Production'!O26</f>
        <v>2167</v>
      </c>
      <c r="BC27" s="185">
        <f>'[1]Area Planted'!O26</f>
        <v>0</v>
      </c>
      <c r="BD27" s="185" t="str">
        <f>'[1]Yield Rate'!O26</f>
        <v/>
      </c>
      <c r="BE27" s="185">
        <f>[1]Sales!O26</f>
        <v>0</v>
      </c>
      <c r="BF27" s="185" t="str">
        <f>'[1]Expected Production'!P26</f>
        <v xml:space="preserve"> </v>
      </c>
      <c r="BG27" s="185">
        <f>'[1]Area Planted'!P26</f>
        <v>0</v>
      </c>
      <c r="BH27" s="185" t="str">
        <f>'[1]Yield Rate'!P26</f>
        <v/>
      </c>
      <c r="BI27" s="185">
        <f>[1]Sales!P26</f>
        <v>0</v>
      </c>
      <c r="BJ27" s="185">
        <f>'[1]Expected Production'!Q26</f>
        <v>0</v>
      </c>
      <c r="BK27" s="185">
        <f>'[1]Area Planted'!Q26</f>
        <v>0</v>
      </c>
      <c r="BL27" s="185" t="str">
        <f>'[1]Yield Rate'!Q26</f>
        <v/>
      </c>
      <c r="BM27" s="185">
        <f>[1]Sales!Q26</f>
        <v>0</v>
      </c>
      <c r="BN27" s="185">
        <f>'[1]Expected Production'!R26</f>
        <v>0</v>
      </c>
      <c r="BO27" s="185">
        <f>'[1]Area Planted'!R26</f>
        <v>0</v>
      </c>
      <c r="BP27" s="185" t="str">
        <f>'[1]Yield Rate'!R26</f>
        <v/>
      </c>
      <c r="BQ27" s="185">
        <f>[1]Sales!R26</f>
        <v>0</v>
      </c>
      <c r="BR27" s="185">
        <f>'[1]Expected Production'!S26</f>
        <v>0</v>
      </c>
      <c r="BS27" s="185">
        <f>'[1]Area Planted'!S26</f>
        <v>0</v>
      </c>
      <c r="BT27" s="185" t="str">
        <f>'[1]Yield Rate'!S26</f>
        <v/>
      </c>
      <c r="BU27" s="185">
        <f>[1]Sales!S26</f>
        <v>0</v>
      </c>
      <c r="BV27" s="185">
        <f>'[1]Expected Production'!T26</f>
        <v>0</v>
      </c>
      <c r="BW27" s="185">
        <f>'[1]Area Planted'!T26</f>
        <v>0</v>
      </c>
      <c r="BX27" s="185" t="str">
        <f>'[1]Yield Rate'!T26</f>
        <v/>
      </c>
      <c r="BY27" s="185">
        <f>[1]Sales!T26</f>
        <v>0</v>
      </c>
      <c r="BZ27" s="185">
        <f>'[1]Expected Production'!U26</f>
        <v>0</v>
      </c>
      <c r="CA27" s="185">
        <f>'[1]Area Planted'!U26</f>
        <v>0</v>
      </c>
      <c r="CB27" s="185" t="str">
        <f>'[1]Yield Rate'!U26</f>
        <v/>
      </c>
      <c r="CC27" s="185">
        <f>[1]Sales!U26</f>
        <v>0</v>
      </c>
      <c r="CD27" s="185">
        <f>'[1]Expected Production'!V26</f>
        <v>0</v>
      </c>
      <c r="CE27" s="185">
        <f>'[1]Area Planted'!V26</f>
        <v>0</v>
      </c>
      <c r="CF27" s="185" t="str">
        <f>'[1]Yield Rate'!V26</f>
        <v/>
      </c>
      <c r="CG27" s="185">
        <f>[1]Sales!V26</f>
        <v>0</v>
      </c>
    </row>
    <row r="28" spans="1:85" x14ac:dyDescent="0.25">
      <c r="A28" s="187">
        <v>1996</v>
      </c>
      <c r="B28" s="186">
        <f>'[1]Expected Production'!B27</f>
        <v>1409485.41</v>
      </c>
      <c r="C28" s="185">
        <f>'[1]Area Planted'!B27</f>
        <v>675565</v>
      </c>
      <c r="D28" s="185">
        <f>'[1]Yield Rate'!B27</f>
        <v>2.0863801558695312</v>
      </c>
      <c r="E28" s="185">
        <f>[1]Sales!B27</f>
        <v>668123.18999999994</v>
      </c>
      <c r="F28" s="185">
        <f>'[1]Expected Production'!C27</f>
        <v>35640.449999999997</v>
      </c>
      <c r="G28" s="185">
        <f>'[1]Area Planted'!C27</f>
        <v>47839</v>
      </c>
      <c r="H28" s="185">
        <f>'[1]Yield Rate'!C27</f>
        <v>0.74500825686155636</v>
      </c>
      <c r="I28" s="185">
        <f>[1]Sales!C27</f>
        <v>7017.39</v>
      </c>
      <c r="J28" s="185">
        <f>'[1]Expected Production'!D27</f>
        <v>13295.68</v>
      </c>
      <c r="K28" s="185">
        <f>'[1]Area Planted'!D27</f>
        <v>9888</v>
      </c>
      <c r="L28" s="185">
        <f>'[1]Yield Rate'!D27</f>
        <v>1.3446278317152103</v>
      </c>
      <c r="M28" s="185">
        <f>[1]Sales!D27</f>
        <v>7474.96</v>
      </c>
      <c r="N28" s="185">
        <f>'[1]Expected Production'!E27</f>
        <v>54858.15</v>
      </c>
      <c r="O28" s="185">
        <f>'[1]Area Planted'!E27</f>
        <v>76930</v>
      </c>
      <c r="P28" s="185">
        <f>'[1]Yield Rate'!E27</f>
        <v>0.71309177174054339</v>
      </c>
      <c r="Q28" s="185">
        <f>[1]Sales!E27</f>
        <v>13684.14</v>
      </c>
      <c r="R28" s="185">
        <f>'[1]Expected Production'!F27</f>
        <v>26177.8</v>
      </c>
      <c r="S28" s="185">
        <f>'[1]Area Planted'!F27</f>
        <v>47621</v>
      </c>
      <c r="T28" s="185">
        <f>'[1]Yield Rate'!F27</f>
        <v>0.54971126183826458</v>
      </c>
      <c r="U28" s="185">
        <f>[1]Sales!F27</f>
        <v>23576.1</v>
      </c>
      <c r="V28" s="185">
        <f>'[1]Expected Production'!G27</f>
        <v>34754.639999999999</v>
      </c>
      <c r="W28" s="185">
        <f>'[1]Area Planted'!G27</f>
        <v>89488</v>
      </c>
      <c r="X28" s="185">
        <f>'[1]Yield Rate'!G27</f>
        <v>0.38837207223314857</v>
      </c>
      <c r="Y28" s="185">
        <f>[1]Sales!G27</f>
        <v>14669.04</v>
      </c>
      <c r="Z28" s="185">
        <f>'[1]Expected Production'!H27</f>
        <v>40050.089999999997</v>
      </c>
      <c r="AA28" s="185">
        <f>'[1]Area Planted'!H27</f>
        <v>25466</v>
      </c>
      <c r="AB28" s="185">
        <f>'[1]Yield Rate'!H27</f>
        <v>1.5726886829498152</v>
      </c>
      <c r="AC28" s="185">
        <f>[1]Sales!H27</f>
        <v>37581.480000000003</v>
      </c>
      <c r="AD28" s="185">
        <f>'[1]Expected Production'!I27</f>
        <v>57595.05</v>
      </c>
      <c r="AE28" s="185">
        <f>'[1]Area Planted'!I27</f>
        <v>10327</v>
      </c>
      <c r="AF28" s="185">
        <f>'[1]Yield Rate'!I27</f>
        <v>5.577132758787644</v>
      </c>
      <c r="AG28" s="185">
        <f>[1]Sales!I27</f>
        <v>617523</v>
      </c>
      <c r="AH28" s="185">
        <f>'[1]Expected Production'!J27</f>
        <v>0</v>
      </c>
      <c r="AI28" s="185">
        <f>'[1]Area Planted'!J27</f>
        <v>0</v>
      </c>
      <c r="AJ28" s="185" t="str">
        <f>'[1]Yield Rate'!J27</f>
        <v/>
      </c>
      <c r="AK28" s="185">
        <f>[1]Sales!J27</f>
        <v>0</v>
      </c>
      <c r="AL28" s="185">
        <f>'[1]Expected Production'!K27</f>
        <v>0</v>
      </c>
      <c r="AM28" s="185">
        <f>'[1]Area Planted'!K27</f>
        <v>0</v>
      </c>
      <c r="AN28" s="185" t="str">
        <f>'[1]Yield Rate'!K27</f>
        <v/>
      </c>
      <c r="AO28" s="185">
        <f>[1]Sales!K27</f>
        <v>0</v>
      </c>
      <c r="AP28" s="185">
        <f>'[1]Expected Production'!L27</f>
        <v>0</v>
      </c>
      <c r="AQ28" s="185">
        <f>'[1]Area Planted'!L27</f>
        <v>0</v>
      </c>
      <c r="AR28" s="185" t="str">
        <f>'[1]Yield Rate'!L27</f>
        <v/>
      </c>
      <c r="AS28" s="185">
        <f>[1]Sales!L27</f>
        <v>0</v>
      </c>
      <c r="AT28" s="185">
        <f>'[1]Expected Production'!M27</f>
        <v>2964</v>
      </c>
      <c r="AU28" s="185">
        <f>'[1]Area Planted'!M27</f>
        <v>0</v>
      </c>
      <c r="AV28" s="185" t="str">
        <f>'[1]Yield Rate'!M27</f>
        <v/>
      </c>
      <c r="AW28" s="185">
        <f>[1]Sales!M27</f>
        <v>0</v>
      </c>
      <c r="AX28" s="185">
        <f>'[1]Expected Production'!N27</f>
        <v>1905</v>
      </c>
      <c r="AY28" s="185">
        <f>'[1]Area Planted'!N27</f>
        <v>0</v>
      </c>
      <c r="AZ28" s="185" t="str">
        <f>'[1]Yield Rate'!N27</f>
        <v/>
      </c>
      <c r="BA28" s="185">
        <f>[1]Sales!N27</f>
        <v>0</v>
      </c>
      <c r="BB28" s="185">
        <f>'[1]Expected Production'!O27</f>
        <v>1580</v>
      </c>
      <c r="BC28" s="185">
        <f>'[1]Area Planted'!O27</f>
        <v>0</v>
      </c>
      <c r="BD28" s="185" t="str">
        <f>'[1]Yield Rate'!O27</f>
        <v/>
      </c>
      <c r="BE28" s="185">
        <f>[1]Sales!O27</f>
        <v>0</v>
      </c>
      <c r="BF28" s="185" t="str">
        <f>'[1]Expected Production'!P27</f>
        <v xml:space="preserve"> </v>
      </c>
      <c r="BG28" s="185">
        <f>'[1]Area Planted'!P27</f>
        <v>0</v>
      </c>
      <c r="BH28" s="185" t="str">
        <f>'[1]Yield Rate'!P27</f>
        <v/>
      </c>
      <c r="BI28" s="185">
        <f>[1]Sales!P27</f>
        <v>0</v>
      </c>
      <c r="BJ28" s="185">
        <f>'[1]Expected Production'!Q27</f>
        <v>0</v>
      </c>
      <c r="BK28" s="185">
        <f>'[1]Area Planted'!Q27</f>
        <v>0</v>
      </c>
      <c r="BL28" s="185" t="str">
        <f>'[1]Yield Rate'!Q27</f>
        <v/>
      </c>
      <c r="BM28" s="185">
        <f>[1]Sales!Q27</f>
        <v>0</v>
      </c>
      <c r="BN28" s="185">
        <f>'[1]Expected Production'!R27</f>
        <v>0</v>
      </c>
      <c r="BO28" s="185">
        <f>'[1]Area Planted'!R27</f>
        <v>0</v>
      </c>
      <c r="BP28" s="185" t="str">
        <f>'[1]Yield Rate'!R27</f>
        <v/>
      </c>
      <c r="BQ28" s="185">
        <f>[1]Sales!R27</f>
        <v>0</v>
      </c>
      <c r="BR28" s="185">
        <f>'[1]Expected Production'!S27</f>
        <v>0</v>
      </c>
      <c r="BS28" s="185">
        <f>'[1]Area Planted'!S27</f>
        <v>0</v>
      </c>
      <c r="BT28" s="185" t="str">
        <f>'[1]Yield Rate'!S27</f>
        <v/>
      </c>
      <c r="BU28" s="185">
        <f>[1]Sales!S27</f>
        <v>0</v>
      </c>
      <c r="BV28" s="185">
        <f>'[1]Expected Production'!T27</f>
        <v>0</v>
      </c>
      <c r="BW28" s="185">
        <f>'[1]Area Planted'!T27</f>
        <v>0</v>
      </c>
      <c r="BX28" s="185" t="str">
        <f>'[1]Yield Rate'!T27</f>
        <v/>
      </c>
      <c r="BY28" s="185">
        <f>[1]Sales!T27</f>
        <v>0</v>
      </c>
      <c r="BZ28" s="185">
        <f>'[1]Expected Production'!U27</f>
        <v>0</v>
      </c>
      <c r="CA28" s="185">
        <f>'[1]Area Planted'!U27</f>
        <v>0</v>
      </c>
      <c r="CB28" s="185" t="str">
        <f>'[1]Yield Rate'!U27</f>
        <v/>
      </c>
      <c r="CC28" s="185">
        <f>[1]Sales!U27</f>
        <v>0</v>
      </c>
      <c r="CD28" s="185">
        <f>'[1]Expected Production'!V27</f>
        <v>0</v>
      </c>
      <c r="CE28" s="185">
        <f>'[1]Area Planted'!V27</f>
        <v>0</v>
      </c>
      <c r="CF28" s="185" t="str">
        <f>'[1]Yield Rate'!V27</f>
        <v/>
      </c>
      <c r="CG28" s="185">
        <f>[1]Sales!V27</f>
        <v>0</v>
      </c>
    </row>
    <row r="29" spans="1:85" x14ac:dyDescent="0.25">
      <c r="A29" s="187">
        <v>1995</v>
      </c>
      <c r="B29" s="186">
        <f>'[1]Expected Production'!B28</f>
        <v>737835.39</v>
      </c>
      <c r="C29" s="185">
        <f>'[1]Area Planted'!B28</f>
        <v>520165</v>
      </c>
      <c r="D29" s="185">
        <f>'[1]Yield Rate'!B28</f>
        <v>1.4184641219613008</v>
      </c>
      <c r="E29" s="185">
        <f>[1]Sales!B28</f>
        <v>344675.7</v>
      </c>
      <c r="F29" s="185">
        <f>'[1]Expected Production'!C28</f>
        <v>26523</v>
      </c>
      <c r="G29" s="185">
        <f>'[1]Area Planted'!C28</f>
        <v>40365</v>
      </c>
      <c r="H29" s="185">
        <f>'[1]Yield Rate'!C28</f>
        <v>0.65707915273132667</v>
      </c>
      <c r="I29" s="185">
        <f>[1]Sales!C28</f>
        <v>7750.53</v>
      </c>
      <c r="J29" s="185">
        <f>'[1]Expected Production'!D28</f>
        <v>12109.76</v>
      </c>
      <c r="K29" s="185">
        <f>'[1]Area Planted'!D28</f>
        <v>9746</v>
      </c>
      <c r="L29" s="185">
        <f>'[1]Yield Rate'!D28</f>
        <v>1.2425364252000821</v>
      </c>
      <c r="M29" s="185">
        <f>[1]Sales!D28</f>
        <v>6387.68</v>
      </c>
      <c r="N29" s="185">
        <f>'[1]Expected Production'!E28</f>
        <v>54500.76</v>
      </c>
      <c r="O29" s="185">
        <f>'[1]Area Planted'!E28</f>
        <v>75809</v>
      </c>
      <c r="P29" s="185">
        <f>'[1]Yield Rate'!E28</f>
        <v>0.71892202772757852</v>
      </c>
      <c r="Q29" s="185">
        <f>[1]Sales!E28</f>
        <v>13241.61</v>
      </c>
      <c r="R29" s="185">
        <f>'[1]Expected Production'!F28</f>
        <v>13649.25</v>
      </c>
      <c r="S29" s="185">
        <f>'[1]Area Planted'!F28</f>
        <v>32433</v>
      </c>
      <c r="T29" s="185">
        <f>'[1]Yield Rate'!F28</f>
        <v>0.42084451022107111</v>
      </c>
      <c r="U29" s="185">
        <f>[1]Sales!F28</f>
        <v>11952.9</v>
      </c>
      <c r="V29" s="185">
        <f>'[1]Expected Production'!G28</f>
        <v>36118.720000000001</v>
      </c>
      <c r="W29" s="185">
        <f>'[1]Area Planted'!G28</f>
        <v>100431</v>
      </c>
      <c r="X29" s="185">
        <f>'[1]Yield Rate'!G28</f>
        <v>0.35963716382391892</v>
      </c>
      <c r="Y29" s="185">
        <f>[1]Sales!G28</f>
        <v>13198</v>
      </c>
      <c r="Z29" s="185">
        <f>'[1]Expected Production'!H28</f>
        <v>21129.3</v>
      </c>
      <c r="AA29" s="185">
        <f>'[1]Area Planted'!H28</f>
        <v>21651</v>
      </c>
      <c r="AB29" s="185">
        <f>'[1]Yield Rate'!H28</f>
        <v>0.97590411528335874</v>
      </c>
      <c r="AC29" s="185">
        <f>[1]Sales!H28</f>
        <v>17382.060000000001</v>
      </c>
      <c r="AD29" s="185">
        <f>'[1]Expected Production'!I28</f>
        <v>38019.33</v>
      </c>
      <c r="AE29" s="185">
        <f>'[1]Area Planted'!I28</f>
        <v>7806</v>
      </c>
      <c r="AF29" s="185">
        <f>'[1]Yield Rate'!I28</f>
        <v>4.8705265180630288</v>
      </c>
      <c r="AG29" s="185">
        <f>[1]Sales!I28</f>
        <v>397476</v>
      </c>
      <c r="AH29" s="185">
        <f>'[1]Expected Production'!J28</f>
        <v>0</v>
      </c>
      <c r="AI29" s="185">
        <f>'[1]Area Planted'!J28</f>
        <v>0</v>
      </c>
      <c r="AJ29" s="185" t="str">
        <f>'[1]Yield Rate'!J28</f>
        <v/>
      </c>
      <c r="AK29" s="185">
        <f>[1]Sales!J28</f>
        <v>0</v>
      </c>
      <c r="AL29" s="185">
        <f>'[1]Expected Production'!K28</f>
        <v>0</v>
      </c>
      <c r="AM29" s="185">
        <f>'[1]Area Planted'!K28</f>
        <v>0</v>
      </c>
      <c r="AN29" s="185" t="str">
        <f>'[1]Yield Rate'!K28</f>
        <v/>
      </c>
      <c r="AO29" s="185">
        <f>[1]Sales!K28</f>
        <v>0</v>
      </c>
      <c r="AP29" s="185">
        <f>'[1]Expected Production'!L28</f>
        <v>0</v>
      </c>
      <c r="AQ29" s="185">
        <f>'[1]Area Planted'!L28</f>
        <v>0</v>
      </c>
      <c r="AR29" s="185" t="str">
        <f>'[1]Yield Rate'!L28</f>
        <v/>
      </c>
      <c r="AS29" s="185">
        <f>[1]Sales!L28</f>
        <v>0</v>
      </c>
      <c r="AT29" s="185">
        <f>'[1]Expected Production'!M28</f>
        <v>2571</v>
      </c>
      <c r="AU29" s="185">
        <f>'[1]Area Planted'!M28</f>
        <v>0</v>
      </c>
      <c r="AV29" s="185" t="str">
        <f>'[1]Yield Rate'!M28</f>
        <v/>
      </c>
      <c r="AW29" s="185">
        <f>[1]Sales!M28</f>
        <v>0</v>
      </c>
      <c r="AX29" s="185">
        <f>'[1]Expected Production'!N28</f>
        <v>1282</v>
      </c>
      <c r="AY29" s="185">
        <f>'[1]Area Planted'!N28</f>
        <v>0</v>
      </c>
      <c r="AZ29" s="185" t="str">
        <f>'[1]Yield Rate'!N28</f>
        <v/>
      </c>
      <c r="BA29" s="185">
        <f>[1]Sales!N28</f>
        <v>0</v>
      </c>
      <c r="BB29" s="185">
        <f>'[1]Expected Production'!O28</f>
        <v>1231</v>
      </c>
      <c r="BC29" s="185">
        <f>'[1]Area Planted'!O28</f>
        <v>0</v>
      </c>
      <c r="BD29" s="185" t="str">
        <f>'[1]Yield Rate'!O28</f>
        <v/>
      </c>
      <c r="BE29" s="185">
        <f>[1]Sales!O28</f>
        <v>0</v>
      </c>
      <c r="BF29" s="185" t="str">
        <f>'[1]Expected Production'!P28</f>
        <v xml:space="preserve"> </v>
      </c>
      <c r="BG29" s="185">
        <f>'[1]Area Planted'!P28</f>
        <v>0</v>
      </c>
      <c r="BH29" s="185" t="str">
        <f>'[1]Yield Rate'!P28</f>
        <v/>
      </c>
      <c r="BI29" s="185">
        <f>[1]Sales!P28</f>
        <v>0</v>
      </c>
      <c r="BJ29" s="185">
        <f>'[1]Expected Production'!Q28</f>
        <v>0</v>
      </c>
      <c r="BK29" s="185">
        <f>'[1]Area Planted'!Q28</f>
        <v>0</v>
      </c>
      <c r="BL29" s="185" t="str">
        <f>'[1]Yield Rate'!Q28</f>
        <v/>
      </c>
      <c r="BM29" s="185">
        <f>[1]Sales!Q28</f>
        <v>0</v>
      </c>
      <c r="BN29" s="185">
        <f>'[1]Expected Production'!R28</f>
        <v>0</v>
      </c>
      <c r="BO29" s="185">
        <f>'[1]Area Planted'!R28</f>
        <v>0</v>
      </c>
      <c r="BP29" s="185" t="str">
        <f>'[1]Yield Rate'!R28</f>
        <v/>
      </c>
      <c r="BQ29" s="185">
        <f>[1]Sales!R28</f>
        <v>0</v>
      </c>
      <c r="BR29" s="185">
        <f>'[1]Expected Production'!S28</f>
        <v>0</v>
      </c>
      <c r="BS29" s="185">
        <f>'[1]Area Planted'!S28</f>
        <v>0</v>
      </c>
      <c r="BT29" s="185" t="str">
        <f>'[1]Yield Rate'!S28</f>
        <v/>
      </c>
      <c r="BU29" s="185">
        <f>[1]Sales!S28</f>
        <v>0</v>
      </c>
      <c r="BV29" s="185">
        <f>'[1]Expected Production'!T28</f>
        <v>0</v>
      </c>
      <c r="BW29" s="185">
        <f>'[1]Area Planted'!T28</f>
        <v>0</v>
      </c>
      <c r="BX29" s="185" t="str">
        <f>'[1]Yield Rate'!T28</f>
        <v/>
      </c>
      <c r="BY29" s="185">
        <f>[1]Sales!T28</f>
        <v>0</v>
      </c>
      <c r="BZ29" s="185">
        <f>'[1]Expected Production'!U28</f>
        <v>0</v>
      </c>
      <c r="CA29" s="185">
        <f>'[1]Area Planted'!U28</f>
        <v>0</v>
      </c>
      <c r="CB29" s="185" t="str">
        <f>'[1]Yield Rate'!U28</f>
        <v/>
      </c>
      <c r="CC29" s="185">
        <f>[1]Sales!U28</f>
        <v>0</v>
      </c>
      <c r="CD29" s="185">
        <f>'[1]Expected Production'!V28</f>
        <v>0</v>
      </c>
      <c r="CE29" s="185">
        <f>'[1]Area Planted'!V28</f>
        <v>0</v>
      </c>
      <c r="CF29" s="185" t="str">
        <f>'[1]Yield Rate'!V28</f>
        <v/>
      </c>
      <c r="CG29" s="185">
        <f>[1]Sales!V28</f>
        <v>0</v>
      </c>
    </row>
    <row r="30" spans="1:85" x14ac:dyDescent="0.25">
      <c r="A30" s="187">
        <v>1994</v>
      </c>
      <c r="B30" s="186">
        <f>'[1]Expected Production'!B29</f>
        <v>1020749.4</v>
      </c>
      <c r="C30" s="185">
        <f>'[1]Area Planted'!B29</f>
        <v>679356</v>
      </c>
      <c r="D30" s="185">
        <f>'[1]Yield Rate'!B29</f>
        <v>1.5025250384187379</v>
      </c>
      <c r="E30" s="185">
        <f>[1]Sales!B29</f>
        <v>476288.1</v>
      </c>
      <c r="F30" s="185">
        <f>'[1]Expected Production'!C29</f>
        <v>35067.51</v>
      </c>
      <c r="G30" s="185">
        <f>'[1]Area Planted'!C29</f>
        <v>55245</v>
      </c>
      <c r="H30" s="185">
        <f>'[1]Yield Rate'!C29</f>
        <v>0.63476350800977466</v>
      </c>
      <c r="I30" s="185">
        <f>[1]Sales!C29</f>
        <v>3722.4</v>
      </c>
      <c r="J30" s="185">
        <f>'[1]Expected Production'!D29</f>
        <v>6358.24</v>
      </c>
      <c r="K30" s="185">
        <f>'[1]Area Planted'!D29</f>
        <v>7177</v>
      </c>
      <c r="L30" s="185">
        <f>'[1]Yield Rate'!D29</f>
        <v>0.88591890762156889</v>
      </c>
      <c r="M30" s="185">
        <f>[1]Sales!D29</f>
        <v>3551.76</v>
      </c>
      <c r="N30" s="185">
        <f>'[1]Expected Production'!E29</f>
        <v>62643.51</v>
      </c>
      <c r="O30" s="185">
        <f>'[1]Area Planted'!E29</f>
        <v>82302</v>
      </c>
      <c r="P30" s="185">
        <f>'[1]Yield Rate'!E29</f>
        <v>0.76114201355981637</v>
      </c>
      <c r="Q30" s="185">
        <f>[1]Sales!E29</f>
        <v>12836.25</v>
      </c>
      <c r="R30" s="185">
        <f>'[1]Expected Production'!F29</f>
        <v>9820.9</v>
      </c>
      <c r="S30" s="185">
        <f>'[1]Area Planted'!F29</f>
        <v>31079</v>
      </c>
      <c r="T30" s="185">
        <f>'[1]Yield Rate'!F29</f>
        <v>0.31599794073168375</v>
      </c>
      <c r="U30" s="185">
        <f>[1]Sales!F29</f>
        <v>9198.4500000000007</v>
      </c>
      <c r="V30" s="185">
        <f>'[1]Expected Production'!G29</f>
        <v>34732.080000000002</v>
      </c>
      <c r="W30" s="185">
        <f>'[1]Area Planted'!G29</f>
        <v>105737</v>
      </c>
      <c r="X30" s="185">
        <f>'[1]Yield Rate'!G29</f>
        <v>0.32847612472455245</v>
      </c>
      <c r="Y30" s="185">
        <f>[1]Sales!G29</f>
        <v>13710.88</v>
      </c>
      <c r="Z30" s="185">
        <f>'[1]Expected Production'!H29</f>
        <v>24629.759999999998</v>
      </c>
      <c r="AA30" s="185">
        <f>'[1]Area Planted'!H29</f>
        <v>25447</v>
      </c>
      <c r="AB30" s="185">
        <f>'[1]Yield Rate'!H29</f>
        <v>0.96788462294180055</v>
      </c>
      <c r="AC30" s="185">
        <f>[1]Sales!H29</f>
        <v>20611.169999999998</v>
      </c>
      <c r="AD30" s="185">
        <f>'[1]Expected Production'!I29</f>
        <v>60944.4</v>
      </c>
      <c r="AE30" s="185">
        <f>'[1]Area Planted'!I29</f>
        <v>11566</v>
      </c>
      <c r="AF30" s="185">
        <f>'[1]Yield Rate'!I29</f>
        <v>5.2692720041500953</v>
      </c>
      <c r="AG30" s="185">
        <f>[1]Sales!I29</f>
        <v>670082</v>
      </c>
      <c r="AH30" s="185">
        <f>'[1]Expected Production'!J29</f>
        <v>0</v>
      </c>
      <c r="AI30" s="185">
        <f>'[1]Area Planted'!J29</f>
        <v>0</v>
      </c>
      <c r="AJ30" s="185" t="str">
        <f>'[1]Yield Rate'!J29</f>
        <v/>
      </c>
      <c r="AK30" s="185">
        <f>[1]Sales!J29</f>
        <v>0</v>
      </c>
      <c r="AL30" s="185">
        <f>'[1]Expected Production'!K29</f>
        <v>0</v>
      </c>
      <c r="AM30" s="185">
        <f>'[1]Area Planted'!K29</f>
        <v>0</v>
      </c>
      <c r="AN30" s="185" t="str">
        <f>'[1]Yield Rate'!K29</f>
        <v/>
      </c>
      <c r="AO30" s="185">
        <f>[1]Sales!K29</f>
        <v>0</v>
      </c>
      <c r="AP30" s="185">
        <f>'[1]Expected Production'!L29</f>
        <v>0</v>
      </c>
      <c r="AQ30" s="185">
        <f>'[1]Area Planted'!L29</f>
        <v>0</v>
      </c>
      <c r="AR30" s="185" t="str">
        <f>'[1]Yield Rate'!L29</f>
        <v/>
      </c>
      <c r="AS30" s="185">
        <f>[1]Sales!L29</f>
        <v>0</v>
      </c>
      <c r="AT30" s="185">
        <f>'[1]Expected Production'!M29</f>
        <v>2117</v>
      </c>
      <c r="AU30" s="185">
        <f>'[1]Area Planted'!M29</f>
        <v>0</v>
      </c>
      <c r="AV30" s="185" t="str">
        <f>'[1]Yield Rate'!M29</f>
        <v/>
      </c>
      <c r="AW30" s="185">
        <f>[1]Sales!M29</f>
        <v>0</v>
      </c>
      <c r="AX30" s="185">
        <f>'[1]Expected Production'!N29</f>
        <v>1083</v>
      </c>
      <c r="AY30" s="185">
        <f>'[1]Area Planted'!N29</f>
        <v>0</v>
      </c>
      <c r="AZ30" s="185" t="str">
        <f>'[1]Yield Rate'!N29</f>
        <v/>
      </c>
      <c r="BA30" s="185">
        <f>[1]Sales!N29</f>
        <v>0</v>
      </c>
      <c r="BB30" s="185">
        <f>'[1]Expected Production'!O29</f>
        <v>1582</v>
      </c>
      <c r="BC30" s="185">
        <f>'[1]Area Planted'!O29</f>
        <v>0</v>
      </c>
      <c r="BD30" s="185" t="str">
        <f>'[1]Yield Rate'!O29</f>
        <v/>
      </c>
      <c r="BE30" s="185">
        <f>[1]Sales!O29</f>
        <v>0</v>
      </c>
      <c r="BF30" s="185" t="str">
        <f>'[1]Expected Production'!P29</f>
        <v xml:space="preserve"> </v>
      </c>
      <c r="BG30" s="185">
        <f>'[1]Area Planted'!P29</f>
        <v>0</v>
      </c>
      <c r="BH30" s="185" t="str">
        <f>'[1]Yield Rate'!P29</f>
        <v/>
      </c>
      <c r="BI30" s="185">
        <f>[1]Sales!P29</f>
        <v>0</v>
      </c>
      <c r="BJ30" s="185">
        <f>'[1]Expected Production'!Q29</f>
        <v>0</v>
      </c>
      <c r="BK30" s="185">
        <f>'[1]Area Planted'!Q29</f>
        <v>0</v>
      </c>
      <c r="BL30" s="185" t="str">
        <f>'[1]Yield Rate'!Q29</f>
        <v/>
      </c>
      <c r="BM30" s="185">
        <f>[1]Sales!Q29</f>
        <v>0</v>
      </c>
      <c r="BN30" s="185">
        <f>'[1]Expected Production'!R29</f>
        <v>0</v>
      </c>
      <c r="BO30" s="185">
        <f>'[1]Area Planted'!R29</f>
        <v>0</v>
      </c>
      <c r="BP30" s="185" t="str">
        <f>'[1]Yield Rate'!R29</f>
        <v/>
      </c>
      <c r="BQ30" s="185">
        <f>[1]Sales!R29</f>
        <v>0</v>
      </c>
      <c r="BR30" s="185">
        <f>'[1]Expected Production'!S29</f>
        <v>0</v>
      </c>
      <c r="BS30" s="185">
        <f>'[1]Area Planted'!S29</f>
        <v>0</v>
      </c>
      <c r="BT30" s="185" t="str">
        <f>'[1]Yield Rate'!S29</f>
        <v/>
      </c>
      <c r="BU30" s="185">
        <f>[1]Sales!S29</f>
        <v>0</v>
      </c>
      <c r="BV30" s="185">
        <f>'[1]Expected Production'!T29</f>
        <v>0</v>
      </c>
      <c r="BW30" s="185">
        <f>'[1]Area Planted'!T29</f>
        <v>0</v>
      </c>
      <c r="BX30" s="185" t="str">
        <f>'[1]Yield Rate'!T29</f>
        <v/>
      </c>
      <c r="BY30" s="185">
        <f>[1]Sales!T29</f>
        <v>0</v>
      </c>
      <c r="BZ30" s="185">
        <f>'[1]Expected Production'!U29</f>
        <v>0</v>
      </c>
      <c r="CA30" s="185">
        <f>'[1]Area Planted'!U29</f>
        <v>0</v>
      </c>
      <c r="CB30" s="185" t="str">
        <f>'[1]Yield Rate'!U29</f>
        <v/>
      </c>
      <c r="CC30" s="185">
        <f>[1]Sales!U29</f>
        <v>0</v>
      </c>
      <c r="CD30" s="185">
        <f>'[1]Expected Production'!V29</f>
        <v>0</v>
      </c>
      <c r="CE30" s="185">
        <f>'[1]Area Planted'!V29</f>
        <v>0</v>
      </c>
      <c r="CF30" s="185" t="str">
        <f>'[1]Yield Rate'!V29</f>
        <v/>
      </c>
      <c r="CG30" s="185">
        <f>[1]Sales!V29</f>
        <v>0</v>
      </c>
    </row>
    <row r="31" spans="1:85" x14ac:dyDescent="0.25">
      <c r="A31" s="187">
        <v>1993</v>
      </c>
      <c r="B31" s="186">
        <f>'[1]Expected Production'!B30</f>
        <v>1597766.67</v>
      </c>
      <c r="C31" s="185">
        <f>'[1]Area Planted'!B30</f>
        <v>633326</v>
      </c>
      <c r="D31" s="185">
        <f>'[1]Yield Rate'!B30</f>
        <v>2.5228186905322061</v>
      </c>
      <c r="E31" s="185">
        <f>[1]Sales!B30</f>
        <v>929836.62</v>
      </c>
      <c r="F31" s="185">
        <f>'[1]Expected Production'!C30</f>
        <v>35447.94</v>
      </c>
      <c r="G31" s="185">
        <f>'[1]Area Planted'!C30</f>
        <v>46563</v>
      </c>
      <c r="H31" s="185">
        <f>'[1]Yield Rate'!C30</f>
        <v>0.76128986534372789</v>
      </c>
      <c r="I31" s="185">
        <f>[1]Sales!C30</f>
        <v>5309.91</v>
      </c>
      <c r="J31" s="185">
        <f>'[1]Expected Production'!D30</f>
        <v>13992.72</v>
      </c>
      <c r="K31" s="185">
        <f>'[1]Area Planted'!D30</f>
        <v>13802</v>
      </c>
      <c r="L31" s="185">
        <f>'[1]Yield Rate'!D30</f>
        <v>1.013818287204753</v>
      </c>
      <c r="M31" s="185">
        <f>[1]Sales!D30</f>
        <v>10218.959999999999</v>
      </c>
      <c r="N31" s="185">
        <f>'[1]Expected Production'!E30</f>
        <v>37394.370000000003</v>
      </c>
      <c r="O31" s="185">
        <f>'[1]Area Planted'!E30</f>
        <v>52654</v>
      </c>
      <c r="P31" s="185">
        <f>'[1]Yield Rate'!E30</f>
        <v>0.71019048885174918</v>
      </c>
      <c r="Q31" s="185">
        <f>[1]Sales!E30</f>
        <v>5574.78</v>
      </c>
      <c r="R31" s="185">
        <f>'[1]Expected Production'!F30</f>
        <v>15478.9</v>
      </c>
      <c r="S31" s="185">
        <f>'[1]Area Planted'!F30</f>
        <v>39250</v>
      </c>
      <c r="T31" s="185">
        <f>'[1]Yield Rate'!F30</f>
        <v>0.39436687898089173</v>
      </c>
      <c r="U31" s="185">
        <f>[1]Sales!F30</f>
        <v>7648.55</v>
      </c>
      <c r="V31" s="185">
        <f>'[1]Expected Production'!G30</f>
        <v>34301.040000000001</v>
      </c>
      <c r="W31" s="185">
        <f>'[1]Area Planted'!G30</f>
        <v>71415</v>
      </c>
      <c r="X31" s="185">
        <f>'[1]Yield Rate'!G30</f>
        <v>0.48030581810544004</v>
      </c>
      <c r="Y31" s="185">
        <f>[1]Sales!G30</f>
        <v>15108.88</v>
      </c>
      <c r="Z31" s="185">
        <f>'[1]Expected Production'!H30</f>
        <v>26000.91</v>
      </c>
      <c r="AA31" s="185">
        <f>'[1]Area Planted'!H30</f>
        <v>19864</v>
      </c>
      <c r="AB31" s="185">
        <f>'[1]Yield Rate'!H30</f>
        <v>1.308946335078534</v>
      </c>
      <c r="AC31" s="185">
        <f>[1]Sales!H30</f>
        <v>24627.15</v>
      </c>
      <c r="AD31" s="185">
        <f>'[1]Expected Production'!I30</f>
        <v>69286.41</v>
      </c>
      <c r="AE31" s="185">
        <f>'[1]Area Planted'!I30</f>
        <v>13656</v>
      </c>
      <c r="AF31" s="185">
        <f>'[1]Yield Rate'!I30</f>
        <v>5.0736972759226715</v>
      </c>
      <c r="AG31" s="185">
        <f>[1]Sales!I30</f>
        <v>752551</v>
      </c>
      <c r="AH31" s="185">
        <f>'[1]Expected Production'!J30</f>
        <v>0</v>
      </c>
      <c r="AI31" s="185">
        <f>'[1]Area Planted'!J30</f>
        <v>0</v>
      </c>
      <c r="AJ31" s="185" t="str">
        <f>'[1]Yield Rate'!J30</f>
        <v/>
      </c>
      <c r="AK31" s="185">
        <f>[1]Sales!J30</f>
        <v>0</v>
      </c>
      <c r="AL31" s="185">
        <f>'[1]Expected Production'!K30</f>
        <v>0</v>
      </c>
      <c r="AM31" s="185">
        <f>'[1]Area Planted'!K30</f>
        <v>0</v>
      </c>
      <c r="AN31" s="185" t="str">
        <f>'[1]Yield Rate'!K30</f>
        <v/>
      </c>
      <c r="AO31" s="185">
        <f>[1]Sales!K30</f>
        <v>0</v>
      </c>
      <c r="AP31" s="185">
        <f>'[1]Expected Production'!L30</f>
        <v>0</v>
      </c>
      <c r="AQ31" s="185">
        <f>'[1]Area Planted'!L30</f>
        <v>0</v>
      </c>
      <c r="AR31" s="185" t="str">
        <f>'[1]Yield Rate'!L30</f>
        <v/>
      </c>
      <c r="AS31" s="185">
        <f>[1]Sales!L30</f>
        <v>0</v>
      </c>
      <c r="AT31" s="185">
        <f>'[1]Expected Production'!M30</f>
        <v>3615</v>
      </c>
      <c r="AU31" s="185">
        <f>'[1]Area Planted'!M30</f>
        <v>0</v>
      </c>
      <c r="AV31" s="185" t="str">
        <f>'[1]Yield Rate'!M30</f>
        <v/>
      </c>
      <c r="AW31" s="185">
        <f>[1]Sales!M30</f>
        <v>0</v>
      </c>
      <c r="AX31" s="185">
        <f>'[1]Expected Production'!N30</f>
        <v>3111</v>
      </c>
      <c r="AY31" s="185">
        <f>'[1]Area Planted'!N30</f>
        <v>0</v>
      </c>
      <c r="AZ31" s="185" t="str">
        <f>'[1]Yield Rate'!N30</f>
        <v/>
      </c>
      <c r="BA31" s="185">
        <f>[1]Sales!N30</f>
        <v>0</v>
      </c>
      <c r="BB31" s="185">
        <f>'[1]Expected Production'!O30</f>
        <v>1530</v>
      </c>
      <c r="BC31" s="185">
        <f>'[1]Area Planted'!O30</f>
        <v>0</v>
      </c>
      <c r="BD31" s="185" t="str">
        <f>'[1]Yield Rate'!O30</f>
        <v/>
      </c>
      <c r="BE31" s="185">
        <f>[1]Sales!O30</f>
        <v>0</v>
      </c>
      <c r="BF31" s="185" t="str">
        <f>'[1]Expected Production'!P30</f>
        <v xml:space="preserve"> </v>
      </c>
      <c r="BG31" s="185">
        <f>'[1]Area Planted'!P30</f>
        <v>0</v>
      </c>
      <c r="BH31" s="185" t="str">
        <f>'[1]Yield Rate'!P30</f>
        <v/>
      </c>
      <c r="BI31" s="185">
        <f>[1]Sales!P30</f>
        <v>0</v>
      </c>
      <c r="BJ31" s="185">
        <f>'[1]Expected Production'!Q30</f>
        <v>0</v>
      </c>
      <c r="BK31" s="185">
        <f>'[1]Area Planted'!Q30</f>
        <v>0</v>
      </c>
      <c r="BL31" s="185" t="str">
        <f>'[1]Yield Rate'!Q30</f>
        <v/>
      </c>
      <c r="BM31" s="185">
        <f>[1]Sales!Q30</f>
        <v>0</v>
      </c>
      <c r="BN31" s="185">
        <f>'[1]Expected Production'!R30</f>
        <v>0</v>
      </c>
      <c r="BO31" s="185">
        <f>'[1]Area Planted'!R30</f>
        <v>0</v>
      </c>
      <c r="BP31" s="185" t="str">
        <f>'[1]Yield Rate'!R30</f>
        <v/>
      </c>
      <c r="BQ31" s="185">
        <f>[1]Sales!R30</f>
        <v>0</v>
      </c>
      <c r="BR31" s="185">
        <f>'[1]Expected Production'!S30</f>
        <v>0</v>
      </c>
      <c r="BS31" s="185">
        <f>'[1]Area Planted'!S30</f>
        <v>0</v>
      </c>
      <c r="BT31" s="185" t="str">
        <f>'[1]Yield Rate'!S30</f>
        <v/>
      </c>
      <c r="BU31" s="185">
        <f>[1]Sales!S30</f>
        <v>0</v>
      </c>
      <c r="BV31" s="185">
        <f>'[1]Expected Production'!T30</f>
        <v>0</v>
      </c>
      <c r="BW31" s="185">
        <f>'[1]Area Planted'!T30</f>
        <v>0</v>
      </c>
      <c r="BX31" s="185" t="str">
        <f>'[1]Yield Rate'!T30</f>
        <v/>
      </c>
      <c r="BY31" s="185">
        <f>[1]Sales!T30</f>
        <v>0</v>
      </c>
      <c r="BZ31" s="185">
        <f>'[1]Expected Production'!U30</f>
        <v>0</v>
      </c>
      <c r="CA31" s="185">
        <f>'[1]Area Planted'!U30</f>
        <v>0</v>
      </c>
      <c r="CB31" s="185" t="str">
        <f>'[1]Yield Rate'!U30</f>
        <v/>
      </c>
      <c r="CC31" s="185">
        <f>[1]Sales!U30</f>
        <v>0</v>
      </c>
      <c r="CD31" s="185">
        <f>'[1]Expected Production'!V30</f>
        <v>0</v>
      </c>
      <c r="CE31" s="185">
        <f>'[1]Area Planted'!V30</f>
        <v>0</v>
      </c>
      <c r="CF31" s="185" t="str">
        <f>'[1]Yield Rate'!V30</f>
        <v/>
      </c>
      <c r="CG31" s="185">
        <f>[1]Sales!V30</f>
        <v>0</v>
      </c>
    </row>
    <row r="32" spans="1:85" x14ac:dyDescent="0.25">
      <c r="A32" s="187">
        <v>1992</v>
      </c>
      <c r="B32" s="186">
        <f>'[1]Expected Production'!B31</f>
        <v>483491.79</v>
      </c>
      <c r="C32" s="185">
        <f>'[1]Area Planted'!B31</f>
        <v>661305</v>
      </c>
      <c r="D32" s="185">
        <f>'[1]Yield Rate'!B31</f>
        <v>0.73111769909497126</v>
      </c>
      <c r="E32" s="185">
        <f>[1]Sales!B31</f>
        <v>258965.37</v>
      </c>
      <c r="F32" s="185">
        <f>'[1]Expected Production'!C31</f>
        <v>13007.34</v>
      </c>
      <c r="G32" s="185">
        <f>'[1]Area Planted'!C31</f>
        <v>40323</v>
      </c>
      <c r="H32" s="185">
        <f>'[1]Yield Rate'!C31</f>
        <v>0.32257867718175731</v>
      </c>
      <c r="I32" s="185">
        <f>[1]Sales!C31</f>
        <v>664.11</v>
      </c>
      <c r="J32" s="185">
        <f>'[1]Expected Production'!D31</f>
        <v>8288.7199999999993</v>
      </c>
      <c r="K32" s="185">
        <f>'[1]Area Planted'!D31</f>
        <v>14369</v>
      </c>
      <c r="L32" s="185">
        <f>'[1]Yield Rate'!D31</f>
        <v>0.57684737977590639</v>
      </c>
      <c r="M32" s="185">
        <f>[1]Sales!D31</f>
        <v>5686.16</v>
      </c>
      <c r="N32" s="185">
        <f>'[1]Expected Production'!E31</f>
        <v>48029.4</v>
      </c>
      <c r="O32" s="185">
        <f>'[1]Area Planted'!E31</f>
        <v>66598</v>
      </c>
      <c r="P32" s="185">
        <f>'[1]Yield Rate'!E31</f>
        <v>0.72118381933391396</v>
      </c>
      <c r="Q32" s="185">
        <f>[1]Sales!E31</f>
        <v>11021.85</v>
      </c>
      <c r="R32" s="185">
        <f>'[1]Expected Production'!F31</f>
        <v>1492.7</v>
      </c>
      <c r="S32" s="185">
        <f>'[1]Area Planted'!F31</f>
        <v>32302</v>
      </c>
      <c r="T32" s="185">
        <f>'[1]Yield Rate'!F31</f>
        <v>4.6210760943594824E-2</v>
      </c>
      <c r="U32" s="185">
        <f>[1]Sales!F31</f>
        <v>5671.75</v>
      </c>
      <c r="V32" s="185">
        <f>'[1]Expected Production'!G31</f>
        <v>20504.16</v>
      </c>
      <c r="W32" s="185">
        <f>'[1]Area Planted'!G31</f>
        <v>68724</v>
      </c>
      <c r="X32" s="185">
        <f>'[1]Yield Rate'!G31</f>
        <v>0.29835515976951282</v>
      </c>
      <c r="Y32" s="185">
        <f>[1]Sales!G31</f>
        <v>8042.32</v>
      </c>
      <c r="Z32" s="185">
        <f>'[1]Expected Production'!H31</f>
        <v>8799.93</v>
      </c>
      <c r="AA32" s="185">
        <f>'[1]Area Planted'!H31</f>
        <v>22786</v>
      </c>
      <c r="AB32" s="185">
        <f>'[1]Yield Rate'!H31</f>
        <v>0.38619898183094886</v>
      </c>
      <c r="AC32" s="185">
        <f>[1]Sales!H31</f>
        <v>2426.85</v>
      </c>
      <c r="AD32" s="185">
        <f>'[1]Expected Production'!I31</f>
        <v>54490.32</v>
      </c>
      <c r="AE32" s="185">
        <f>'[1]Area Planted'!I31</f>
        <v>10964</v>
      </c>
      <c r="AF32" s="185">
        <f>'[1]Yield Rate'!I31</f>
        <v>4.9699306822327616</v>
      </c>
      <c r="AG32" s="185">
        <f>[1]Sales!I31</f>
        <v>585570</v>
      </c>
      <c r="AH32" s="185">
        <f>'[1]Expected Production'!J31</f>
        <v>0</v>
      </c>
      <c r="AI32" s="185">
        <f>'[1]Area Planted'!J31</f>
        <v>0</v>
      </c>
      <c r="AJ32" s="185" t="str">
        <f>'[1]Yield Rate'!J31</f>
        <v/>
      </c>
      <c r="AK32" s="185">
        <f>[1]Sales!J31</f>
        <v>0</v>
      </c>
      <c r="AL32" s="185">
        <f>'[1]Expected Production'!K31</f>
        <v>0</v>
      </c>
      <c r="AM32" s="185">
        <f>'[1]Area Planted'!K31</f>
        <v>0</v>
      </c>
      <c r="AN32" s="185" t="str">
        <f>'[1]Yield Rate'!K31</f>
        <v/>
      </c>
      <c r="AO32" s="185">
        <f>[1]Sales!K31</f>
        <v>0</v>
      </c>
      <c r="AP32" s="185">
        <f>'[1]Expected Production'!L31</f>
        <v>0</v>
      </c>
      <c r="AQ32" s="185">
        <f>'[1]Area Planted'!L31</f>
        <v>0</v>
      </c>
      <c r="AR32" s="185" t="str">
        <f>'[1]Yield Rate'!L31</f>
        <v/>
      </c>
      <c r="AS32" s="185">
        <f>[1]Sales!L31</f>
        <v>0</v>
      </c>
      <c r="AT32" s="185">
        <f>'[1]Expected Production'!M31</f>
        <v>3434</v>
      </c>
      <c r="AU32" s="185">
        <f>'[1]Area Planted'!M31</f>
        <v>0</v>
      </c>
      <c r="AV32" s="185" t="str">
        <f>'[1]Yield Rate'!M31</f>
        <v/>
      </c>
      <c r="AW32" s="185">
        <f>[1]Sales!M31</f>
        <v>0</v>
      </c>
      <c r="AX32" s="185">
        <f>'[1]Expected Production'!N31</f>
        <v>1977</v>
      </c>
      <c r="AY32" s="185">
        <f>'[1]Area Planted'!N31</f>
        <v>0</v>
      </c>
      <c r="AZ32" s="185" t="str">
        <f>'[1]Yield Rate'!N31</f>
        <v/>
      </c>
      <c r="BA32" s="185">
        <f>[1]Sales!N31</f>
        <v>0</v>
      </c>
      <c r="BB32" s="185">
        <f>'[1]Expected Production'!O31</f>
        <v>1792</v>
      </c>
      <c r="BC32" s="185">
        <f>'[1]Area Planted'!O31</f>
        <v>0</v>
      </c>
      <c r="BD32" s="185" t="str">
        <f>'[1]Yield Rate'!O31</f>
        <v/>
      </c>
      <c r="BE32" s="185">
        <f>[1]Sales!O31</f>
        <v>0</v>
      </c>
      <c r="BF32" s="185" t="str">
        <f>'[1]Expected Production'!P31</f>
        <v xml:space="preserve"> </v>
      </c>
      <c r="BG32" s="185">
        <f>'[1]Area Planted'!P31</f>
        <v>0</v>
      </c>
      <c r="BH32" s="185" t="str">
        <f>'[1]Yield Rate'!P31</f>
        <v/>
      </c>
      <c r="BI32" s="185">
        <f>[1]Sales!P31</f>
        <v>0</v>
      </c>
      <c r="BJ32" s="185">
        <f>'[1]Expected Production'!Q31</f>
        <v>0</v>
      </c>
      <c r="BK32" s="185">
        <f>'[1]Area Planted'!Q31</f>
        <v>0</v>
      </c>
      <c r="BL32" s="185" t="str">
        <f>'[1]Yield Rate'!Q31</f>
        <v/>
      </c>
      <c r="BM32" s="185">
        <f>[1]Sales!Q31</f>
        <v>0</v>
      </c>
      <c r="BN32" s="185">
        <f>'[1]Expected Production'!R31</f>
        <v>0</v>
      </c>
      <c r="BO32" s="185">
        <f>'[1]Area Planted'!R31</f>
        <v>0</v>
      </c>
      <c r="BP32" s="185" t="str">
        <f>'[1]Yield Rate'!R31</f>
        <v/>
      </c>
      <c r="BQ32" s="185">
        <f>[1]Sales!R31</f>
        <v>0</v>
      </c>
      <c r="BR32" s="185">
        <f>'[1]Expected Production'!S31</f>
        <v>0</v>
      </c>
      <c r="BS32" s="185">
        <f>'[1]Area Planted'!S31</f>
        <v>0</v>
      </c>
      <c r="BT32" s="185" t="str">
        <f>'[1]Yield Rate'!S31</f>
        <v/>
      </c>
      <c r="BU32" s="185">
        <f>[1]Sales!S31</f>
        <v>0</v>
      </c>
      <c r="BV32" s="185">
        <f>'[1]Expected Production'!T31</f>
        <v>0</v>
      </c>
      <c r="BW32" s="185">
        <f>'[1]Area Planted'!T31</f>
        <v>0</v>
      </c>
      <c r="BX32" s="185" t="str">
        <f>'[1]Yield Rate'!T31</f>
        <v/>
      </c>
      <c r="BY32" s="185">
        <f>[1]Sales!T31</f>
        <v>0</v>
      </c>
      <c r="BZ32" s="185">
        <f>'[1]Expected Production'!U31</f>
        <v>0</v>
      </c>
      <c r="CA32" s="185">
        <f>'[1]Area Planted'!U31</f>
        <v>0</v>
      </c>
      <c r="CB32" s="185" t="str">
        <f>'[1]Yield Rate'!U31</f>
        <v/>
      </c>
      <c r="CC32" s="185">
        <f>[1]Sales!U31</f>
        <v>0</v>
      </c>
      <c r="CD32" s="185">
        <f>'[1]Expected Production'!V31</f>
        <v>0</v>
      </c>
      <c r="CE32" s="185">
        <f>'[1]Area Planted'!V31</f>
        <v>0</v>
      </c>
      <c r="CF32" s="185" t="str">
        <f>'[1]Yield Rate'!V31</f>
        <v/>
      </c>
      <c r="CG32" s="185">
        <f>[1]Sales!V31</f>
        <v>0</v>
      </c>
    </row>
    <row r="33" spans="1:85" x14ac:dyDescent="0.25">
      <c r="A33" s="187">
        <v>1991</v>
      </c>
      <c r="B33" s="186">
        <f>'[1]Expected Production'!B32</f>
        <v>1095907.5</v>
      </c>
      <c r="C33" s="185">
        <f>'[1]Area Planted'!B32</f>
        <v>639390</v>
      </c>
      <c r="D33" s="185">
        <f>'[1]Yield Rate'!B32</f>
        <v>1.7139891146248769</v>
      </c>
      <c r="E33" s="185">
        <f>[1]Sales!B32</f>
        <v>602883.9</v>
      </c>
      <c r="F33" s="185">
        <f>'[1]Expected Production'!C32</f>
        <v>20938.5</v>
      </c>
      <c r="G33" s="185">
        <f>'[1]Area Planted'!C32</f>
        <v>31790</v>
      </c>
      <c r="H33" s="185">
        <f>'[1]Yield Rate'!C32</f>
        <v>0.65865051903114191</v>
      </c>
      <c r="I33" s="185">
        <f>[1]Sales!C32</f>
        <v>1007.1</v>
      </c>
      <c r="J33" s="185">
        <f>'[1]Expected Production'!D32</f>
        <v>14185.6</v>
      </c>
      <c r="K33" s="185">
        <f>'[1]Area Planted'!D32</f>
        <v>13450</v>
      </c>
      <c r="L33" s="185">
        <f>'[1]Yield Rate'!D32</f>
        <v>1.0546914498141264</v>
      </c>
      <c r="M33" s="185">
        <f>[1]Sales!D32</f>
        <v>8904.7999999999993</v>
      </c>
      <c r="N33" s="185">
        <f>'[1]Expected Production'!E32</f>
        <v>25572.6</v>
      </c>
      <c r="O33" s="185">
        <f>'[1]Area Planted'!E32</f>
        <v>45270</v>
      </c>
      <c r="P33" s="185">
        <f>'[1]Yield Rate'!E32</f>
        <v>0.56489065606361821</v>
      </c>
      <c r="Q33" s="185">
        <f>[1]Sales!E32</f>
        <v>4417.2</v>
      </c>
      <c r="R33" s="185">
        <f>'[1]Expected Production'!F32</f>
        <v>10645</v>
      </c>
      <c r="S33" s="185">
        <f>'[1]Area Planted'!F32</f>
        <v>36490</v>
      </c>
      <c r="T33" s="185">
        <f>'[1]Yield Rate'!F32</f>
        <v>0.29172375993422855</v>
      </c>
      <c r="U33" s="185">
        <f>[1]Sales!F32</f>
        <v>10010</v>
      </c>
      <c r="V33" s="185">
        <f>'[1]Expected Production'!G32</f>
        <v>28188</v>
      </c>
      <c r="W33" s="185">
        <f>'[1]Area Planted'!G32</f>
        <v>80470</v>
      </c>
      <c r="X33" s="185">
        <f>'[1]Yield Rate'!G32</f>
        <v>0.35029203429849631</v>
      </c>
      <c r="Y33" s="185">
        <f>[1]Sales!G32</f>
        <v>8849.6</v>
      </c>
      <c r="Z33" s="185">
        <f>'[1]Expected Production'!H32</f>
        <v>25676.46</v>
      </c>
      <c r="AA33" s="185">
        <f>'[1]Area Planted'!H32</f>
        <v>29200</v>
      </c>
      <c r="AB33" s="185">
        <f>'[1]Yield Rate'!H32</f>
        <v>0.8793308219178082</v>
      </c>
      <c r="AC33" s="185">
        <f>[1]Sales!H32</f>
        <v>22591.8</v>
      </c>
      <c r="AD33" s="185">
        <f>'[1]Expected Production'!I32</f>
        <v>58732.2</v>
      </c>
      <c r="AE33" s="185">
        <f>'[1]Area Planted'!I32</f>
        <v>11849</v>
      </c>
      <c r="AF33" s="185">
        <f>'[1]Yield Rate'!I32</f>
        <v>4.9567220862520038</v>
      </c>
      <c r="AG33" s="185">
        <f>[1]Sales!I32</f>
        <v>640389</v>
      </c>
      <c r="AH33" s="185">
        <f>'[1]Expected Production'!J32</f>
        <v>0</v>
      </c>
      <c r="AI33" s="185">
        <f>'[1]Area Planted'!J32</f>
        <v>0</v>
      </c>
      <c r="AJ33" s="185" t="str">
        <f>'[1]Yield Rate'!J32</f>
        <v/>
      </c>
      <c r="AK33" s="185">
        <f>[1]Sales!J32</f>
        <v>0</v>
      </c>
      <c r="AL33" s="185">
        <f>'[1]Expected Production'!K32</f>
        <v>0</v>
      </c>
      <c r="AM33" s="185">
        <f>'[1]Area Planted'!K32</f>
        <v>0</v>
      </c>
      <c r="AN33" s="185" t="str">
        <f>'[1]Yield Rate'!K32</f>
        <v/>
      </c>
      <c r="AO33" s="185">
        <f>[1]Sales!K32</f>
        <v>0</v>
      </c>
      <c r="AP33" s="185">
        <f>'[1]Expected Production'!L32</f>
        <v>0</v>
      </c>
      <c r="AQ33" s="185">
        <f>'[1]Area Planted'!L32</f>
        <v>0</v>
      </c>
      <c r="AR33" s="185" t="str">
        <f>'[1]Yield Rate'!L32</f>
        <v/>
      </c>
      <c r="AS33" s="185">
        <f>[1]Sales!L32</f>
        <v>0</v>
      </c>
      <c r="AT33" s="185">
        <f>'[1]Expected Production'!M32</f>
        <v>3525</v>
      </c>
      <c r="AU33" s="185">
        <f>'[1]Area Planted'!M32</f>
        <v>0</v>
      </c>
      <c r="AV33" s="185" t="str">
        <f>'[1]Yield Rate'!M32</f>
        <v/>
      </c>
      <c r="AW33" s="185">
        <f>[1]Sales!M32</f>
        <v>0</v>
      </c>
      <c r="AX33" s="185">
        <f>'[1]Expected Production'!N32</f>
        <v>1931</v>
      </c>
      <c r="AY33" s="185">
        <f>'[1]Area Planted'!N32</f>
        <v>0</v>
      </c>
      <c r="AZ33" s="185" t="str">
        <f>'[1]Yield Rate'!N32</f>
        <v/>
      </c>
      <c r="BA33" s="185">
        <f>[1]Sales!N32</f>
        <v>0</v>
      </c>
      <c r="BB33" s="185">
        <f>'[1]Expected Production'!O32</f>
        <v>1329</v>
      </c>
      <c r="BC33" s="185">
        <f>'[1]Area Planted'!O32</f>
        <v>0</v>
      </c>
      <c r="BD33" s="185" t="str">
        <f>'[1]Yield Rate'!O32</f>
        <v/>
      </c>
      <c r="BE33" s="185">
        <f>[1]Sales!O32</f>
        <v>0</v>
      </c>
      <c r="BF33" s="185" t="str">
        <f>'[1]Expected Production'!P32</f>
        <v xml:space="preserve"> </v>
      </c>
      <c r="BG33" s="185">
        <f>'[1]Area Planted'!P32</f>
        <v>0</v>
      </c>
      <c r="BH33" s="185" t="str">
        <f>'[1]Yield Rate'!P32</f>
        <v/>
      </c>
      <c r="BI33" s="185">
        <f>[1]Sales!P32</f>
        <v>0</v>
      </c>
      <c r="BJ33" s="185">
        <f>'[1]Expected Production'!Q32</f>
        <v>0</v>
      </c>
      <c r="BK33" s="185">
        <f>'[1]Area Planted'!Q32</f>
        <v>0</v>
      </c>
      <c r="BL33" s="185" t="str">
        <f>'[1]Yield Rate'!Q32</f>
        <v/>
      </c>
      <c r="BM33" s="185">
        <f>[1]Sales!Q32</f>
        <v>0</v>
      </c>
      <c r="BN33" s="185">
        <f>'[1]Expected Production'!R32</f>
        <v>0</v>
      </c>
      <c r="BO33" s="185">
        <f>'[1]Area Planted'!R32</f>
        <v>0</v>
      </c>
      <c r="BP33" s="185" t="str">
        <f>'[1]Yield Rate'!R32</f>
        <v/>
      </c>
      <c r="BQ33" s="185">
        <f>[1]Sales!R32</f>
        <v>0</v>
      </c>
      <c r="BR33" s="185">
        <f>'[1]Expected Production'!S32</f>
        <v>0</v>
      </c>
      <c r="BS33" s="185">
        <f>'[1]Area Planted'!S32</f>
        <v>0</v>
      </c>
      <c r="BT33" s="185" t="str">
        <f>'[1]Yield Rate'!S32</f>
        <v/>
      </c>
      <c r="BU33" s="185">
        <f>[1]Sales!S32</f>
        <v>0</v>
      </c>
      <c r="BV33" s="185">
        <f>'[1]Expected Production'!T32</f>
        <v>0</v>
      </c>
      <c r="BW33" s="185">
        <f>'[1]Area Planted'!T32</f>
        <v>0</v>
      </c>
      <c r="BX33" s="185" t="str">
        <f>'[1]Yield Rate'!T32</f>
        <v/>
      </c>
      <c r="BY33" s="185">
        <f>[1]Sales!T32</f>
        <v>0</v>
      </c>
      <c r="BZ33" s="185">
        <f>'[1]Expected Production'!U32</f>
        <v>0</v>
      </c>
      <c r="CA33" s="185">
        <f>'[1]Area Planted'!U32</f>
        <v>0</v>
      </c>
      <c r="CB33" s="185" t="str">
        <f>'[1]Yield Rate'!U32</f>
        <v/>
      </c>
      <c r="CC33" s="185">
        <f>[1]Sales!U32</f>
        <v>0</v>
      </c>
      <c r="CD33" s="185">
        <f>'[1]Expected Production'!V32</f>
        <v>0</v>
      </c>
      <c r="CE33" s="185">
        <f>'[1]Area Planted'!V32</f>
        <v>0</v>
      </c>
      <c r="CF33" s="185" t="str">
        <f>'[1]Yield Rate'!V32</f>
        <v/>
      </c>
      <c r="CG33" s="185">
        <f>[1]Sales!V32</f>
        <v>0</v>
      </c>
    </row>
    <row r="34" spans="1:85" x14ac:dyDescent="0.25">
      <c r="A34" s="187">
        <v>1990</v>
      </c>
      <c r="B34" s="186">
        <f>'[1]Expected Production'!B33</f>
        <v>1119669.6599999999</v>
      </c>
      <c r="C34" s="185">
        <f>'[1]Area Planted'!B33</f>
        <v>763258</v>
      </c>
      <c r="D34" s="185">
        <f>'[1]Yield Rate'!B33</f>
        <v>1.4669609227810254</v>
      </c>
      <c r="E34" s="185">
        <f>[1]Sales!B33</f>
        <v>601164.99</v>
      </c>
      <c r="F34" s="185">
        <f>'[1]Expected Production'!C33</f>
        <v>19591.2</v>
      </c>
      <c r="G34" s="185">
        <f>'[1]Area Planted'!C33</f>
        <v>48466</v>
      </c>
      <c r="H34" s="185">
        <f>'[1]Yield Rate'!C33</f>
        <v>0.40422564271860689</v>
      </c>
      <c r="I34" s="185">
        <f>[1]Sales!C33</f>
        <v>205.47</v>
      </c>
      <c r="J34" s="185">
        <f>'[1]Expected Production'!D33</f>
        <v>9293.0400000000009</v>
      </c>
      <c r="K34" s="185">
        <f>'[1]Area Planted'!D33</f>
        <v>9627</v>
      </c>
      <c r="L34" s="185">
        <f>'[1]Yield Rate'!D33</f>
        <v>0.96531006544094744</v>
      </c>
      <c r="M34" s="185">
        <f>[1]Sales!D33</f>
        <v>5593.52</v>
      </c>
      <c r="N34" s="185">
        <f>'[1]Expected Production'!E33</f>
        <v>31531.23</v>
      </c>
      <c r="O34" s="185">
        <f>'[1]Area Planted'!E33</f>
        <v>58869</v>
      </c>
      <c r="P34" s="185">
        <f>'[1]Yield Rate'!E33</f>
        <v>0.53561687815318759</v>
      </c>
      <c r="Q34" s="185">
        <f>[1]Sales!E33</f>
        <v>134.55000000000001</v>
      </c>
      <c r="R34" s="185">
        <f>'[1]Expected Production'!F33</f>
        <v>16361.35</v>
      </c>
      <c r="S34" s="185">
        <f>'[1]Area Planted'!F33</f>
        <v>44289</v>
      </c>
      <c r="T34" s="185">
        <f>'[1]Yield Rate'!F33</f>
        <v>0.36942242994874575</v>
      </c>
      <c r="U34" s="185">
        <f>[1]Sales!F33</f>
        <v>8773.75</v>
      </c>
      <c r="V34" s="185">
        <f>'[1]Expected Production'!G33</f>
        <v>25085.919999999998</v>
      </c>
      <c r="W34" s="185">
        <f>'[1]Area Planted'!G33</f>
        <v>80443</v>
      </c>
      <c r="X34" s="185">
        <f>'[1]Yield Rate'!G33</f>
        <v>0.31184714642666234</v>
      </c>
      <c r="Y34" s="185">
        <f>[1]Sales!G33</f>
        <v>4268.16</v>
      </c>
      <c r="Z34" s="185">
        <f>'[1]Expected Production'!H33</f>
        <v>26790.93</v>
      </c>
      <c r="AA34" s="185">
        <f>'[1]Area Planted'!H33</f>
        <v>29815</v>
      </c>
      <c r="AB34" s="185">
        <f>'[1]Yield Rate'!H33</f>
        <v>0.89857219520375653</v>
      </c>
      <c r="AC34" s="185">
        <f>[1]Sales!H33</f>
        <v>7951.41</v>
      </c>
      <c r="AD34" s="185">
        <f>'[1]Expected Production'!I33</f>
        <v>53601.3</v>
      </c>
      <c r="AE34" s="185">
        <f>'[1]Area Planted'!I33</f>
        <v>11595</v>
      </c>
      <c r="AF34" s="185">
        <f>'[1]Yield Rate'!I33</f>
        <v>4.6227943078913327</v>
      </c>
      <c r="AG34" s="185">
        <f>[1]Sales!I33</f>
        <v>571747</v>
      </c>
      <c r="AH34" s="185">
        <f>'[1]Expected Production'!J33</f>
        <v>0</v>
      </c>
      <c r="AI34" s="185">
        <f>'[1]Area Planted'!J33</f>
        <v>0</v>
      </c>
      <c r="AJ34" s="185" t="str">
        <f>'[1]Yield Rate'!J33</f>
        <v/>
      </c>
      <c r="AK34" s="185">
        <f>[1]Sales!J33</f>
        <v>0</v>
      </c>
      <c r="AL34" s="185">
        <f>'[1]Expected Production'!K33</f>
        <v>0</v>
      </c>
      <c r="AM34" s="185">
        <f>'[1]Area Planted'!K33</f>
        <v>0</v>
      </c>
      <c r="AN34" s="185" t="str">
        <f>'[1]Yield Rate'!K33</f>
        <v/>
      </c>
      <c r="AO34" s="185">
        <f>[1]Sales!K33</f>
        <v>0</v>
      </c>
      <c r="AP34" s="185">
        <f>'[1]Expected Production'!L33</f>
        <v>0</v>
      </c>
      <c r="AQ34" s="185">
        <f>'[1]Area Planted'!L33</f>
        <v>0</v>
      </c>
      <c r="AR34" s="185" t="str">
        <f>'[1]Yield Rate'!L33</f>
        <v/>
      </c>
      <c r="AS34" s="185">
        <f>[1]Sales!L33</f>
        <v>0</v>
      </c>
      <c r="AT34" s="185">
        <f>'[1]Expected Production'!M33</f>
        <v>2924</v>
      </c>
      <c r="AU34" s="185">
        <f>'[1]Area Planted'!M33</f>
        <v>0</v>
      </c>
      <c r="AV34" s="185" t="str">
        <f>'[1]Yield Rate'!M33</f>
        <v/>
      </c>
      <c r="AW34" s="185">
        <f>[1]Sales!M33</f>
        <v>0</v>
      </c>
      <c r="AX34" s="185">
        <f>'[1]Expected Production'!N33</f>
        <v>1533</v>
      </c>
      <c r="AY34" s="185">
        <f>'[1]Area Planted'!N33</f>
        <v>0</v>
      </c>
      <c r="AZ34" s="185" t="str">
        <f>'[1]Yield Rate'!N33</f>
        <v/>
      </c>
      <c r="BA34" s="185">
        <f>[1]Sales!N33</f>
        <v>0</v>
      </c>
      <c r="BB34" s="185">
        <f>'[1]Expected Production'!O33</f>
        <v>1313</v>
      </c>
      <c r="BC34" s="185">
        <f>'[1]Area Planted'!O33</f>
        <v>0</v>
      </c>
      <c r="BD34" s="185" t="str">
        <f>'[1]Yield Rate'!O33</f>
        <v/>
      </c>
      <c r="BE34" s="185">
        <f>[1]Sales!O33</f>
        <v>0</v>
      </c>
      <c r="BF34" s="185" t="str">
        <f>'[1]Expected Production'!P33</f>
        <v xml:space="preserve"> </v>
      </c>
      <c r="BG34" s="185">
        <f>'[1]Area Planted'!P33</f>
        <v>0</v>
      </c>
      <c r="BH34" s="185" t="str">
        <f>'[1]Yield Rate'!P33</f>
        <v/>
      </c>
      <c r="BI34" s="185">
        <f>[1]Sales!P33</f>
        <v>0</v>
      </c>
      <c r="BJ34" s="185">
        <f>'[1]Expected Production'!Q33</f>
        <v>0</v>
      </c>
      <c r="BK34" s="185">
        <f>'[1]Area Planted'!Q33</f>
        <v>0</v>
      </c>
      <c r="BL34" s="185" t="str">
        <f>'[1]Yield Rate'!Q33</f>
        <v/>
      </c>
      <c r="BM34" s="185">
        <f>[1]Sales!Q33</f>
        <v>0</v>
      </c>
      <c r="BN34" s="185">
        <f>'[1]Expected Production'!R33</f>
        <v>0</v>
      </c>
      <c r="BO34" s="185">
        <f>'[1]Area Planted'!R33</f>
        <v>0</v>
      </c>
      <c r="BP34" s="185" t="str">
        <f>'[1]Yield Rate'!R33</f>
        <v/>
      </c>
      <c r="BQ34" s="185">
        <f>[1]Sales!R33</f>
        <v>0</v>
      </c>
      <c r="BR34" s="185">
        <f>'[1]Expected Production'!S33</f>
        <v>0</v>
      </c>
      <c r="BS34" s="185">
        <f>'[1]Area Planted'!S33</f>
        <v>0</v>
      </c>
      <c r="BT34" s="185" t="str">
        <f>'[1]Yield Rate'!S33</f>
        <v/>
      </c>
      <c r="BU34" s="185">
        <f>[1]Sales!S33</f>
        <v>0</v>
      </c>
      <c r="BV34" s="185">
        <f>'[1]Expected Production'!T33</f>
        <v>0</v>
      </c>
      <c r="BW34" s="185">
        <f>'[1]Area Planted'!T33</f>
        <v>0</v>
      </c>
      <c r="BX34" s="185" t="str">
        <f>'[1]Yield Rate'!T33</f>
        <v/>
      </c>
      <c r="BY34" s="185">
        <f>[1]Sales!T33</f>
        <v>0</v>
      </c>
      <c r="BZ34" s="185">
        <f>'[1]Expected Production'!U33</f>
        <v>0</v>
      </c>
      <c r="CA34" s="185">
        <f>'[1]Area Planted'!U33</f>
        <v>0</v>
      </c>
      <c r="CB34" s="185" t="str">
        <f>'[1]Yield Rate'!U33</f>
        <v/>
      </c>
      <c r="CC34" s="185">
        <f>[1]Sales!U33</f>
        <v>0</v>
      </c>
      <c r="CD34" s="185">
        <f>'[1]Expected Production'!V33</f>
        <v>0</v>
      </c>
      <c r="CE34" s="185">
        <f>'[1]Area Planted'!V33</f>
        <v>0</v>
      </c>
      <c r="CF34" s="185" t="str">
        <f>'[1]Yield Rate'!V33</f>
        <v/>
      </c>
      <c r="CG34" s="185">
        <f>[1]Sales!V33</f>
        <v>0</v>
      </c>
    </row>
    <row r="35" spans="1:85" x14ac:dyDescent="0.25">
      <c r="A35" s="187">
        <v>1989</v>
      </c>
      <c r="B35" s="186">
        <f>'[1]Expected Production'!B34</f>
        <v>1843180.02</v>
      </c>
      <c r="C35" s="185">
        <f>'[1]Area Planted'!B34</f>
        <v>1020574</v>
      </c>
      <c r="D35" s="185">
        <f>'[1]Yield Rate'!B34</f>
        <v>1.8060229047575189</v>
      </c>
      <c r="E35" s="185">
        <f>[1]Sales!B34</f>
        <v>1219618.26</v>
      </c>
      <c r="F35" s="185">
        <f>'[1]Expected Production'!C34</f>
        <v>33757.019999999997</v>
      </c>
      <c r="G35" s="185">
        <f>'[1]Area Planted'!C34</f>
        <v>52008</v>
      </c>
      <c r="H35" s="185">
        <f>'[1]Yield Rate'!C34</f>
        <v>0.64907360406091363</v>
      </c>
      <c r="I35" s="185">
        <f>[1]Sales!C34</f>
        <v>346.41</v>
      </c>
      <c r="J35" s="185">
        <f>'[1]Expected Production'!D34</f>
        <v>11733.92</v>
      </c>
      <c r="K35" s="185">
        <f>'[1]Area Planted'!D34</f>
        <v>12809</v>
      </c>
      <c r="L35" s="185">
        <f>'[1]Yield Rate'!D34</f>
        <v>0.91606838941369351</v>
      </c>
      <c r="M35" s="185">
        <f>[1]Sales!D34</f>
        <v>4689.28</v>
      </c>
      <c r="N35" s="185">
        <f>'[1]Expected Production'!E34</f>
        <v>27260.28</v>
      </c>
      <c r="O35" s="185">
        <f>'[1]Area Planted'!E34</f>
        <v>47416</v>
      </c>
      <c r="P35" s="185">
        <f>'[1]Yield Rate'!E34</f>
        <v>0.57491732748439339</v>
      </c>
      <c r="Q35" s="185">
        <f>[1]Sales!E34</f>
        <v>382.77</v>
      </c>
      <c r="R35" s="185">
        <f>'[1]Expected Production'!F34</f>
        <v>15023.15</v>
      </c>
      <c r="S35" s="185">
        <f>'[1]Area Planted'!F34</f>
        <v>44958</v>
      </c>
      <c r="T35" s="185">
        <f>'[1]Yield Rate'!F34</f>
        <v>0.33415966012722986</v>
      </c>
      <c r="U35" s="185">
        <f>[1]Sales!F34</f>
        <v>7431.15</v>
      </c>
      <c r="V35" s="185">
        <f>'[1]Expected Production'!G34</f>
        <v>30104.400000000001</v>
      </c>
      <c r="W35" s="185">
        <f>'[1]Area Planted'!G34</f>
        <v>62913</v>
      </c>
      <c r="X35" s="185">
        <f>'[1]Yield Rate'!G34</f>
        <v>0.47850841638453107</v>
      </c>
      <c r="Y35" s="185">
        <f>[1]Sales!G34</f>
        <v>1655.2</v>
      </c>
      <c r="Z35" s="185">
        <f>'[1]Expected Production'!H34</f>
        <v>20578.05</v>
      </c>
      <c r="AA35" s="185">
        <f>'[1]Area Planted'!H34</f>
        <v>21328</v>
      </c>
      <c r="AB35" s="185">
        <f>'[1]Yield Rate'!H34</f>
        <v>0.96483730307576887</v>
      </c>
      <c r="AC35" s="185">
        <f>[1]Sales!H34</f>
        <v>157.05000000000001</v>
      </c>
      <c r="AD35" s="185">
        <f>'[1]Expected Production'!I34</f>
        <v>46614.33</v>
      </c>
      <c r="AE35" s="185">
        <f>'[1]Area Planted'!I34</f>
        <v>9878</v>
      </c>
      <c r="AF35" s="185">
        <f>'[1]Yield Rate'!I34</f>
        <v>4.7190048592832561</v>
      </c>
      <c r="AG35" s="185">
        <f>[1]Sales!I34</f>
        <v>497228</v>
      </c>
      <c r="AH35" s="185">
        <f>'[1]Expected Production'!J34</f>
        <v>0</v>
      </c>
      <c r="AI35" s="185">
        <f>'[1]Area Planted'!J34</f>
        <v>0</v>
      </c>
      <c r="AJ35" s="185" t="str">
        <f>'[1]Yield Rate'!J34</f>
        <v/>
      </c>
      <c r="AK35" s="185">
        <f>[1]Sales!J34</f>
        <v>0</v>
      </c>
      <c r="AL35" s="185">
        <f>'[1]Expected Production'!K34</f>
        <v>0</v>
      </c>
      <c r="AM35" s="185">
        <f>'[1]Area Planted'!K34</f>
        <v>0</v>
      </c>
      <c r="AN35" s="185" t="str">
        <f>'[1]Yield Rate'!K34</f>
        <v/>
      </c>
      <c r="AO35" s="185">
        <f>[1]Sales!K34</f>
        <v>0</v>
      </c>
      <c r="AP35" s="185">
        <f>'[1]Expected Production'!L34</f>
        <v>0</v>
      </c>
      <c r="AQ35" s="185">
        <f>'[1]Area Planted'!L34</f>
        <v>0</v>
      </c>
      <c r="AR35" s="185" t="str">
        <f>'[1]Yield Rate'!L34</f>
        <v/>
      </c>
      <c r="AS35" s="185">
        <f>[1]Sales!L34</f>
        <v>0</v>
      </c>
      <c r="AT35" s="185">
        <f>'[1]Expected Production'!M34</f>
        <v>3249</v>
      </c>
      <c r="AU35" s="185">
        <f>'[1]Area Planted'!M34</f>
        <v>0</v>
      </c>
      <c r="AV35" s="185" t="str">
        <f>'[1]Yield Rate'!M34</f>
        <v/>
      </c>
      <c r="AW35" s="185">
        <f>[1]Sales!M34</f>
        <v>0</v>
      </c>
      <c r="AX35" s="185">
        <f>'[1]Expected Production'!N34</f>
        <v>1016</v>
      </c>
      <c r="AY35" s="185">
        <f>'[1]Area Planted'!N34</f>
        <v>0</v>
      </c>
      <c r="AZ35" s="185" t="str">
        <f>'[1]Yield Rate'!N34</f>
        <v/>
      </c>
      <c r="BA35" s="185">
        <f>[1]Sales!N34</f>
        <v>0</v>
      </c>
      <c r="BB35" s="185">
        <f>'[1]Expected Production'!O34</f>
        <v>261</v>
      </c>
      <c r="BC35" s="185">
        <f>'[1]Area Planted'!O34</f>
        <v>0</v>
      </c>
      <c r="BD35" s="185" t="str">
        <f>'[1]Yield Rate'!O34</f>
        <v/>
      </c>
      <c r="BE35" s="185">
        <f>[1]Sales!O34</f>
        <v>0</v>
      </c>
      <c r="BF35" s="185" t="str">
        <f>'[1]Expected Production'!P34</f>
        <v xml:space="preserve"> </v>
      </c>
      <c r="BG35" s="185">
        <f>'[1]Area Planted'!P34</f>
        <v>0</v>
      </c>
      <c r="BH35" s="185" t="str">
        <f>'[1]Yield Rate'!P34</f>
        <v/>
      </c>
      <c r="BI35" s="185">
        <f>[1]Sales!P34</f>
        <v>0</v>
      </c>
      <c r="BJ35" s="185">
        <f>'[1]Expected Production'!Q34</f>
        <v>0</v>
      </c>
      <c r="BK35" s="185">
        <f>'[1]Area Planted'!Q34</f>
        <v>0</v>
      </c>
      <c r="BL35" s="185" t="str">
        <f>'[1]Yield Rate'!Q34</f>
        <v/>
      </c>
      <c r="BM35" s="185">
        <f>[1]Sales!Q34</f>
        <v>0</v>
      </c>
      <c r="BN35" s="185">
        <f>'[1]Expected Production'!R34</f>
        <v>0</v>
      </c>
      <c r="BO35" s="185">
        <f>'[1]Area Planted'!R34</f>
        <v>0</v>
      </c>
      <c r="BP35" s="185" t="str">
        <f>'[1]Yield Rate'!R34</f>
        <v/>
      </c>
      <c r="BQ35" s="185">
        <f>[1]Sales!R34</f>
        <v>0</v>
      </c>
      <c r="BR35" s="185">
        <f>'[1]Expected Production'!S34</f>
        <v>0</v>
      </c>
      <c r="BS35" s="185">
        <f>'[1]Area Planted'!S34</f>
        <v>0</v>
      </c>
      <c r="BT35" s="185" t="str">
        <f>'[1]Yield Rate'!S34</f>
        <v/>
      </c>
      <c r="BU35" s="185">
        <f>[1]Sales!S34</f>
        <v>0</v>
      </c>
      <c r="BV35" s="185">
        <f>'[1]Expected Production'!T34</f>
        <v>0</v>
      </c>
      <c r="BW35" s="185">
        <f>'[1]Area Planted'!T34</f>
        <v>0</v>
      </c>
      <c r="BX35" s="185" t="str">
        <f>'[1]Yield Rate'!T34</f>
        <v/>
      </c>
      <c r="BY35" s="185">
        <f>[1]Sales!T34</f>
        <v>0</v>
      </c>
      <c r="BZ35" s="185">
        <f>'[1]Expected Production'!U34</f>
        <v>0</v>
      </c>
      <c r="CA35" s="185">
        <f>'[1]Area Planted'!U34</f>
        <v>0</v>
      </c>
      <c r="CB35" s="185" t="str">
        <f>'[1]Yield Rate'!U34</f>
        <v/>
      </c>
      <c r="CC35" s="185">
        <f>[1]Sales!U34</f>
        <v>0</v>
      </c>
      <c r="CD35" s="185">
        <f>'[1]Expected Production'!V34</f>
        <v>0</v>
      </c>
      <c r="CE35" s="185">
        <f>'[1]Area Planted'!V34</f>
        <v>0</v>
      </c>
      <c r="CF35" s="185" t="str">
        <f>'[1]Yield Rate'!V34</f>
        <v/>
      </c>
      <c r="CG35" s="185">
        <f>[1]Sales!V34</f>
        <v>0</v>
      </c>
    </row>
    <row r="36" spans="1:85" x14ac:dyDescent="0.25">
      <c r="A36" s="187">
        <v>1988</v>
      </c>
      <c r="B36" s="186">
        <f>'[1]Expected Production'!B35</f>
        <v>1943218.89</v>
      </c>
      <c r="C36" s="185">
        <f>'[1]Area Planted'!B35</f>
        <v>723087</v>
      </c>
      <c r="D36" s="185">
        <f>'[1]Yield Rate'!B35</f>
        <v>2.6873929278219633</v>
      </c>
      <c r="E36" s="185">
        <f>[1]Sales!B35</f>
        <v>1349098.2</v>
      </c>
      <c r="F36" s="185">
        <f>'[1]Expected Production'!C35</f>
        <v>22773.69</v>
      </c>
      <c r="G36" s="185">
        <f>'[1]Area Planted'!C35</f>
        <v>47448</v>
      </c>
      <c r="H36" s="185">
        <f>'[1]Yield Rate'!C35</f>
        <v>0.47997154779969647</v>
      </c>
      <c r="I36" s="185">
        <f>[1]Sales!C35</f>
        <v>2769.21</v>
      </c>
      <c r="J36" s="185">
        <f>'[1]Expected Production'!D35</f>
        <v>9653.76</v>
      </c>
      <c r="K36" s="185">
        <f>'[1]Area Planted'!D35</f>
        <v>10593</v>
      </c>
      <c r="L36" s="185">
        <f>'[1]Yield Rate'!D35</f>
        <v>0.9113338997451147</v>
      </c>
      <c r="M36" s="185">
        <f>[1]Sales!D35</f>
        <v>5548.56</v>
      </c>
      <c r="N36" s="185">
        <f>'[1]Expected Production'!E35</f>
        <v>26999.64</v>
      </c>
      <c r="O36" s="185">
        <f>'[1]Area Planted'!E35</f>
        <v>44073</v>
      </c>
      <c r="P36" s="185">
        <f>'[1]Yield Rate'!E35</f>
        <v>0.61261180314478247</v>
      </c>
      <c r="Q36" s="185">
        <f>[1]Sales!E35</f>
        <v>540.54</v>
      </c>
      <c r="R36" s="185">
        <f>'[1]Expected Production'!F35</f>
        <v>18404.25</v>
      </c>
      <c r="S36" s="185">
        <f>'[1]Area Planted'!F35</f>
        <v>45911</v>
      </c>
      <c r="T36" s="185">
        <f>'[1]Yield Rate'!F35</f>
        <v>0.40086798370760818</v>
      </c>
      <c r="U36" s="185">
        <f>[1]Sales!F35</f>
        <v>17279.349999999999</v>
      </c>
      <c r="V36" s="185">
        <f>'[1]Expected Production'!G35</f>
        <v>33400.32</v>
      </c>
      <c r="W36" s="185">
        <f>'[1]Area Planted'!G35</f>
        <v>81776</v>
      </c>
      <c r="X36" s="185">
        <f>'[1]Yield Rate'!G35</f>
        <v>0.40843670514576402</v>
      </c>
      <c r="Y36" s="185">
        <f>[1]Sales!G35</f>
        <v>572.24</v>
      </c>
      <c r="Z36" s="185">
        <f>'[1]Expected Production'!H35</f>
        <v>21470.400000000001</v>
      </c>
      <c r="AA36" s="185">
        <f>'[1]Area Planted'!H35</f>
        <v>20900</v>
      </c>
      <c r="AB36" s="185">
        <f>'[1]Yield Rate'!H35</f>
        <v>1.0272918660287083</v>
      </c>
      <c r="AC36" s="185">
        <f>[1]Sales!H35</f>
        <v>19450.080000000002</v>
      </c>
      <c r="AD36" s="185">
        <f>'[1]Expected Production'!I35</f>
        <v>32914.17</v>
      </c>
      <c r="AE36" s="185">
        <f>'[1]Area Planted'!I35</f>
        <v>6925</v>
      </c>
      <c r="AF36" s="185">
        <f>'[1]Yield Rate'!I35</f>
        <v>4.7529487364620939</v>
      </c>
      <c r="AG36" s="185">
        <f>[1]Sales!I35</f>
        <v>328827</v>
      </c>
      <c r="AH36" s="185">
        <f>'[1]Expected Production'!J35</f>
        <v>0</v>
      </c>
      <c r="AI36" s="185">
        <f>'[1]Area Planted'!J35</f>
        <v>0</v>
      </c>
      <c r="AJ36" s="185" t="str">
        <f>'[1]Yield Rate'!J35</f>
        <v/>
      </c>
      <c r="AK36" s="185">
        <f>[1]Sales!J35</f>
        <v>0</v>
      </c>
      <c r="AL36" s="185">
        <f>'[1]Expected Production'!K35</f>
        <v>0</v>
      </c>
      <c r="AM36" s="185">
        <f>'[1]Area Planted'!K35</f>
        <v>0</v>
      </c>
      <c r="AN36" s="185" t="str">
        <f>'[1]Yield Rate'!K35</f>
        <v/>
      </c>
      <c r="AO36" s="185">
        <f>[1]Sales!K35</f>
        <v>0</v>
      </c>
      <c r="AP36" s="185">
        <f>'[1]Expected Production'!L35</f>
        <v>0</v>
      </c>
      <c r="AQ36" s="185">
        <f>'[1]Area Planted'!L35</f>
        <v>0</v>
      </c>
      <c r="AR36" s="185" t="str">
        <f>'[1]Yield Rate'!L35</f>
        <v/>
      </c>
      <c r="AS36" s="185">
        <f>[1]Sales!L35</f>
        <v>0</v>
      </c>
      <c r="AT36" s="185">
        <f>'[1]Expected Production'!M35</f>
        <v>3738</v>
      </c>
      <c r="AU36" s="185">
        <f>'[1]Area Planted'!M35</f>
        <v>0</v>
      </c>
      <c r="AV36" s="185" t="str">
        <f>'[1]Yield Rate'!M35</f>
        <v/>
      </c>
      <c r="AW36" s="185">
        <f>[1]Sales!M35</f>
        <v>0</v>
      </c>
      <c r="AX36" s="185">
        <f>'[1]Expected Production'!N35</f>
        <v>610</v>
      </c>
      <c r="AY36" s="185">
        <f>'[1]Area Planted'!N35</f>
        <v>0</v>
      </c>
      <c r="AZ36" s="185" t="str">
        <f>'[1]Yield Rate'!N35</f>
        <v/>
      </c>
      <c r="BA36" s="185">
        <f>[1]Sales!N35</f>
        <v>0</v>
      </c>
      <c r="BB36" s="185">
        <f>'[1]Expected Production'!O35</f>
        <v>450</v>
      </c>
      <c r="BC36" s="185">
        <f>'[1]Area Planted'!O35</f>
        <v>0</v>
      </c>
      <c r="BD36" s="185" t="str">
        <f>'[1]Yield Rate'!O35</f>
        <v/>
      </c>
      <c r="BE36" s="185">
        <f>[1]Sales!O35</f>
        <v>0</v>
      </c>
      <c r="BF36" s="185" t="str">
        <f>'[1]Expected Production'!P35</f>
        <v xml:space="preserve"> </v>
      </c>
      <c r="BG36" s="185">
        <f>'[1]Area Planted'!P35</f>
        <v>0</v>
      </c>
      <c r="BH36" s="185" t="str">
        <f>'[1]Yield Rate'!P35</f>
        <v/>
      </c>
      <c r="BI36" s="185">
        <f>[1]Sales!P35</f>
        <v>0</v>
      </c>
      <c r="BJ36" s="185">
        <f>'[1]Expected Production'!Q35</f>
        <v>0</v>
      </c>
      <c r="BK36" s="185">
        <f>'[1]Area Planted'!Q35</f>
        <v>0</v>
      </c>
      <c r="BL36" s="185" t="str">
        <f>'[1]Yield Rate'!Q35</f>
        <v/>
      </c>
      <c r="BM36" s="185">
        <f>[1]Sales!Q35</f>
        <v>0</v>
      </c>
      <c r="BN36" s="185">
        <f>'[1]Expected Production'!R35</f>
        <v>0</v>
      </c>
      <c r="BO36" s="185">
        <f>'[1]Area Planted'!R35</f>
        <v>0</v>
      </c>
      <c r="BP36" s="185" t="str">
        <f>'[1]Yield Rate'!R35</f>
        <v/>
      </c>
      <c r="BQ36" s="185">
        <f>[1]Sales!R35</f>
        <v>0</v>
      </c>
      <c r="BR36" s="185">
        <f>'[1]Expected Production'!S35</f>
        <v>0</v>
      </c>
      <c r="BS36" s="185">
        <f>'[1]Area Planted'!S35</f>
        <v>0</v>
      </c>
      <c r="BT36" s="185" t="str">
        <f>'[1]Yield Rate'!S35</f>
        <v/>
      </c>
      <c r="BU36" s="185">
        <f>[1]Sales!S35</f>
        <v>0</v>
      </c>
      <c r="BV36" s="185">
        <f>'[1]Expected Production'!T35</f>
        <v>0</v>
      </c>
      <c r="BW36" s="185">
        <f>'[1]Area Planted'!T35</f>
        <v>0</v>
      </c>
      <c r="BX36" s="185" t="str">
        <f>'[1]Yield Rate'!T35</f>
        <v/>
      </c>
      <c r="BY36" s="185">
        <f>[1]Sales!T35</f>
        <v>0</v>
      </c>
      <c r="BZ36" s="185">
        <f>'[1]Expected Production'!U35</f>
        <v>0</v>
      </c>
      <c r="CA36" s="185">
        <f>'[1]Area Planted'!U35</f>
        <v>0</v>
      </c>
      <c r="CB36" s="185" t="str">
        <f>'[1]Yield Rate'!U35</f>
        <v/>
      </c>
      <c r="CC36" s="185">
        <f>[1]Sales!U35</f>
        <v>0</v>
      </c>
      <c r="CD36" s="185">
        <f>'[1]Expected Production'!V35</f>
        <v>0</v>
      </c>
      <c r="CE36" s="185">
        <f>'[1]Area Planted'!V35</f>
        <v>0</v>
      </c>
      <c r="CF36" s="185" t="str">
        <f>'[1]Yield Rate'!V35</f>
        <v/>
      </c>
      <c r="CG36" s="185">
        <f>[1]Sales!V35</f>
        <v>0</v>
      </c>
    </row>
    <row r="37" spans="1:85" x14ac:dyDescent="0.25">
      <c r="A37" s="187">
        <v>1987</v>
      </c>
      <c r="B37" s="186">
        <f>'[1]Expected Production'!B36</f>
        <v>1063448.6399999999</v>
      </c>
      <c r="C37" s="185">
        <f>'[1]Area Planted'!B36</f>
        <v>609529</v>
      </c>
      <c r="D37" s="185">
        <f>'[1]Yield Rate'!B36</f>
        <v>1.7447055677416494</v>
      </c>
      <c r="E37" s="185">
        <f>[1]Sales!B36</f>
        <v>656463.96</v>
      </c>
      <c r="F37" s="185">
        <f>'[1]Expected Production'!C36</f>
        <v>26190.99</v>
      </c>
      <c r="G37" s="185">
        <f>'[1]Area Planted'!C36</f>
        <v>47484</v>
      </c>
      <c r="H37" s="185">
        <f>'[1]Yield Rate'!C36</f>
        <v>0.55157505686125852</v>
      </c>
      <c r="I37" s="185">
        <f>[1]Sales!C36</f>
        <v>336.87</v>
      </c>
      <c r="J37" s="185">
        <f>'[1]Expected Production'!D36</f>
        <v>8241.92</v>
      </c>
      <c r="K37" s="185">
        <f>'[1]Area Planted'!D36</f>
        <v>8689</v>
      </c>
      <c r="L37" s="185">
        <f>'[1]Yield Rate'!D36</f>
        <v>0.9485464380250892</v>
      </c>
      <c r="M37" s="185">
        <f>[1]Sales!D36</f>
        <v>3655.68</v>
      </c>
      <c r="N37" s="185">
        <f>'[1]Expected Production'!E36</f>
        <v>30262.32</v>
      </c>
      <c r="O37" s="185">
        <f>'[1]Area Planted'!E36</f>
        <v>43569</v>
      </c>
      <c r="P37" s="185">
        <f>'[1]Yield Rate'!E36</f>
        <v>0.69458376368518904</v>
      </c>
      <c r="Q37" s="185">
        <f>[1]Sales!E36</f>
        <v>196.83</v>
      </c>
      <c r="R37" s="185">
        <f>'[1]Expected Production'!F36</f>
        <v>12430.95</v>
      </c>
      <c r="S37" s="185">
        <f>'[1]Area Planted'!F36</f>
        <v>21600</v>
      </c>
      <c r="T37" s="185">
        <f>'[1]Yield Rate'!F36</f>
        <v>0.5755069444444445</v>
      </c>
      <c r="U37" s="185">
        <f>[1]Sales!F36</f>
        <v>6468.1</v>
      </c>
      <c r="V37" s="185">
        <f>'[1]Expected Production'!G36</f>
        <v>47426.400000000001</v>
      </c>
      <c r="W37" s="185">
        <f>'[1]Area Planted'!G36</f>
        <v>149016</v>
      </c>
      <c r="X37" s="185">
        <f>'[1]Yield Rate'!G36</f>
        <v>0.31826381059751974</v>
      </c>
      <c r="Y37" s="185">
        <f>[1]Sales!G36</f>
        <v>1771.84</v>
      </c>
      <c r="Z37" s="185">
        <f>'[1]Expected Production'!H36</f>
        <v>13462.47</v>
      </c>
      <c r="AA37" s="185">
        <f>'[1]Area Planted'!H36</f>
        <v>16857</v>
      </c>
      <c r="AB37" s="185">
        <f>'[1]Yield Rate'!H36</f>
        <v>0.79862786972770949</v>
      </c>
      <c r="AC37" s="185">
        <f>[1]Sales!H36</f>
        <v>2339.91</v>
      </c>
      <c r="AD37" s="185">
        <f>'[1]Expected Production'!I36</f>
        <v>27408.240000000002</v>
      </c>
      <c r="AE37" s="185">
        <f>'[1]Area Planted'!I36</f>
        <v>7387</v>
      </c>
      <c r="AF37" s="185">
        <f>'[1]Yield Rate'!I36</f>
        <v>3.7103343711926358</v>
      </c>
      <c r="AG37" s="185">
        <f>[1]Sales!I36</f>
        <v>230262</v>
      </c>
      <c r="AH37" s="185">
        <f>'[1]Expected Production'!J36</f>
        <v>0</v>
      </c>
      <c r="AI37" s="185">
        <f>'[1]Area Planted'!J36</f>
        <v>0</v>
      </c>
      <c r="AJ37" s="185" t="str">
        <f>'[1]Yield Rate'!J36</f>
        <v/>
      </c>
      <c r="AK37" s="185">
        <f>[1]Sales!J36</f>
        <v>0</v>
      </c>
      <c r="AL37" s="185">
        <f>'[1]Expected Production'!K36</f>
        <v>0</v>
      </c>
      <c r="AM37" s="185">
        <f>'[1]Area Planted'!K36</f>
        <v>0</v>
      </c>
      <c r="AN37" s="185" t="str">
        <f>'[1]Yield Rate'!K36</f>
        <v/>
      </c>
      <c r="AO37" s="185">
        <f>[1]Sales!K36</f>
        <v>0</v>
      </c>
      <c r="AP37" s="185">
        <f>'[1]Expected Production'!L36</f>
        <v>0</v>
      </c>
      <c r="AQ37" s="185">
        <f>'[1]Area Planted'!L36</f>
        <v>0</v>
      </c>
      <c r="AR37" s="185" t="str">
        <f>'[1]Yield Rate'!L36</f>
        <v/>
      </c>
      <c r="AS37" s="185">
        <f>[1]Sales!L36</f>
        <v>0</v>
      </c>
      <c r="AT37" s="185">
        <f>'[1]Expected Production'!M36</f>
        <v>2955</v>
      </c>
      <c r="AU37" s="185">
        <f>'[1]Area Planted'!M36</f>
        <v>0</v>
      </c>
      <c r="AV37" s="185" t="str">
        <f>'[1]Yield Rate'!M36</f>
        <v/>
      </c>
      <c r="AW37" s="185">
        <f>[1]Sales!M36</f>
        <v>0</v>
      </c>
      <c r="AX37" s="185">
        <f>'[1]Expected Production'!N36</f>
        <v>650</v>
      </c>
      <c r="AY37" s="185">
        <f>'[1]Area Planted'!N36</f>
        <v>0</v>
      </c>
      <c r="AZ37" s="185" t="str">
        <f>'[1]Yield Rate'!N36</f>
        <v/>
      </c>
      <c r="BA37" s="185">
        <f>[1]Sales!N36</f>
        <v>0</v>
      </c>
      <c r="BB37" s="185">
        <f>'[1]Expected Production'!O36</f>
        <v>515</v>
      </c>
      <c r="BC37" s="185">
        <f>'[1]Area Planted'!O36</f>
        <v>0</v>
      </c>
      <c r="BD37" s="185" t="str">
        <f>'[1]Yield Rate'!O36</f>
        <v/>
      </c>
      <c r="BE37" s="185">
        <f>[1]Sales!O36</f>
        <v>0</v>
      </c>
      <c r="BF37" s="185" t="str">
        <f>'[1]Expected Production'!P36</f>
        <v xml:space="preserve"> </v>
      </c>
      <c r="BG37" s="185">
        <f>'[1]Area Planted'!P36</f>
        <v>0</v>
      </c>
      <c r="BH37" s="185" t="str">
        <f>'[1]Yield Rate'!P36</f>
        <v/>
      </c>
      <c r="BI37" s="185">
        <f>[1]Sales!P36</f>
        <v>0</v>
      </c>
      <c r="BJ37" s="185">
        <f>'[1]Expected Production'!Q36</f>
        <v>0</v>
      </c>
      <c r="BK37" s="185">
        <f>'[1]Area Planted'!Q36</f>
        <v>0</v>
      </c>
      <c r="BL37" s="185" t="str">
        <f>'[1]Yield Rate'!Q36</f>
        <v/>
      </c>
      <c r="BM37" s="185">
        <f>[1]Sales!Q36</f>
        <v>0</v>
      </c>
      <c r="BN37" s="185">
        <f>'[1]Expected Production'!R36</f>
        <v>0</v>
      </c>
      <c r="BO37" s="185">
        <f>'[1]Area Planted'!R36</f>
        <v>0</v>
      </c>
      <c r="BP37" s="185" t="str">
        <f>'[1]Yield Rate'!R36</f>
        <v/>
      </c>
      <c r="BQ37" s="185">
        <f>[1]Sales!R36</f>
        <v>0</v>
      </c>
      <c r="BR37" s="185">
        <f>'[1]Expected Production'!S36</f>
        <v>0</v>
      </c>
      <c r="BS37" s="185">
        <f>'[1]Area Planted'!S36</f>
        <v>0</v>
      </c>
      <c r="BT37" s="185" t="str">
        <f>'[1]Yield Rate'!S36</f>
        <v/>
      </c>
      <c r="BU37" s="185">
        <f>[1]Sales!S36</f>
        <v>0</v>
      </c>
      <c r="BV37" s="185">
        <f>'[1]Expected Production'!T36</f>
        <v>0</v>
      </c>
      <c r="BW37" s="185">
        <f>'[1]Area Planted'!T36</f>
        <v>0</v>
      </c>
      <c r="BX37" s="185" t="str">
        <f>'[1]Yield Rate'!T36</f>
        <v/>
      </c>
      <c r="BY37" s="185">
        <f>[1]Sales!T36</f>
        <v>0</v>
      </c>
      <c r="BZ37" s="185">
        <f>'[1]Expected Production'!U36</f>
        <v>0</v>
      </c>
      <c r="CA37" s="185">
        <f>'[1]Area Planted'!U36</f>
        <v>0</v>
      </c>
      <c r="CB37" s="185" t="str">
        <f>'[1]Yield Rate'!U36</f>
        <v/>
      </c>
      <c r="CC37" s="185">
        <f>[1]Sales!U36</f>
        <v>0</v>
      </c>
      <c r="CD37" s="185">
        <f>'[1]Expected Production'!V36</f>
        <v>0</v>
      </c>
      <c r="CE37" s="185">
        <f>'[1]Area Planted'!V36</f>
        <v>0</v>
      </c>
      <c r="CF37" s="185" t="str">
        <f>'[1]Yield Rate'!V36</f>
        <v/>
      </c>
      <c r="CG37" s="185">
        <f>[1]Sales!V36</f>
        <v>0</v>
      </c>
    </row>
    <row r="39" spans="1:85" x14ac:dyDescent="0.25">
      <c r="A39" s="184" t="s">
        <v>133</v>
      </c>
    </row>
  </sheetData>
  <mergeCells count="23">
    <mergeCell ref="AT2:AW2"/>
    <mergeCell ref="CD2:CG2"/>
    <mergeCell ref="A2:A3"/>
    <mergeCell ref="A1:CG1"/>
    <mergeCell ref="AX2:BA2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BZ2:CC2"/>
    <mergeCell ref="BB2:BE2"/>
    <mergeCell ref="BF2:BI2"/>
    <mergeCell ref="BJ2:BM2"/>
    <mergeCell ref="BN2:BQ2"/>
    <mergeCell ref="BR2:BU2"/>
    <mergeCell ref="BV2:BY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zoomScaleNormal="100" workbookViewId="0">
      <selection activeCell="L256" sqref="L256:L265"/>
    </sheetView>
  </sheetViews>
  <sheetFormatPr defaultRowHeight="15" x14ac:dyDescent="0.25"/>
  <cols>
    <col min="1" max="1" width="22.5703125" style="231" customWidth="1"/>
    <col min="2" max="2" width="16.7109375" style="231" customWidth="1"/>
    <col min="3" max="3" width="16.5703125" style="231" customWidth="1"/>
    <col min="4" max="4" width="14.5703125" style="231" customWidth="1"/>
    <col min="5" max="5" width="9.140625" style="231"/>
    <col min="6" max="6" width="23.85546875" style="231" bestFit="1" customWidth="1"/>
    <col min="7" max="7" width="9.140625" style="231"/>
    <col min="8" max="9" width="10.140625" style="231" bestFit="1" customWidth="1"/>
    <col min="10" max="10" width="9.140625" style="231"/>
    <col min="11" max="11" width="12.42578125" style="231" bestFit="1" customWidth="1"/>
    <col min="12" max="12" width="10.5703125" style="231" bestFit="1" customWidth="1"/>
    <col min="13" max="16384" width="9.140625" style="231"/>
  </cols>
  <sheetData>
    <row r="1" spans="1:12" x14ac:dyDescent="0.25">
      <c r="K1" s="290" t="s">
        <v>164</v>
      </c>
      <c r="L1" s="290"/>
    </row>
    <row r="2" spans="1:12" ht="63.75" thickBot="1" x14ac:dyDescent="0.3">
      <c r="A2" s="190" t="s">
        <v>110</v>
      </c>
      <c r="B2" s="190" t="s">
        <v>113</v>
      </c>
      <c r="C2" s="289" t="s">
        <v>140</v>
      </c>
      <c r="D2" s="289" t="s">
        <v>141</v>
      </c>
      <c r="K2" s="231" t="s">
        <v>163</v>
      </c>
      <c r="L2" s="231" t="s">
        <v>162</v>
      </c>
    </row>
    <row r="3" spans="1:12" ht="15.75" customHeight="1" x14ac:dyDescent="0.25">
      <c r="A3" s="288" t="s">
        <v>145</v>
      </c>
      <c r="B3" s="197" t="s">
        <v>25</v>
      </c>
      <c r="C3" s="261">
        <v>17885.77617299998</v>
      </c>
      <c r="D3" s="261">
        <v>101273.86556299988</v>
      </c>
      <c r="F3" s="287" t="s">
        <v>0</v>
      </c>
      <c r="G3" s="286" t="s">
        <v>25</v>
      </c>
      <c r="H3" s="285">
        <v>277562.93593491544</v>
      </c>
      <c r="I3" s="284">
        <v>562407.69461936178</v>
      </c>
      <c r="J3" s="278"/>
      <c r="K3" s="277">
        <v>295448.71210791543</v>
      </c>
      <c r="L3" s="276">
        <v>663681.56018236163</v>
      </c>
    </row>
    <row r="4" spans="1:12" ht="15.75" x14ac:dyDescent="0.25">
      <c r="A4" s="283"/>
      <c r="B4" s="197" t="s">
        <v>26</v>
      </c>
      <c r="C4" s="261">
        <v>9991.6060749999997</v>
      </c>
      <c r="D4" s="261">
        <v>65706.938809999963</v>
      </c>
      <c r="F4" s="239"/>
      <c r="G4" s="238" t="s">
        <v>26</v>
      </c>
      <c r="H4" s="237">
        <v>91486.255537901205</v>
      </c>
      <c r="I4" s="236">
        <v>239965.05900479169</v>
      </c>
      <c r="J4" s="275"/>
      <c r="K4" s="274">
        <v>101477.86161290121</v>
      </c>
      <c r="L4" s="273">
        <v>305671.99781479163</v>
      </c>
    </row>
    <row r="5" spans="1:12" ht="15.75" x14ac:dyDescent="0.25">
      <c r="A5" s="283"/>
      <c r="B5" s="197" t="s">
        <v>27</v>
      </c>
      <c r="C5" s="261">
        <v>2537.1742100000015</v>
      </c>
      <c r="D5" s="261">
        <v>9731.3925500000078</v>
      </c>
      <c r="F5" s="239"/>
      <c r="G5" s="238" t="s">
        <v>27</v>
      </c>
      <c r="H5" s="237">
        <v>291567.05043611221</v>
      </c>
      <c r="I5" s="236">
        <v>604546.85656131792</v>
      </c>
      <c r="J5" s="275"/>
      <c r="K5" s="274">
        <v>294104.22464611224</v>
      </c>
      <c r="L5" s="273">
        <v>614278.24911131791</v>
      </c>
    </row>
    <row r="6" spans="1:12" ht="15.75" x14ac:dyDescent="0.25">
      <c r="A6" s="283"/>
      <c r="B6" s="197" t="s">
        <v>28</v>
      </c>
      <c r="C6" s="261">
        <v>982.50000000000034</v>
      </c>
      <c r="D6" s="261">
        <v>4494.92</v>
      </c>
      <c r="F6" s="239"/>
      <c r="G6" s="238" t="s">
        <v>28</v>
      </c>
      <c r="H6" s="237">
        <v>68508.03681713999</v>
      </c>
      <c r="I6" s="236">
        <v>178101.31251738832</v>
      </c>
      <c r="J6" s="275"/>
      <c r="K6" s="274">
        <v>69490.53681713999</v>
      </c>
      <c r="L6" s="273">
        <v>182596.23251738833</v>
      </c>
    </row>
    <row r="7" spans="1:12" ht="15.75" x14ac:dyDescent="0.25">
      <c r="A7" s="283"/>
      <c r="B7" s="197" t="s">
        <v>29</v>
      </c>
      <c r="C7" s="261">
        <v>3820.6210519999991</v>
      </c>
      <c r="D7" s="261">
        <v>17095.927300000007</v>
      </c>
      <c r="F7" s="239"/>
      <c r="G7" s="238" t="s">
        <v>29</v>
      </c>
      <c r="H7" s="237">
        <v>53568.020181351603</v>
      </c>
      <c r="I7" s="236">
        <v>115192.95677199344</v>
      </c>
      <c r="J7" s="275"/>
      <c r="K7" s="274">
        <v>57388.641233351605</v>
      </c>
      <c r="L7" s="273">
        <v>132288.88407199344</v>
      </c>
    </row>
    <row r="8" spans="1:12" ht="15.75" x14ac:dyDescent="0.25">
      <c r="A8" s="283"/>
      <c r="B8" s="197" t="s">
        <v>30</v>
      </c>
      <c r="C8" s="261">
        <v>783.95169999999905</v>
      </c>
      <c r="D8" s="261">
        <v>3125.9738999999968</v>
      </c>
      <c r="F8" s="239"/>
      <c r="G8" s="238" t="s">
        <v>30</v>
      </c>
      <c r="H8" s="237">
        <v>113460.64478890029</v>
      </c>
      <c r="I8" s="236">
        <v>328975.06918915897</v>
      </c>
      <c r="J8" s="275"/>
      <c r="K8" s="274">
        <v>114244.59648890029</v>
      </c>
      <c r="L8" s="273">
        <v>332101.04308915895</v>
      </c>
    </row>
    <row r="9" spans="1:12" ht="15.75" x14ac:dyDescent="0.25">
      <c r="A9" s="283"/>
      <c r="B9" s="197" t="s">
        <v>146</v>
      </c>
      <c r="C9" s="261">
        <v>564.9058</v>
      </c>
      <c r="D9" s="261">
        <v>2351.0209999999993</v>
      </c>
      <c r="F9" s="239"/>
      <c r="G9" s="238" t="s">
        <v>31</v>
      </c>
      <c r="H9" s="237">
        <v>125520.27892903519</v>
      </c>
      <c r="I9" s="236">
        <v>328024.64578633872</v>
      </c>
      <c r="J9" s="275"/>
      <c r="K9" s="274">
        <v>126085.18472903519</v>
      </c>
      <c r="L9" s="273">
        <v>330375.66678633873</v>
      </c>
    </row>
    <row r="10" spans="1:12" ht="15.75" x14ac:dyDescent="0.25">
      <c r="A10" s="283"/>
      <c r="B10" s="197" t="s">
        <v>147</v>
      </c>
      <c r="C10" s="261">
        <v>741.66810000000032</v>
      </c>
      <c r="D10" s="261">
        <v>3171.1787499999996</v>
      </c>
      <c r="F10" s="239"/>
      <c r="G10" s="238" t="s">
        <v>32</v>
      </c>
      <c r="H10" s="237">
        <v>85496.530477141074</v>
      </c>
      <c r="I10" s="236">
        <v>221982.92571835112</v>
      </c>
      <c r="J10" s="275"/>
      <c r="K10" s="274">
        <v>86238.198577141069</v>
      </c>
      <c r="L10" s="273">
        <v>225154.10446835111</v>
      </c>
    </row>
    <row r="11" spans="1:12" ht="15.75" x14ac:dyDescent="0.25">
      <c r="A11" s="283"/>
      <c r="B11" s="197" t="s">
        <v>33</v>
      </c>
      <c r="C11" s="261">
        <v>4648.5903400000088</v>
      </c>
      <c r="D11" s="261">
        <v>18156.083397000035</v>
      </c>
      <c r="F11" s="239"/>
      <c r="G11" s="238" t="s">
        <v>33</v>
      </c>
      <c r="H11" s="237">
        <v>355085.75332306308</v>
      </c>
      <c r="I11" s="236">
        <v>470785.33262355998</v>
      </c>
      <c r="J11" s="275"/>
      <c r="K11" s="274">
        <v>359734.34366306307</v>
      </c>
      <c r="L11" s="273">
        <v>488941.41602056002</v>
      </c>
    </row>
    <row r="12" spans="1:12" ht="15.75" x14ac:dyDescent="0.25">
      <c r="A12" s="283"/>
      <c r="B12" s="197" t="s">
        <v>34</v>
      </c>
      <c r="C12" s="261">
        <v>649.0002499999996</v>
      </c>
      <c r="D12" s="261">
        <v>2177.0793999999987</v>
      </c>
      <c r="F12" s="239"/>
      <c r="G12" s="238" t="s">
        <v>34</v>
      </c>
      <c r="H12" s="237">
        <v>130011.46678724309</v>
      </c>
      <c r="I12" s="236">
        <v>110203.33384409857</v>
      </c>
      <c r="J12" s="275"/>
      <c r="K12" s="274">
        <v>130660.46703724308</v>
      </c>
      <c r="L12" s="273">
        <v>112380.41324409857</v>
      </c>
    </row>
    <row r="13" spans="1:12" ht="16.5" thickBot="1" x14ac:dyDescent="0.3">
      <c r="A13" s="282"/>
      <c r="B13" s="197" t="s">
        <v>109</v>
      </c>
      <c r="C13" s="261">
        <v>42605.793699999878</v>
      </c>
      <c r="D13" s="261">
        <v>227284.38066999952</v>
      </c>
      <c r="F13" s="250"/>
      <c r="G13" s="249" t="s">
        <v>109</v>
      </c>
      <c r="H13" s="248">
        <v>1592266.9732127888</v>
      </c>
      <c r="I13" s="247">
        <v>3160185.1866363315</v>
      </c>
      <c r="J13" s="272"/>
      <c r="K13" s="271">
        <v>1634872.7669127886</v>
      </c>
      <c r="L13" s="270">
        <v>3387469.5673063309</v>
      </c>
    </row>
    <row r="14" spans="1:12" ht="15.75" x14ac:dyDescent="0.25">
      <c r="A14" s="225" t="s">
        <v>1</v>
      </c>
      <c r="B14" s="197" t="s">
        <v>25</v>
      </c>
      <c r="C14" s="261">
        <v>343.95928400000008</v>
      </c>
      <c r="D14" s="261">
        <v>980.94603499999982</v>
      </c>
      <c r="F14" s="280" t="s">
        <v>1</v>
      </c>
      <c r="G14" s="259" t="s">
        <v>25</v>
      </c>
      <c r="H14" s="258">
        <v>1644.3185831398109</v>
      </c>
      <c r="I14" s="268">
        <v>1368.4648007704479</v>
      </c>
      <c r="K14" s="269">
        <v>1988.277867139811</v>
      </c>
      <c r="L14" s="269">
        <v>2349.4108357704476</v>
      </c>
    </row>
    <row r="15" spans="1:12" ht="15.75" x14ac:dyDescent="0.25">
      <c r="A15" s="225"/>
      <c r="B15" s="197" t="s">
        <v>26</v>
      </c>
      <c r="C15" s="261">
        <v>52.323875000000001</v>
      </c>
      <c r="D15" s="261">
        <v>30.006127624999998</v>
      </c>
      <c r="F15" s="280"/>
      <c r="G15" s="238" t="s">
        <v>26</v>
      </c>
      <c r="H15" s="237">
        <v>347.85298618038615</v>
      </c>
      <c r="I15" s="236">
        <v>243.95738414853864</v>
      </c>
      <c r="K15" s="269">
        <v>400.17686118038614</v>
      </c>
      <c r="L15" s="269">
        <v>273.96351177353864</v>
      </c>
    </row>
    <row r="16" spans="1:12" ht="15.75" x14ac:dyDescent="0.25">
      <c r="A16" s="225"/>
      <c r="B16" s="197"/>
      <c r="C16" s="261"/>
      <c r="D16" s="261"/>
      <c r="F16" s="280"/>
      <c r="G16" s="238" t="s">
        <v>27</v>
      </c>
      <c r="H16" s="237">
        <v>102.58759918969935</v>
      </c>
      <c r="I16" s="236">
        <v>50.19993736754801</v>
      </c>
      <c r="K16" s="269">
        <v>102.58759918969935</v>
      </c>
      <c r="L16" s="269">
        <v>50.19993736754801</v>
      </c>
    </row>
    <row r="17" spans="1:15" ht="15.75" x14ac:dyDescent="0.25">
      <c r="A17" s="225"/>
      <c r="B17" s="197" t="s">
        <v>28</v>
      </c>
      <c r="C17" s="261">
        <v>0.5</v>
      </c>
      <c r="D17" s="261">
        <v>0.1</v>
      </c>
      <c r="F17" s="280"/>
      <c r="G17" s="238" t="s">
        <v>28</v>
      </c>
      <c r="H17" s="237">
        <v>11.798539539878464</v>
      </c>
      <c r="I17" s="236">
        <v>13.025587652025825</v>
      </c>
      <c r="K17" s="269">
        <v>12.298539539878464</v>
      </c>
      <c r="L17" s="269">
        <v>13.125587652025825</v>
      </c>
    </row>
    <row r="18" spans="1:15" ht="15.75" x14ac:dyDescent="0.25">
      <c r="A18" s="225"/>
      <c r="B18" s="197" t="s">
        <v>29</v>
      </c>
      <c r="C18" s="261">
        <v>32.015900000000002</v>
      </c>
      <c r="D18" s="261">
        <v>60.252325000000013</v>
      </c>
      <c r="F18" s="280"/>
      <c r="G18" s="238" t="s">
        <v>29</v>
      </c>
      <c r="H18" s="237">
        <v>537.58167640005229</v>
      </c>
      <c r="I18" s="236">
        <v>337.24278149118027</v>
      </c>
      <c r="K18" s="269">
        <v>569.59757640005228</v>
      </c>
      <c r="L18" s="269">
        <v>397.49510649118031</v>
      </c>
    </row>
    <row r="19" spans="1:15" ht="15.75" x14ac:dyDescent="0.25">
      <c r="A19" s="225"/>
      <c r="B19" s="197"/>
      <c r="C19" s="261"/>
      <c r="D19" s="261"/>
      <c r="F19" s="280"/>
      <c r="G19" s="238" t="s">
        <v>30</v>
      </c>
      <c r="H19" s="237">
        <v>3292.3300866566533</v>
      </c>
      <c r="I19" s="236">
        <v>2034.3406303099753</v>
      </c>
      <c r="K19" s="269">
        <v>3292.3300866566533</v>
      </c>
      <c r="L19" s="269">
        <v>2034.3406303099753</v>
      </c>
    </row>
    <row r="20" spans="1:15" ht="15.75" x14ac:dyDescent="0.25">
      <c r="A20" s="225"/>
      <c r="B20" s="197" t="s">
        <v>146</v>
      </c>
      <c r="C20" s="261">
        <v>0.4</v>
      </c>
      <c r="D20" s="261">
        <v>0.1</v>
      </c>
      <c r="F20" s="280"/>
      <c r="G20" s="238" t="s">
        <v>31</v>
      </c>
      <c r="H20" s="237">
        <v>607.72560821799118</v>
      </c>
      <c r="I20" s="236">
        <v>367.99919129305533</v>
      </c>
      <c r="K20" s="269">
        <v>608.12560821799116</v>
      </c>
      <c r="L20" s="269">
        <v>368.09919129305536</v>
      </c>
    </row>
    <row r="21" spans="1:15" ht="15.75" x14ac:dyDescent="0.25">
      <c r="A21" s="225"/>
      <c r="B21" s="197" t="s">
        <v>147</v>
      </c>
      <c r="C21" s="261">
        <v>0.5</v>
      </c>
      <c r="D21" s="261">
        <v>0.5</v>
      </c>
      <c r="F21" s="280"/>
      <c r="G21" s="238" t="s">
        <v>32</v>
      </c>
      <c r="H21" s="237">
        <v>453.43249195430712</v>
      </c>
      <c r="I21" s="236">
        <v>401.74412385248212</v>
      </c>
      <c r="K21" s="269">
        <v>453.93249195430712</v>
      </c>
      <c r="L21" s="269">
        <v>402.24412385248212</v>
      </c>
    </row>
    <row r="22" spans="1:15" ht="15.75" x14ac:dyDescent="0.25">
      <c r="A22" s="225"/>
      <c r="B22" s="197" t="s">
        <v>33</v>
      </c>
      <c r="C22" s="261">
        <v>143.37496199999993</v>
      </c>
      <c r="D22" s="261">
        <v>268.58938574999985</v>
      </c>
      <c r="F22" s="280"/>
      <c r="G22" s="238" t="s">
        <v>33</v>
      </c>
      <c r="H22" s="237">
        <v>24452.403040099307</v>
      </c>
      <c r="I22" s="236">
        <v>5855.9357949261866</v>
      </c>
      <c r="K22" s="269">
        <v>24595.778002099309</v>
      </c>
      <c r="L22" s="269">
        <v>6124.5251806761862</v>
      </c>
      <c r="O22" s="231" t="e">
        <f>G25:L35</f>
        <v>#VALUE!</v>
      </c>
    </row>
    <row r="23" spans="1:15" ht="15.75" x14ac:dyDescent="0.25">
      <c r="A23" s="225"/>
      <c r="B23" s="197" t="s">
        <v>34</v>
      </c>
      <c r="C23" s="261">
        <v>3.879375</v>
      </c>
      <c r="D23" s="261">
        <v>4.4289531249999996</v>
      </c>
      <c r="F23" s="280"/>
      <c r="G23" s="238" t="s">
        <v>34</v>
      </c>
      <c r="H23" s="237">
        <v>19832.801248969045</v>
      </c>
      <c r="I23" s="236">
        <v>7993.2111009249738</v>
      </c>
      <c r="K23" s="269">
        <v>19836.680623969045</v>
      </c>
      <c r="L23" s="269">
        <v>7997.6400540499735</v>
      </c>
    </row>
    <row r="24" spans="1:15" ht="16.5" thickBot="1" x14ac:dyDescent="0.3">
      <c r="A24" s="225"/>
      <c r="B24" s="197" t="s">
        <v>109</v>
      </c>
      <c r="C24" s="261">
        <v>576.95339600000045</v>
      </c>
      <c r="D24" s="261">
        <v>1344.9228265000013</v>
      </c>
      <c r="F24" s="280"/>
      <c r="G24" s="255" t="s">
        <v>109</v>
      </c>
      <c r="H24" s="254">
        <v>51282.831860347163</v>
      </c>
      <c r="I24" s="253">
        <v>18666.121332736409</v>
      </c>
      <c r="K24" s="269">
        <v>51859.785256347161</v>
      </c>
      <c r="L24" s="269">
        <v>20011.044159236411</v>
      </c>
    </row>
    <row r="25" spans="1:15" ht="15" customHeight="1" x14ac:dyDescent="0.25">
      <c r="F25" s="281" t="s">
        <v>2</v>
      </c>
      <c r="G25" s="245" t="s">
        <v>25</v>
      </c>
      <c r="H25" s="244"/>
      <c r="I25" s="243"/>
      <c r="J25" s="278"/>
      <c r="K25" s="277">
        <v>0</v>
      </c>
      <c r="L25" s="276">
        <v>0</v>
      </c>
    </row>
    <row r="26" spans="1:15" ht="15.75" customHeight="1" x14ac:dyDescent="0.25">
      <c r="F26" s="280"/>
      <c r="G26" s="238" t="s">
        <v>26</v>
      </c>
      <c r="H26" s="237">
        <v>6.3427272866597724</v>
      </c>
      <c r="I26" s="236">
        <v>5.986671145872549</v>
      </c>
      <c r="J26" s="275"/>
      <c r="K26" s="274">
        <v>6.3427272866597724</v>
      </c>
      <c r="L26" s="273">
        <v>5.986671145872549</v>
      </c>
    </row>
    <row r="27" spans="1:15" ht="15.75" x14ac:dyDescent="0.25">
      <c r="F27" s="280"/>
      <c r="G27" s="238" t="s">
        <v>27</v>
      </c>
      <c r="H27" s="237">
        <v>1976.0273238625023</v>
      </c>
      <c r="I27" s="236">
        <v>2852.7098903568517</v>
      </c>
      <c r="J27" s="275"/>
      <c r="K27" s="274">
        <v>1976.0273238625023</v>
      </c>
      <c r="L27" s="273">
        <v>2852.7098903568517</v>
      </c>
    </row>
    <row r="28" spans="1:15" ht="15.75" x14ac:dyDescent="0.25">
      <c r="F28" s="280"/>
      <c r="G28" s="238" t="s">
        <v>28</v>
      </c>
      <c r="H28" s="237">
        <v>1661.4644761056868</v>
      </c>
      <c r="I28" s="236">
        <v>1847.0924270922064</v>
      </c>
      <c r="J28" s="275"/>
      <c r="K28" s="274">
        <v>1661.4644761056868</v>
      </c>
      <c r="L28" s="273">
        <v>1847.0924270922064</v>
      </c>
    </row>
    <row r="29" spans="1:15" ht="15.75" x14ac:dyDescent="0.25">
      <c r="F29" s="280"/>
      <c r="G29" s="238" t="s">
        <v>29</v>
      </c>
      <c r="H29" s="241"/>
      <c r="I29" s="240"/>
      <c r="J29" s="275"/>
      <c r="K29" s="274">
        <v>0</v>
      </c>
      <c r="L29" s="273">
        <v>0</v>
      </c>
    </row>
    <row r="30" spans="1:15" ht="15.75" x14ac:dyDescent="0.25">
      <c r="F30" s="280"/>
      <c r="G30" s="238" t="s">
        <v>30</v>
      </c>
      <c r="H30" s="237">
        <v>7255.5882732267582</v>
      </c>
      <c r="I30" s="236">
        <v>7141.928466081582</v>
      </c>
      <c r="J30" s="275"/>
      <c r="K30" s="274">
        <v>7255.5882732267582</v>
      </c>
      <c r="L30" s="273">
        <v>7141.928466081582</v>
      </c>
    </row>
    <row r="31" spans="1:15" ht="15.75" x14ac:dyDescent="0.25">
      <c r="F31" s="280"/>
      <c r="G31" s="238" t="s">
        <v>31</v>
      </c>
      <c r="H31" s="237">
        <v>8434.3417235292454</v>
      </c>
      <c r="I31" s="236">
        <v>10222.121029297283</v>
      </c>
      <c r="J31" s="275"/>
      <c r="K31" s="274">
        <v>8434.3417235292454</v>
      </c>
      <c r="L31" s="273">
        <v>10222.121029297283</v>
      </c>
    </row>
    <row r="32" spans="1:15" ht="15.75" x14ac:dyDescent="0.25">
      <c r="F32" s="280"/>
      <c r="G32" s="238" t="s">
        <v>32</v>
      </c>
      <c r="H32" s="237">
        <v>1300.6793084559317</v>
      </c>
      <c r="I32" s="236">
        <v>3104.296358949689</v>
      </c>
      <c r="J32" s="275"/>
      <c r="K32" s="274">
        <v>1300.6793084559317</v>
      </c>
      <c r="L32" s="273">
        <v>3104.296358949689</v>
      </c>
    </row>
    <row r="33" spans="1:12" ht="15.75" x14ac:dyDescent="0.25">
      <c r="F33" s="280"/>
      <c r="G33" s="238" t="s">
        <v>33</v>
      </c>
      <c r="H33" s="241"/>
      <c r="I33" s="240"/>
      <c r="J33" s="275"/>
      <c r="K33" s="274">
        <v>0</v>
      </c>
      <c r="L33" s="273">
        <v>0</v>
      </c>
    </row>
    <row r="34" spans="1:12" ht="15.75" x14ac:dyDescent="0.25">
      <c r="F34" s="280"/>
      <c r="G34" s="238" t="s">
        <v>34</v>
      </c>
      <c r="H34" s="237">
        <v>11344.090174856456</v>
      </c>
      <c r="I34" s="236">
        <v>9455.5283139754029</v>
      </c>
      <c r="J34" s="275"/>
      <c r="K34" s="274">
        <v>11344.090174856456</v>
      </c>
      <c r="L34" s="273">
        <v>9455.5283139754029</v>
      </c>
    </row>
    <row r="35" spans="1:12" ht="16.5" thickBot="1" x14ac:dyDescent="0.3">
      <c r="F35" s="279"/>
      <c r="G35" s="249" t="s">
        <v>109</v>
      </c>
      <c r="H35" s="248">
        <v>31978.534007323258</v>
      </c>
      <c r="I35" s="247">
        <v>34629.663156898925</v>
      </c>
      <c r="J35" s="272"/>
      <c r="K35" s="271">
        <v>31978.534007323258</v>
      </c>
      <c r="L35" s="270">
        <v>34629.663156898925</v>
      </c>
    </row>
    <row r="36" spans="1:12" ht="15.75" x14ac:dyDescent="0.25">
      <c r="A36" s="197" t="s">
        <v>152</v>
      </c>
      <c r="B36" s="197" t="s">
        <v>25</v>
      </c>
      <c r="C36" s="261">
        <v>1.0455000000000001</v>
      </c>
      <c r="D36" s="261">
        <v>0.52275000000000005</v>
      </c>
      <c r="F36" s="246" t="s">
        <v>3</v>
      </c>
      <c r="G36" s="245" t="s">
        <v>25</v>
      </c>
      <c r="H36" s="252">
        <v>3482.2415977669175</v>
      </c>
      <c r="I36" s="251">
        <v>3233.1656639451312</v>
      </c>
      <c r="K36" s="269">
        <v>3483.2870977669177</v>
      </c>
      <c r="L36" s="269">
        <v>3233.6884139451313</v>
      </c>
    </row>
    <row r="37" spans="1:12" ht="15.75" x14ac:dyDescent="0.25">
      <c r="F37" s="239"/>
      <c r="G37" s="238" t="s">
        <v>26</v>
      </c>
      <c r="H37" s="237">
        <v>89.146094676774453</v>
      </c>
      <c r="I37" s="236">
        <v>79.579425576026622</v>
      </c>
      <c r="K37" s="269">
        <v>89.146094676774453</v>
      </c>
      <c r="L37" s="269">
        <v>79.579425576026622</v>
      </c>
    </row>
    <row r="38" spans="1:12" ht="15.75" x14ac:dyDescent="0.25">
      <c r="F38" s="239"/>
      <c r="G38" s="238" t="s">
        <v>27</v>
      </c>
      <c r="H38" s="237">
        <v>122.42519478076223</v>
      </c>
      <c r="I38" s="236">
        <v>58.394634745084545</v>
      </c>
      <c r="K38" s="269">
        <v>122.42519478076223</v>
      </c>
      <c r="L38" s="269">
        <v>58.394634745084545</v>
      </c>
    </row>
    <row r="39" spans="1:12" ht="15.75" customHeight="1" x14ac:dyDescent="0.25">
      <c r="A39" s="197" t="s">
        <v>151</v>
      </c>
      <c r="B39" s="197" t="s">
        <v>28</v>
      </c>
      <c r="C39" s="261">
        <v>1.25</v>
      </c>
      <c r="D39" s="261">
        <v>0.35</v>
      </c>
      <c r="F39" s="239"/>
      <c r="G39" s="238" t="s">
        <v>28</v>
      </c>
      <c r="H39" s="237">
        <v>554.83259515683858</v>
      </c>
      <c r="I39" s="236">
        <v>597.73681527384258</v>
      </c>
      <c r="K39" s="269">
        <v>556.08259515683858</v>
      </c>
      <c r="L39" s="269">
        <v>598.0868152738426</v>
      </c>
    </row>
    <row r="40" spans="1:12" ht="15.75" x14ac:dyDescent="0.25">
      <c r="F40" s="239"/>
      <c r="G40" s="238" t="s">
        <v>29</v>
      </c>
      <c r="H40" s="241"/>
      <c r="I40" s="240"/>
      <c r="K40" s="269">
        <v>0</v>
      </c>
      <c r="L40" s="269">
        <v>0</v>
      </c>
    </row>
    <row r="41" spans="1:12" ht="15.75" x14ac:dyDescent="0.25">
      <c r="A41" s="197"/>
      <c r="B41" s="197" t="s">
        <v>30</v>
      </c>
      <c r="C41" s="261">
        <v>7.3529</v>
      </c>
      <c r="D41" s="261">
        <v>8.6764499999999991</v>
      </c>
      <c r="F41" s="239"/>
      <c r="G41" s="238" t="s">
        <v>30</v>
      </c>
      <c r="H41" s="237">
        <v>7893.9170226648075</v>
      </c>
      <c r="I41" s="236">
        <v>6774.2034278860929</v>
      </c>
      <c r="K41" s="269">
        <v>7901.2699226648074</v>
      </c>
      <c r="L41" s="269">
        <v>6782.8798778860928</v>
      </c>
    </row>
    <row r="42" spans="1:12" ht="15.75" x14ac:dyDescent="0.25">
      <c r="A42" s="197"/>
      <c r="F42" s="239"/>
      <c r="G42" s="238" t="s">
        <v>31</v>
      </c>
      <c r="H42" s="237">
        <v>14165.495540751057</v>
      </c>
      <c r="I42" s="236">
        <v>12824.12857731907</v>
      </c>
      <c r="K42" s="269">
        <v>14165.495540751057</v>
      </c>
      <c r="L42" s="269">
        <v>12824.12857731907</v>
      </c>
    </row>
    <row r="43" spans="1:12" ht="15.75" x14ac:dyDescent="0.25">
      <c r="A43" s="197"/>
      <c r="B43" s="197"/>
      <c r="C43" s="261"/>
      <c r="D43" s="261"/>
      <c r="F43" s="239"/>
      <c r="G43" s="238" t="s">
        <v>32</v>
      </c>
      <c r="H43" s="237">
        <v>150.52081315341263</v>
      </c>
      <c r="I43" s="236">
        <v>103.95176713860596</v>
      </c>
      <c r="K43" s="269">
        <v>150.52081315341263</v>
      </c>
      <c r="L43" s="269">
        <v>103.95176713860596</v>
      </c>
    </row>
    <row r="44" spans="1:12" ht="15.75" x14ac:dyDescent="0.25">
      <c r="B44" s="197" t="s">
        <v>33</v>
      </c>
      <c r="C44" s="261">
        <v>11.577000000000002</v>
      </c>
      <c r="D44" s="261">
        <v>7.2885000000000018</v>
      </c>
      <c r="F44" s="239"/>
      <c r="G44" s="238" t="s">
        <v>33</v>
      </c>
      <c r="H44" s="237">
        <v>11885.171624774226</v>
      </c>
      <c r="I44" s="236">
        <v>2470.197253392419</v>
      </c>
      <c r="K44" s="269">
        <v>11896.748624774225</v>
      </c>
      <c r="L44" s="269">
        <v>2477.4857533924192</v>
      </c>
    </row>
    <row r="45" spans="1:12" ht="15.75" x14ac:dyDescent="0.25">
      <c r="F45" s="239"/>
      <c r="G45" s="238" t="s">
        <v>34</v>
      </c>
      <c r="H45" s="237">
        <v>39456.71305842849</v>
      </c>
      <c r="I45" s="236">
        <v>18846.954780746004</v>
      </c>
      <c r="K45" s="269">
        <v>39456.71305842849</v>
      </c>
      <c r="L45" s="269">
        <v>18846.954780746004</v>
      </c>
    </row>
    <row r="46" spans="1:12" ht="16.5" thickBot="1" x14ac:dyDescent="0.3">
      <c r="F46" s="256"/>
      <c r="G46" s="255" t="s">
        <v>109</v>
      </c>
      <c r="H46" s="254">
        <v>77800.463542153419</v>
      </c>
      <c r="I46" s="253">
        <v>44988.312346022343</v>
      </c>
      <c r="K46" s="269">
        <v>77800.463542153419</v>
      </c>
      <c r="L46" s="269">
        <v>44988.312346022343</v>
      </c>
    </row>
    <row r="47" spans="1:12" ht="15.75" x14ac:dyDescent="0.25">
      <c r="A47" s="264" t="s">
        <v>4</v>
      </c>
      <c r="B47" s="197" t="s">
        <v>25</v>
      </c>
      <c r="C47" s="261">
        <v>327.5041230000005</v>
      </c>
      <c r="D47" s="261">
        <v>370.72574500000053</v>
      </c>
      <c r="F47" s="246" t="s">
        <v>4</v>
      </c>
      <c r="G47" s="245" t="s">
        <v>25</v>
      </c>
      <c r="H47" s="252">
        <v>10894.749266631108</v>
      </c>
      <c r="I47" s="251">
        <v>4509.8174689897623</v>
      </c>
      <c r="J47" s="278"/>
      <c r="K47" s="277">
        <v>11222.253389631109</v>
      </c>
      <c r="L47" s="276">
        <v>4880.543213989763</v>
      </c>
    </row>
    <row r="48" spans="1:12" ht="15.75" x14ac:dyDescent="0.25">
      <c r="A48" s="264"/>
      <c r="B48" s="197" t="s">
        <v>26</v>
      </c>
      <c r="C48" s="261">
        <v>48.747499999999988</v>
      </c>
      <c r="D48" s="261">
        <v>22.213889999999999</v>
      </c>
      <c r="F48" s="239"/>
      <c r="G48" s="238" t="s">
        <v>26</v>
      </c>
      <c r="H48" s="237">
        <v>311.46085881972942</v>
      </c>
      <c r="I48" s="236">
        <v>197.09090027738159</v>
      </c>
      <c r="J48" s="275"/>
      <c r="K48" s="274">
        <v>360.20835881972943</v>
      </c>
      <c r="L48" s="273">
        <v>219.30479027738158</v>
      </c>
    </row>
    <row r="49" spans="1:12" ht="15.75" x14ac:dyDescent="0.25">
      <c r="A49" s="264"/>
      <c r="B49" s="197" t="s">
        <v>27</v>
      </c>
      <c r="C49" s="261">
        <v>246.38070499999995</v>
      </c>
      <c r="D49" s="261">
        <v>151.33034599999999</v>
      </c>
      <c r="F49" s="239"/>
      <c r="G49" s="238" t="s">
        <v>27</v>
      </c>
      <c r="H49" s="237">
        <v>52661.039897723451</v>
      </c>
      <c r="I49" s="236">
        <v>27742.133299407578</v>
      </c>
      <c r="J49" s="275"/>
      <c r="K49" s="274">
        <v>52907.420602723454</v>
      </c>
      <c r="L49" s="273">
        <v>27893.463645407577</v>
      </c>
    </row>
    <row r="50" spans="1:12" ht="15.75" x14ac:dyDescent="0.25">
      <c r="A50" s="264"/>
      <c r="B50" s="197" t="s">
        <v>28</v>
      </c>
      <c r="C50" s="261">
        <v>0.75</v>
      </c>
      <c r="D50" s="261">
        <v>0.3</v>
      </c>
      <c r="F50" s="239"/>
      <c r="G50" s="238" t="s">
        <v>28</v>
      </c>
      <c r="H50" s="237">
        <v>39.615871967934581</v>
      </c>
      <c r="I50" s="236">
        <v>27.513223081730565</v>
      </c>
      <c r="J50" s="275"/>
      <c r="K50" s="274">
        <v>40.365871967934581</v>
      </c>
      <c r="L50" s="273">
        <v>27.813223081730566</v>
      </c>
    </row>
    <row r="51" spans="1:12" ht="15.75" x14ac:dyDescent="0.25">
      <c r="A51" s="264"/>
      <c r="B51" s="197" t="s">
        <v>29</v>
      </c>
      <c r="C51" s="261">
        <v>613.5098999999999</v>
      </c>
      <c r="D51" s="261">
        <v>1808.6270249999998</v>
      </c>
      <c r="F51" s="239"/>
      <c r="G51" s="238" t="s">
        <v>29</v>
      </c>
      <c r="H51" s="237">
        <v>286.60827909048174</v>
      </c>
      <c r="I51" s="236">
        <v>113.94086561135578</v>
      </c>
      <c r="J51" s="275"/>
      <c r="K51" s="274">
        <v>900.11817909048159</v>
      </c>
      <c r="L51" s="273">
        <v>1922.5678906113556</v>
      </c>
    </row>
    <row r="52" spans="1:12" ht="15.75" x14ac:dyDescent="0.25">
      <c r="A52" s="264"/>
      <c r="B52" s="197" t="s">
        <v>30</v>
      </c>
      <c r="C52" s="261">
        <v>24.8522</v>
      </c>
      <c r="D52" s="261">
        <v>29.816769999999995</v>
      </c>
      <c r="F52" s="239"/>
      <c r="G52" s="238" t="s">
        <v>30</v>
      </c>
      <c r="H52" s="237">
        <v>1237.8364770467153</v>
      </c>
      <c r="I52" s="236">
        <v>648.30567910463435</v>
      </c>
      <c r="J52" s="275"/>
      <c r="K52" s="274">
        <v>1262.6886770467154</v>
      </c>
      <c r="L52" s="273">
        <v>678.12244910463437</v>
      </c>
    </row>
    <row r="53" spans="1:12" ht="15.75" x14ac:dyDescent="0.25">
      <c r="F53" s="239"/>
      <c r="G53" s="238" t="s">
        <v>31</v>
      </c>
      <c r="H53" s="237">
        <v>1592.3433189282373</v>
      </c>
      <c r="I53" s="236">
        <v>656.2778961597154</v>
      </c>
      <c r="J53" s="275"/>
      <c r="K53" s="274">
        <v>1592.3433189282373</v>
      </c>
      <c r="L53" s="273">
        <v>656.2778961597154</v>
      </c>
    </row>
    <row r="54" spans="1:12" ht="15.75" x14ac:dyDescent="0.25">
      <c r="A54" s="264"/>
      <c r="B54" s="197" t="s">
        <v>147</v>
      </c>
      <c r="C54" s="261">
        <v>6.63</v>
      </c>
      <c r="D54" s="261">
        <v>5.26</v>
      </c>
      <c r="F54" s="239"/>
      <c r="G54" s="238" t="s">
        <v>32</v>
      </c>
      <c r="H54" s="237">
        <v>2.5910952212318916</v>
      </c>
      <c r="I54" s="236">
        <v>0.86376750294986337</v>
      </c>
      <c r="J54" s="275"/>
      <c r="K54" s="274">
        <v>9.2210952212318915</v>
      </c>
      <c r="L54" s="273">
        <v>6.1237675029498631</v>
      </c>
    </row>
    <row r="55" spans="1:12" ht="15.75" x14ac:dyDescent="0.25">
      <c r="A55" s="264"/>
      <c r="B55" s="197" t="s">
        <v>33</v>
      </c>
      <c r="C55" s="261">
        <v>313.10201000000006</v>
      </c>
      <c r="D55" s="261">
        <v>256.0074596</v>
      </c>
      <c r="F55" s="239"/>
      <c r="G55" s="238" t="s">
        <v>33</v>
      </c>
      <c r="H55" s="237">
        <v>39019.204521765663</v>
      </c>
      <c r="I55" s="236">
        <v>13888.587447200458</v>
      </c>
      <c r="J55" s="275"/>
      <c r="K55" s="274">
        <v>39332.306531765666</v>
      </c>
      <c r="L55" s="273">
        <v>14144.594906800457</v>
      </c>
    </row>
    <row r="56" spans="1:12" ht="15.75" x14ac:dyDescent="0.25">
      <c r="A56" s="264"/>
      <c r="B56" s="197" t="s">
        <v>34</v>
      </c>
      <c r="C56" s="261">
        <v>6.2069999999999999</v>
      </c>
      <c r="D56" s="261">
        <v>4.1379999999999999</v>
      </c>
      <c r="F56" s="239"/>
      <c r="G56" s="238" t="s">
        <v>34</v>
      </c>
      <c r="H56" s="237">
        <v>39.765928004744744</v>
      </c>
      <c r="I56" s="236">
        <v>17.675159679548944</v>
      </c>
      <c r="J56" s="275"/>
      <c r="K56" s="274">
        <v>45.972928004744745</v>
      </c>
      <c r="L56" s="273">
        <v>21.813159679548946</v>
      </c>
    </row>
    <row r="57" spans="1:12" ht="16.5" thickBot="1" x14ac:dyDescent="0.3">
      <c r="A57" s="264"/>
      <c r="B57" s="197" t="s">
        <v>109</v>
      </c>
      <c r="C57" s="261">
        <v>1587.6834380000003</v>
      </c>
      <c r="D57" s="261">
        <v>2648.4192355999994</v>
      </c>
      <c r="F57" s="250"/>
      <c r="G57" s="249" t="s">
        <v>109</v>
      </c>
      <c r="H57" s="248">
        <v>106085.21551519931</v>
      </c>
      <c r="I57" s="247">
        <v>47802.205707015077</v>
      </c>
      <c r="J57" s="272"/>
      <c r="K57" s="271">
        <v>107672.89895319931</v>
      </c>
      <c r="L57" s="270">
        <v>50450.624942615075</v>
      </c>
    </row>
    <row r="58" spans="1:12" ht="31.5" x14ac:dyDescent="0.25">
      <c r="A58" s="264" t="s">
        <v>153</v>
      </c>
      <c r="B58" s="197" t="s">
        <v>25</v>
      </c>
      <c r="C58" s="261">
        <v>640.89043400000105</v>
      </c>
      <c r="D58" s="261">
        <v>1760.2091136000029</v>
      </c>
      <c r="F58" s="246" t="s">
        <v>5</v>
      </c>
      <c r="G58" s="245" t="s">
        <v>25</v>
      </c>
      <c r="H58" s="252">
        <v>29959.887697023612</v>
      </c>
      <c r="I58" s="251">
        <v>15183.06485248856</v>
      </c>
      <c r="J58" s="278"/>
      <c r="K58" s="277">
        <v>30600.778131023613</v>
      </c>
      <c r="L58" s="276">
        <v>16943.273966088564</v>
      </c>
    </row>
    <row r="59" spans="1:12" ht="15.75" x14ac:dyDescent="0.25">
      <c r="A59" s="264"/>
      <c r="B59" s="197" t="s">
        <v>26</v>
      </c>
      <c r="C59" s="261">
        <v>304.67907500000013</v>
      </c>
      <c r="D59" s="261">
        <v>551.33416325000019</v>
      </c>
      <c r="F59" s="239"/>
      <c r="G59" s="238" t="s">
        <v>26</v>
      </c>
      <c r="H59" s="237">
        <v>10903.515440931798</v>
      </c>
      <c r="I59" s="236">
        <v>10578.581721286379</v>
      </c>
      <c r="J59" s="275"/>
      <c r="K59" s="274">
        <v>11208.194515931798</v>
      </c>
      <c r="L59" s="273">
        <v>11129.915884536378</v>
      </c>
    </row>
    <row r="60" spans="1:12" ht="15.75" x14ac:dyDescent="0.25">
      <c r="A60" s="264"/>
      <c r="B60" s="197" t="s">
        <v>27</v>
      </c>
      <c r="C60" s="261">
        <v>98.564046999999974</v>
      </c>
      <c r="D60" s="261">
        <v>132.82425139999992</v>
      </c>
      <c r="F60" s="239"/>
      <c r="G60" s="238" t="s">
        <v>27</v>
      </c>
      <c r="H60" s="237">
        <v>68007.840097078457</v>
      </c>
      <c r="I60" s="236">
        <v>32852.026664215336</v>
      </c>
      <c r="J60" s="275"/>
      <c r="K60" s="274">
        <v>68106.404144078464</v>
      </c>
      <c r="L60" s="273">
        <v>32984.850915615338</v>
      </c>
    </row>
    <row r="61" spans="1:12" ht="15.75" x14ac:dyDescent="0.25">
      <c r="A61" s="264"/>
      <c r="B61" s="197" t="s">
        <v>28</v>
      </c>
      <c r="C61" s="261">
        <v>17</v>
      </c>
      <c r="D61" s="261">
        <v>20.14</v>
      </c>
      <c r="F61" s="239"/>
      <c r="G61" s="238" t="s">
        <v>28</v>
      </c>
      <c r="H61" s="237">
        <v>16624.706348548527</v>
      </c>
      <c r="I61" s="236">
        <v>10655.558301251591</v>
      </c>
      <c r="J61" s="275"/>
      <c r="K61" s="274">
        <v>16641.706348548527</v>
      </c>
      <c r="L61" s="273">
        <v>10675.69830125159</v>
      </c>
    </row>
    <row r="62" spans="1:12" ht="15.75" x14ac:dyDescent="0.25">
      <c r="F62" s="239"/>
      <c r="G62" s="238" t="s">
        <v>29</v>
      </c>
      <c r="H62" s="237">
        <v>3995.7641796965804</v>
      </c>
      <c r="I62" s="236">
        <v>2147.1844898630429</v>
      </c>
      <c r="J62" s="275"/>
      <c r="K62" s="274">
        <v>3995.7641796965804</v>
      </c>
      <c r="L62" s="273">
        <v>2147.1844898630429</v>
      </c>
    </row>
    <row r="63" spans="1:12" ht="15.75" x14ac:dyDescent="0.25">
      <c r="A63" s="264"/>
      <c r="B63" s="197" t="s">
        <v>30</v>
      </c>
      <c r="C63" s="261">
        <v>12.793849999999997</v>
      </c>
      <c r="D63" s="261">
        <v>14.293849999999999</v>
      </c>
      <c r="F63" s="239"/>
      <c r="G63" s="238" t="s">
        <v>30</v>
      </c>
      <c r="H63" s="237">
        <v>15042.679142162913</v>
      </c>
      <c r="I63" s="236">
        <v>9916.7158426883689</v>
      </c>
      <c r="J63" s="275"/>
      <c r="K63" s="274">
        <v>15055.472992162913</v>
      </c>
      <c r="L63" s="273">
        <v>9931.0096926883689</v>
      </c>
    </row>
    <row r="64" spans="1:12" ht="15.75" x14ac:dyDescent="0.25">
      <c r="F64" s="239"/>
      <c r="G64" s="238" t="s">
        <v>31</v>
      </c>
      <c r="H64" s="237">
        <v>30391.392870311553</v>
      </c>
      <c r="I64" s="236">
        <v>19342.668919398275</v>
      </c>
      <c r="J64" s="275"/>
      <c r="K64" s="274">
        <v>30391.392870311553</v>
      </c>
      <c r="L64" s="273">
        <v>19342.668919398275</v>
      </c>
    </row>
    <row r="65" spans="1:12" ht="15.75" x14ac:dyDescent="0.25">
      <c r="A65" s="264"/>
      <c r="B65" s="197" t="s">
        <v>147</v>
      </c>
      <c r="C65" s="261">
        <v>8.129999999999999</v>
      </c>
      <c r="D65" s="261">
        <v>11.15</v>
      </c>
      <c r="F65" s="239"/>
      <c r="G65" s="238" t="s">
        <v>32</v>
      </c>
      <c r="H65" s="237">
        <v>9454.2262683652552</v>
      </c>
      <c r="I65" s="236">
        <v>9047.3771052932098</v>
      </c>
      <c r="J65" s="275"/>
      <c r="K65" s="274">
        <v>9462.3562683652544</v>
      </c>
      <c r="L65" s="273">
        <v>9058.5271052932094</v>
      </c>
    </row>
    <row r="66" spans="1:12" ht="15.75" x14ac:dyDescent="0.25">
      <c r="A66" s="264"/>
      <c r="B66" s="197" t="s">
        <v>33</v>
      </c>
      <c r="C66" s="261">
        <v>447.68605000000019</v>
      </c>
      <c r="D66" s="261">
        <v>680.33249750000039</v>
      </c>
      <c r="F66" s="239"/>
      <c r="G66" s="238" t="s">
        <v>33</v>
      </c>
      <c r="H66" s="237">
        <v>22347.950031633172</v>
      </c>
      <c r="I66" s="236">
        <v>11016.967684951343</v>
      </c>
      <c r="J66" s="275"/>
      <c r="K66" s="274">
        <v>22795.636081633173</v>
      </c>
      <c r="L66" s="273">
        <v>11697.300182451343</v>
      </c>
    </row>
    <row r="67" spans="1:12" ht="15.75" x14ac:dyDescent="0.25">
      <c r="A67" s="264"/>
      <c r="B67" s="197" t="s">
        <v>34</v>
      </c>
      <c r="C67" s="261">
        <v>12.413999999999993</v>
      </c>
      <c r="D67" s="261">
        <v>12.287273749999997</v>
      </c>
      <c r="F67" s="239"/>
      <c r="G67" s="238" t="s">
        <v>34</v>
      </c>
      <c r="H67" s="237">
        <v>7130.7163741348759</v>
      </c>
      <c r="I67" s="236">
        <v>3249.3455804780024</v>
      </c>
      <c r="J67" s="275"/>
      <c r="K67" s="274">
        <v>7143.1303741348756</v>
      </c>
      <c r="L67" s="273">
        <v>3261.6328542280025</v>
      </c>
    </row>
    <row r="68" spans="1:12" ht="16.5" thickBot="1" x14ac:dyDescent="0.3">
      <c r="A68" s="264"/>
      <c r="B68" s="197" t="s">
        <v>109</v>
      </c>
      <c r="C68" s="261">
        <v>1542.1574559999958</v>
      </c>
      <c r="D68" s="261">
        <v>3182.5711494999919</v>
      </c>
      <c r="F68" s="250"/>
      <c r="G68" s="249" t="s">
        <v>109</v>
      </c>
      <c r="H68" s="248">
        <v>213858.67844988569</v>
      </c>
      <c r="I68" s="247">
        <v>123989.49116191376</v>
      </c>
      <c r="J68" s="272"/>
      <c r="K68" s="271">
        <v>215400.83590588567</v>
      </c>
      <c r="L68" s="270">
        <v>127172.06231141374</v>
      </c>
    </row>
    <row r="69" spans="1:12" ht="15.75" x14ac:dyDescent="0.25">
      <c r="A69" s="264" t="s">
        <v>154</v>
      </c>
      <c r="B69" s="197" t="s">
        <v>25</v>
      </c>
      <c r="C69" s="261">
        <v>22902.813119999999</v>
      </c>
      <c r="D69" s="261">
        <v>66616.712596395024</v>
      </c>
      <c r="F69" s="260" t="s">
        <v>6</v>
      </c>
      <c r="G69" s="259" t="s">
        <v>25</v>
      </c>
      <c r="H69" s="258">
        <v>54826.728403599998</v>
      </c>
      <c r="I69" s="268">
        <v>46207.089296692699</v>
      </c>
      <c r="K69" s="269">
        <v>77729.541523599997</v>
      </c>
      <c r="L69" s="269">
        <v>112823.80189308772</v>
      </c>
    </row>
    <row r="70" spans="1:12" ht="15.75" x14ac:dyDescent="0.25">
      <c r="A70" s="264"/>
      <c r="B70" s="197" t="s">
        <v>26</v>
      </c>
      <c r="C70" s="261">
        <v>14391.459400000003</v>
      </c>
      <c r="D70" s="261">
        <v>49755.764151000032</v>
      </c>
      <c r="F70" s="239"/>
      <c r="G70" s="238" t="s">
        <v>26</v>
      </c>
      <c r="H70" s="237">
        <v>6675.9509939422178</v>
      </c>
      <c r="I70" s="236">
        <v>6461.9941882356397</v>
      </c>
      <c r="K70" s="269">
        <v>21067.41039394222</v>
      </c>
      <c r="L70" s="269">
        <v>56217.758339235676</v>
      </c>
    </row>
    <row r="71" spans="1:12" ht="15.75" x14ac:dyDescent="0.25">
      <c r="A71" s="264"/>
      <c r="B71" s="197" t="s">
        <v>27</v>
      </c>
      <c r="C71" s="261">
        <v>481.09768700000024</v>
      </c>
      <c r="D71" s="261">
        <v>715.3786395000003</v>
      </c>
      <c r="F71" s="239"/>
      <c r="G71" s="238" t="s">
        <v>27</v>
      </c>
      <c r="H71" s="237">
        <v>101726.86970032712</v>
      </c>
      <c r="I71" s="236">
        <v>89812.196018539093</v>
      </c>
      <c r="K71" s="269">
        <v>102207.96738732712</v>
      </c>
      <c r="L71" s="269">
        <v>90527.574658039099</v>
      </c>
    </row>
    <row r="72" spans="1:12" ht="15.75" x14ac:dyDescent="0.25">
      <c r="A72" s="264"/>
      <c r="B72" s="197" t="s">
        <v>28</v>
      </c>
      <c r="C72" s="261">
        <v>23.75</v>
      </c>
      <c r="D72" s="261">
        <v>50.249999999999993</v>
      </c>
      <c r="F72" s="239"/>
      <c r="G72" s="238" t="s">
        <v>28</v>
      </c>
      <c r="H72" s="237">
        <v>1122.5189641067902</v>
      </c>
      <c r="I72" s="236">
        <v>1161.6642112097995</v>
      </c>
      <c r="K72" s="269">
        <v>1146.2689641067902</v>
      </c>
      <c r="L72" s="269">
        <v>1211.9142112097995</v>
      </c>
    </row>
    <row r="73" spans="1:12" ht="15.75" x14ac:dyDescent="0.25">
      <c r="A73" s="264"/>
      <c r="B73" s="197" t="s">
        <v>29</v>
      </c>
      <c r="C73" s="261">
        <v>6711.1294999999973</v>
      </c>
      <c r="D73" s="261">
        <v>17658.516499999998</v>
      </c>
      <c r="F73" s="239"/>
      <c r="G73" s="238" t="s">
        <v>29</v>
      </c>
      <c r="H73" s="237">
        <v>1011.8718292971139</v>
      </c>
      <c r="I73" s="236">
        <v>789.04696869577992</v>
      </c>
      <c r="K73" s="269">
        <v>7723.0013292971107</v>
      </c>
      <c r="L73" s="269">
        <v>18447.563468695778</v>
      </c>
    </row>
    <row r="74" spans="1:12" ht="15.75" x14ac:dyDescent="0.25">
      <c r="A74" s="264"/>
      <c r="B74" s="197" t="s">
        <v>30</v>
      </c>
      <c r="C74" s="261">
        <v>68.395174999999995</v>
      </c>
      <c r="D74" s="261">
        <v>39.913625000000003</v>
      </c>
      <c r="F74" s="239"/>
      <c r="G74" s="238" t="s">
        <v>30</v>
      </c>
      <c r="H74" s="237">
        <v>3176.6497272697466</v>
      </c>
      <c r="I74" s="236">
        <v>2221.7304331175915</v>
      </c>
      <c r="K74" s="269">
        <v>3245.0449022697467</v>
      </c>
      <c r="L74" s="269">
        <v>2261.6440581175916</v>
      </c>
    </row>
    <row r="75" spans="1:12" ht="15.75" x14ac:dyDescent="0.25">
      <c r="A75" s="264"/>
      <c r="B75" s="197" t="s">
        <v>146</v>
      </c>
      <c r="C75" s="261">
        <v>20.492599999999999</v>
      </c>
      <c r="D75" s="261">
        <v>15.951682</v>
      </c>
      <c r="F75" s="239"/>
      <c r="G75" s="238" t="s">
        <v>31</v>
      </c>
      <c r="H75" s="237">
        <v>6374.3442763089379</v>
      </c>
      <c r="I75" s="236">
        <v>4961.8669515142437</v>
      </c>
      <c r="K75" s="269">
        <v>6394.8368763089375</v>
      </c>
      <c r="L75" s="269">
        <v>4977.8186335142436</v>
      </c>
    </row>
    <row r="76" spans="1:12" ht="15.75" x14ac:dyDescent="0.25">
      <c r="A76" s="264"/>
      <c r="B76" s="197" t="s">
        <v>147</v>
      </c>
      <c r="C76" s="261">
        <v>37.5</v>
      </c>
      <c r="D76" s="261">
        <v>59.6</v>
      </c>
      <c r="F76" s="239"/>
      <c r="G76" s="238" t="s">
        <v>32</v>
      </c>
      <c r="H76" s="237">
        <v>2041.9675529221643</v>
      </c>
      <c r="I76" s="236">
        <v>1702.8676426579118</v>
      </c>
      <c r="K76" s="269">
        <v>2079.467552922164</v>
      </c>
      <c r="L76" s="269">
        <v>1762.4676426579117</v>
      </c>
    </row>
    <row r="77" spans="1:12" ht="15.75" x14ac:dyDescent="0.25">
      <c r="A77" s="264"/>
      <c r="B77" s="197" t="s">
        <v>33</v>
      </c>
      <c r="C77" s="261">
        <v>2904.8155000000006</v>
      </c>
      <c r="D77" s="261">
        <v>7131.6031600000024</v>
      </c>
      <c r="F77" s="239"/>
      <c r="G77" s="238" t="s">
        <v>33</v>
      </c>
      <c r="H77" s="237">
        <v>4275.8933638776807</v>
      </c>
      <c r="I77" s="236">
        <v>1041.7147836671381</v>
      </c>
      <c r="K77" s="269">
        <v>7180.7088638776813</v>
      </c>
      <c r="L77" s="269">
        <v>8173.3179436671408</v>
      </c>
    </row>
    <row r="78" spans="1:12" ht="15.75" x14ac:dyDescent="0.25">
      <c r="A78" s="264"/>
      <c r="B78" s="197" t="s">
        <v>34</v>
      </c>
      <c r="C78" s="261">
        <v>157.7612499999999</v>
      </c>
      <c r="D78" s="261">
        <v>210.46385249999992</v>
      </c>
      <c r="F78" s="239"/>
      <c r="G78" s="238" t="s">
        <v>34</v>
      </c>
      <c r="H78" s="237">
        <v>438.76448596076045</v>
      </c>
      <c r="I78" s="236">
        <v>251.5316539444201</v>
      </c>
      <c r="K78" s="269">
        <v>596.52573596076036</v>
      </c>
      <c r="L78" s="269">
        <v>461.99550644442002</v>
      </c>
    </row>
    <row r="79" spans="1:12" ht="16.5" thickBot="1" x14ac:dyDescent="0.3">
      <c r="A79" s="264"/>
      <c r="B79" s="197" t="s">
        <v>109</v>
      </c>
      <c r="C79" s="261">
        <v>47699.214231999904</v>
      </c>
      <c r="D79" s="261">
        <v>142254.15420639477</v>
      </c>
      <c r="F79" s="256"/>
      <c r="G79" s="255" t="s">
        <v>109</v>
      </c>
      <c r="H79" s="254">
        <v>181671.55929761319</v>
      </c>
      <c r="I79" s="253">
        <v>154611.70214827466</v>
      </c>
      <c r="K79" s="269">
        <v>229370.7735296131</v>
      </c>
      <c r="L79" s="269">
        <v>296865.85635466943</v>
      </c>
    </row>
    <row r="80" spans="1:12" ht="15.75" x14ac:dyDescent="0.25">
      <c r="A80" s="264" t="s">
        <v>155</v>
      </c>
      <c r="B80" s="197" t="s">
        <v>25</v>
      </c>
      <c r="C80" s="261">
        <v>351.13139999999987</v>
      </c>
      <c r="D80" s="261">
        <v>276.15727149999987</v>
      </c>
      <c r="F80" s="246" t="s">
        <v>7</v>
      </c>
      <c r="G80" s="245" t="s">
        <v>25</v>
      </c>
      <c r="H80" s="252">
        <v>31543.996026970577</v>
      </c>
      <c r="I80" s="251">
        <v>11667.973191299112</v>
      </c>
      <c r="J80" s="278"/>
      <c r="K80" s="277">
        <v>31895.127426970575</v>
      </c>
      <c r="L80" s="276">
        <v>11944.130462799112</v>
      </c>
    </row>
    <row r="81" spans="1:12" ht="15.75" x14ac:dyDescent="0.25">
      <c r="A81" s="264"/>
      <c r="B81" s="197" t="s">
        <v>26</v>
      </c>
      <c r="C81" s="261">
        <v>6.6270000000000007</v>
      </c>
      <c r="D81" s="261">
        <v>3.7111200000000002</v>
      </c>
      <c r="F81" s="239"/>
      <c r="G81" s="238" t="s">
        <v>26</v>
      </c>
      <c r="H81" s="237">
        <v>221.78608728553968</v>
      </c>
      <c r="I81" s="236">
        <v>166.84845379425559</v>
      </c>
      <c r="J81" s="275"/>
      <c r="K81" s="274">
        <v>228.41308728553969</v>
      </c>
      <c r="L81" s="273">
        <v>170.55957379425558</v>
      </c>
    </row>
    <row r="82" spans="1:12" ht="15.75" x14ac:dyDescent="0.25">
      <c r="A82" s="264"/>
      <c r="B82" s="197" t="s">
        <v>27</v>
      </c>
      <c r="C82" s="261">
        <v>75.166699999999992</v>
      </c>
      <c r="D82" s="261">
        <v>51.655567999999988</v>
      </c>
      <c r="F82" s="239"/>
      <c r="G82" s="238" t="s">
        <v>27</v>
      </c>
      <c r="H82" s="237">
        <v>23419.831847356771</v>
      </c>
      <c r="I82" s="236">
        <v>15235.953993051951</v>
      </c>
      <c r="J82" s="275"/>
      <c r="K82" s="274">
        <v>23494.998547356772</v>
      </c>
      <c r="L82" s="273">
        <v>15287.609561051951</v>
      </c>
    </row>
    <row r="83" spans="1:12" ht="15.75" x14ac:dyDescent="0.25">
      <c r="F83" s="239"/>
      <c r="G83" s="238" t="s">
        <v>28</v>
      </c>
      <c r="H83" s="241"/>
      <c r="I83" s="240"/>
      <c r="J83" s="275"/>
      <c r="K83" s="274">
        <v>0</v>
      </c>
      <c r="L83" s="273">
        <v>0</v>
      </c>
    </row>
    <row r="84" spans="1:12" ht="15.75" x14ac:dyDescent="0.25">
      <c r="F84" s="239"/>
      <c r="G84" s="238" t="s">
        <v>29</v>
      </c>
      <c r="H84" s="237">
        <v>674.18595944155072</v>
      </c>
      <c r="I84" s="236">
        <v>255.90373611867858</v>
      </c>
      <c r="J84" s="275"/>
      <c r="K84" s="274">
        <v>674.18595944155072</v>
      </c>
      <c r="L84" s="273">
        <v>255.90373611867858</v>
      </c>
    </row>
    <row r="85" spans="1:12" ht="15.75" x14ac:dyDescent="0.25">
      <c r="F85" s="239"/>
      <c r="G85" s="238" t="s">
        <v>30</v>
      </c>
      <c r="H85" s="237">
        <v>5638.4699376224526</v>
      </c>
      <c r="I85" s="236">
        <v>2249.620973847439</v>
      </c>
      <c r="J85" s="275"/>
      <c r="K85" s="274">
        <v>5638.4699376224526</v>
      </c>
      <c r="L85" s="273">
        <v>2249.620973847439</v>
      </c>
    </row>
    <row r="86" spans="1:12" ht="15.75" x14ac:dyDescent="0.25">
      <c r="F86" s="239"/>
      <c r="G86" s="238" t="s">
        <v>31</v>
      </c>
      <c r="H86" s="241"/>
      <c r="I86" s="240"/>
      <c r="J86" s="275"/>
      <c r="K86" s="274">
        <v>0</v>
      </c>
      <c r="L86" s="273">
        <v>0</v>
      </c>
    </row>
    <row r="87" spans="1:12" ht="15.75" x14ac:dyDescent="0.25">
      <c r="F87" s="239"/>
      <c r="G87" s="238" t="s">
        <v>32</v>
      </c>
      <c r="H87" s="237">
        <v>6.9328287353848292</v>
      </c>
      <c r="I87" s="236">
        <v>7.3950173177438181</v>
      </c>
      <c r="J87" s="275"/>
      <c r="K87" s="274">
        <v>6.9328287353848292</v>
      </c>
      <c r="L87" s="273">
        <v>7.3950173177438181</v>
      </c>
    </row>
    <row r="88" spans="1:12" ht="15.75" x14ac:dyDescent="0.25">
      <c r="A88" s="264"/>
      <c r="B88" s="197" t="s">
        <v>33</v>
      </c>
      <c r="C88" s="261">
        <v>125.19850000000001</v>
      </c>
      <c r="D88" s="261">
        <v>102.49362499999999</v>
      </c>
      <c r="F88" s="239"/>
      <c r="G88" s="238" t="s">
        <v>33</v>
      </c>
      <c r="H88" s="237">
        <v>39809.963590829073</v>
      </c>
      <c r="I88" s="236">
        <v>11371.660280540207</v>
      </c>
      <c r="J88" s="275"/>
      <c r="K88" s="274">
        <v>39935.162090829072</v>
      </c>
      <c r="L88" s="273">
        <v>11474.153905540206</v>
      </c>
    </row>
    <row r="89" spans="1:12" ht="15.75" x14ac:dyDescent="0.25">
      <c r="A89" s="264"/>
      <c r="B89" s="197"/>
      <c r="C89" s="261"/>
      <c r="D89" s="261"/>
      <c r="F89" s="239"/>
      <c r="G89" s="238" t="s">
        <v>34</v>
      </c>
      <c r="H89" s="237">
        <v>122.98755997394387</v>
      </c>
      <c r="I89" s="236">
        <v>51.431161443649266</v>
      </c>
      <c r="J89" s="275"/>
      <c r="K89" s="274">
        <v>122.98755997394387</v>
      </c>
      <c r="L89" s="273">
        <v>51.431161443649266</v>
      </c>
    </row>
    <row r="90" spans="1:12" ht="16.5" thickBot="1" x14ac:dyDescent="0.3">
      <c r="F90" s="250"/>
      <c r="G90" s="249" t="s">
        <v>109</v>
      </c>
      <c r="H90" s="248">
        <v>101438.15383821538</v>
      </c>
      <c r="I90" s="247">
        <v>41006.786807413126</v>
      </c>
      <c r="J90" s="272"/>
      <c r="K90" s="271">
        <v>101438.15383821538</v>
      </c>
      <c r="L90" s="270">
        <v>41006.786807413126</v>
      </c>
    </row>
    <row r="91" spans="1:12" ht="15.75" x14ac:dyDescent="0.25">
      <c r="A91" s="264" t="s">
        <v>156</v>
      </c>
      <c r="B91" s="197" t="s">
        <v>25</v>
      </c>
      <c r="C91" s="261">
        <v>457.34575000000001</v>
      </c>
      <c r="D91" s="261">
        <v>28165.431099999994</v>
      </c>
      <c r="F91" s="260" t="s">
        <v>8</v>
      </c>
      <c r="G91" s="259" t="s">
        <v>25</v>
      </c>
      <c r="H91" s="258">
        <v>60.409025638973993</v>
      </c>
      <c r="I91" s="268">
        <v>85.308215828211672</v>
      </c>
      <c r="K91" s="269">
        <v>517.75477563897402</v>
      </c>
      <c r="L91" s="269">
        <v>28250.739315828207</v>
      </c>
    </row>
    <row r="92" spans="1:12" ht="15.75" x14ac:dyDescent="0.25">
      <c r="A92" s="264"/>
      <c r="B92" s="197" t="s">
        <v>26</v>
      </c>
      <c r="C92" s="261">
        <v>646.68420000000015</v>
      </c>
      <c r="D92" s="261">
        <v>16223.703750000001</v>
      </c>
      <c r="F92" s="239"/>
      <c r="G92" s="238" t="s">
        <v>26</v>
      </c>
      <c r="H92" s="237">
        <v>25.786369466991935</v>
      </c>
      <c r="I92" s="236">
        <v>58.247724858868068</v>
      </c>
      <c r="K92" s="269">
        <v>672.47056946699206</v>
      </c>
      <c r="L92" s="269">
        <v>16281.951474858868</v>
      </c>
    </row>
    <row r="93" spans="1:12" ht="15.75" x14ac:dyDescent="0.25">
      <c r="F93" s="239"/>
      <c r="G93" s="238" t="s">
        <v>27</v>
      </c>
      <c r="H93" s="237">
        <v>266.30813175631664</v>
      </c>
      <c r="I93" s="236">
        <v>504.07258172500622</v>
      </c>
      <c r="K93" s="269">
        <v>266.30813175631664</v>
      </c>
      <c r="L93" s="269">
        <v>504.07258172500622</v>
      </c>
    </row>
    <row r="94" spans="1:12" ht="15.75" x14ac:dyDescent="0.25">
      <c r="F94" s="239"/>
      <c r="G94" s="238" t="s">
        <v>28</v>
      </c>
      <c r="H94" s="241"/>
      <c r="I94" s="240"/>
      <c r="K94" s="269">
        <v>0</v>
      </c>
      <c r="L94" s="269">
        <v>0</v>
      </c>
    </row>
    <row r="95" spans="1:12" ht="15.75" x14ac:dyDescent="0.25">
      <c r="A95" s="264"/>
      <c r="B95" s="197" t="s">
        <v>29</v>
      </c>
      <c r="C95" s="261">
        <v>547.25429999999994</v>
      </c>
      <c r="D95" s="261">
        <v>24195.464999999997</v>
      </c>
      <c r="F95" s="239"/>
      <c r="G95" s="238" t="s">
        <v>29</v>
      </c>
      <c r="H95" s="241"/>
      <c r="I95" s="240"/>
      <c r="K95" s="269">
        <v>547.25429999999994</v>
      </c>
      <c r="L95" s="269">
        <v>24195.464999999997</v>
      </c>
    </row>
    <row r="96" spans="1:12" ht="15.75" x14ac:dyDescent="0.25">
      <c r="F96" s="239"/>
      <c r="G96" s="238" t="s">
        <v>30</v>
      </c>
      <c r="H96" s="237">
        <v>754.74522596682868</v>
      </c>
      <c r="I96" s="236">
        <v>1798.221691372544</v>
      </c>
      <c r="K96" s="269">
        <v>754.74522596682868</v>
      </c>
      <c r="L96" s="269">
        <v>1798.221691372544</v>
      </c>
    </row>
    <row r="97" spans="1:12" ht="15.75" x14ac:dyDescent="0.25">
      <c r="F97" s="239"/>
      <c r="G97" s="238" t="s">
        <v>31</v>
      </c>
      <c r="H97" s="237">
        <v>80.199131228037416</v>
      </c>
      <c r="I97" s="236">
        <v>193.47874190330273</v>
      </c>
      <c r="K97" s="269">
        <v>80.199131228037416</v>
      </c>
      <c r="L97" s="269">
        <v>193.47874190330273</v>
      </c>
    </row>
    <row r="98" spans="1:12" ht="15.75" x14ac:dyDescent="0.25">
      <c r="F98" s="239"/>
      <c r="G98" s="238" t="s">
        <v>32</v>
      </c>
      <c r="H98" s="237">
        <v>134.04329348700711</v>
      </c>
      <c r="I98" s="236">
        <v>533.31120395839923</v>
      </c>
      <c r="K98" s="269">
        <v>134.04329348700711</v>
      </c>
      <c r="L98" s="269">
        <v>533.31120395839923</v>
      </c>
    </row>
    <row r="99" spans="1:12" ht="15.75" x14ac:dyDescent="0.25">
      <c r="A99" s="264"/>
      <c r="B99" s="197" t="s">
        <v>33</v>
      </c>
      <c r="C99" s="261">
        <v>223.9721000000001</v>
      </c>
      <c r="D99" s="261">
        <v>8222.5105960000019</v>
      </c>
      <c r="F99" s="239"/>
      <c r="G99" s="238" t="s">
        <v>33</v>
      </c>
      <c r="H99" s="241"/>
      <c r="I99" s="240"/>
      <c r="K99" s="269">
        <v>223.9721000000001</v>
      </c>
      <c r="L99" s="269">
        <v>8222.5105960000019</v>
      </c>
    </row>
    <row r="100" spans="1:12" ht="15.75" x14ac:dyDescent="0.25">
      <c r="A100" s="264"/>
      <c r="B100" s="197"/>
      <c r="C100" s="261"/>
      <c r="D100" s="261"/>
      <c r="F100" s="239"/>
      <c r="G100" s="238" t="s">
        <v>34</v>
      </c>
      <c r="H100" s="241"/>
      <c r="I100" s="240"/>
      <c r="K100" s="269">
        <v>0</v>
      </c>
      <c r="L100" s="269">
        <v>0</v>
      </c>
    </row>
    <row r="101" spans="1:12" ht="16.5" thickBot="1" x14ac:dyDescent="0.3">
      <c r="F101" s="256"/>
      <c r="G101" s="255" t="s">
        <v>109</v>
      </c>
      <c r="H101" s="254">
        <v>1321.4911775441558</v>
      </c>
      <c r="I101" s="253">
        <v>3172.6401596463315</v>
      </c>
      <c r="K101" s="269">
        <v>1321.4911775441558</v>
      </c>
      <c r="L101" s="269">
        <v>3172.6401596463315</v>
      </c>
    </row>
    <row r="102" spans="1:12" ht="15.75" x14ac:dyDescent="0.25">
      <c r="A102" s="264" t="s">
        <v>157</v>
      </c>
      <c r="B102" s="197" t="s">
        <v>25</v>
      </c>
      <c r="C102" s="261">
        <v>1407.5302179999996</v>
      </c>
      <c r="D102" s="261">
        <v>3877.5059210000004</v>
      </c>
      <c r="F102" s="246" t="s">
        <v>9</v>
      </c>
      <c r="G102" s="245" t="s">
        <v>25</v>
      </c>
      <c r="H102" s="252">
        <v>857.67047305113408</v>
      </c>
      <c r="I102" s="251">
        <v>1103.2820558418593</v>
      </c>
      <c r="J102" s="278"/>
      <c r="K102" s="277">
        <v>2265.2006910511336</v>
      </c>
      <c r="L102" s="276">
        <v>4980.7879768418597</v>
      </c>
    </row>
    <row r="103" spans="1:12" ht="15.75" x14ac:dyDescent="0.25">
      <c r="F103" s="239"/>
      <c r="G103" s="238" t="s">
        <v>26</v>
      </c>
      <c r="H103" s="241"/>
      <c r="I103" s="240"/>
      <c r="J103" s="275"/>
      <c r="K103" s="274">
        <v>0</v>
      </c>
      <c r="L103" s="273">
        <v>0</v>
      </c>
    </row>
    <row r="104" spans="1:12" ht="15.75" x14ac:dyDescent="0.25">
      <c r="A104" s="264"/>
      <c r="B104" s="197" t="s">
        <v>27</v>
      </c>
      <c r="C104" s="261">
        <v>59.788899999999984</v>
      </c>
      <c r="D104" s="261">
        <v>138.88889999999995</v>
      </c>
      <c r="F104" s="239"/>
      <c r="G104" s="238" t="s">
        <v>27</v>
      </c>
      <c r="H104" s="237">
        <v>1835.7657130242274</v>
      </c>
      <c r="I104" s="236">
        <v>2490.1343664445594</v>
      </c>
      <c r="J104" s="275"/>
      <c r="K104" s="274">
        <v>1895.5546130242274</v>
      </c>
      <c r="L104" s="273">
        <v>2629.0232664445593</v>
      </c>
    </row>
    <row r="105" spans="1:12" ht="15.75" x14ac:dyDescent="0.25">
      <c r="F105" s="239"/>
      <c r="G105" s="238" t="s">
        <v>28</v>
      </c>
      <c r="H105" s="241"/>
      <c r="I105" s="240"/>
      <c r="J105" s="275"/>
      <c r="K105" s="274">
        <v>0</v>
      </c>
      <c r="L105" s="273">
        <v>0</v>
      </c>
    </row>
    <row r="106" spans="1:12" ht="15.75" x14ac:dyDescent="0.25">
      <c r="F106" s="239"/>
      <c r="G106" s="238" t="s">
        <v>29</v>
      </c>
      <c r="H106" s="241"/>
      <c r="I106" s="240"/>
      <c r="J106" s="275"/>
      <c r="K106" s="274">
        <v>0</v>
      </c>
      <c r="L106" s="273">
        <v>0</v>
      </c>
    </row>
    <row r="107" spans="1:12" ht="15.75" x14ac:dyDescent="0.25">
      <c r="F107" s="239"/>
      <c r="G107" s="238" t="s">
        <v>30</v>
      </c>
      <c r="H107" s="241"/>
      <c r="I107" s="240"/>
      <c r="J107" s="275"/>
      <c r="K107" s="274">
        <v>0</v>
      </c>
      <c r="L107" s="273">
        <v>0</v>
      </c>
    </row>
    <row r="108" spans="1:12" ht="15.75" x14ac:dyDescent="0.25">
      <c r="F108" s="239"/>
      <c r="G108" s="238" t="s">
        <v>31</v>
      </c>
      <c r="H108" s="241"/>
      <c r="I108" s="240"/>
      <c r="J108" s="275"/>
      <c r="K108" s="274">
        <v>0</v>
      </c>
      <c r="L108" s="273">
        <v>0</v>
      </c>
    </row>
    <row r="109" spans="1:12" ht="15.75" x14ac:dyDescent="0.25">
      <c r="F109" s="239"/>
      <c r="G109" s="238" t="s">
        <v>32</v>
      </c>
      <c r="H109" s="241"/>
      <c r="I109" s="240"/>
      <c r="J109" s="275"/>
      <c r="K109" s="274">
        <v>0</v>
      </c>
      <c r="L109" s="273">
        <v>0</v>
      </c>
    </row>
    <row r="110" spans="1:12" ht="15.75" x14ac:dyDescent="0.25">
      <c r="A110" s="264"/>
      <c r="B110" s="197" t="s">
        <v>33</v>
      </c>
      <c r="C110" s="261">
        <v>1282.0554999999997</v>
      </c>
      <c r="D110" s="261">
        <v>3579.1376399999999</v>
      </c>
      <c r="F110" s="239"/>
      <c r="G110" s="238" t="s">
        <v>33</v>
      </c>
      <c r="H110" s="237">
        <v>513.96253931592844</v>
      </c>
      <c r="I110" s="236">
        <v>749.40004030847047</v>
      </c>
      <c r="J110" s="275"/>
      <c r="K110" s="274">
        <v>1796.018039315928</v>
      </c>
      <c r="L110" s="273">
        <v>4328.53768030847</v>
      </c>
    </row>
    <row r="111" spans="1:12" ht="15.75" x14ac:dyDescent="0.25">
      <c r="A111" s="264"/>
      <c r="B111" s="197" t="s">
        <v>34</v>
      </c>
      <c r="C111" s="261">
        <v>11.3795</v>
      </c>
      <c r="D111" s="261">
        <v>16.034749999999999</v>
      </c>
      <c r="F111" s="239"/>
      <c r="G111" s="238" t="s">
        <v>34</v>
      </c>
      <c r="H111" s="241"/>
      <c r="I111" s="240"/>
      <c r="J111" s="275"/>
      <c r="K111" s="274">
        <v>11.3795</v>
      </c>
      <c r="L111" s="273">
        <v>16.034749999999999</v>
      </c>
    </row>
    <row r="112" spans="1:12" ht="16.5" thickBot="1" x14ac:dyDescent="0.3">
      <c r="A112" s="264"/>
      <c r="B112" s="197" t="s">
        <v>109</v>
      </c>
      <c r="C112" s="261">
        <v>2760.754118000003</v>
      </c>
      <c r="D112" s="261">
        <v>7611.5672110000105</v>
      </c>
      <c r="F112" s="250"/>
      <c r="G112" s="249" t="s">
        <v>109</v>
      </c>
      <c r="H112" s="248">
        <v>3207.3987253912887</v>
      </c>
      <c r="I112" s="247">
        <v>4342.8164625948875</v>
      </c>
      <c r="J112" s="272"/>
      <c r="K112" s="271">
        <v>5968.1528433912918</v>
      </c>
      <c r="L112" s="270">
        <v>11954.383673594897</v>
      </c>
    </row>
    <row r="113" spans="1:12" ht="15.75" x14ac:dyDescent="0.25">
      <c r="A113" s="264" t="s">
        <v>158</v>
      </c>
      <c r="B113" s="197" t="s">
        <v>25</v>
      </c>
      <c r="C113" s="261">
        <v>17.523</v>
      </c>
      <c r="D113" s="261">
        <v>31.541399999999996</v>
      </c>
      <c r="F113" s="260" t="s">
        <v>10</v>
      </c>
      <c r="G113" s="259" t="s">
        <v>25</v>
      </c>
      <c r="H113" s="265"/>
      <c r="I113" s="257"/>
      <c r="K113" s="269">
        <v>17.523</v>
      </c>
      <c r="L113" s="269">
        <v>31.541399999999996</v>
      </c>
    </row>
    <row r="114" spans="1:12" ht="15.75" x14ac:dyDescent="0.25">
      <c r="F114" s="239"/>
      <c r="G114" s="238" t="s">
        <v>26</v>
      </c>
      <c r="H114" s="237">
        <v>6.9020289364330871</v>
      </c>
      <c r="I114" s="236">
        <v>0.75470105666406495</v>
      </c>
      <c r="K114" s="269">
        <v>6.9020289364330871</v>
      </c>
      <c r="L114" s="269">
        <v>0.75470105666406495</v>
      </c>
    </row>
    <row r="115" spans="1:12" ht="15.75" x14ac:dyDescent="0.25">
      <c r="A115" s="264"/>
      <c r="B115" s="197" t="s">
        <v>27</v>
      </c>
      <c r="C115" s="261">
        <v>17.2668</v>
      </c>
      <c r="D115" s="261">
        <v>28.005770000000002</v>
      </c>
      <c r="F115" s="239"/>
      <c r="G115" s="238" t="s">
        <v>27</v>
      </c>
      <c r="H115" s="237">
        <v>1725.010760342549</v>
      </c>
      <c r="I115" s="236">
        <v>2499.1286462610824</v>
      </c>
      <c r="K115" s="269">
        <v>1742.2775603425491</v>
      </c>
      <c r="L115" s="269">
        <v>2527.1344162610826</v>
      </c>
    </row>
    <row r="116" spans="1:12" ht="15.75" x14ac:dyDescent="0.25">
      <c r="F116" s="239"/>
      <c r="G116" s="238" t="s">
        <v>28</v>
      </c>
      <c r="H116" s="241"/>
      <c r="I116" s="240"/>
      <c r="K116" s="269">
        <v>0</v>
      </c>
      <c r="L116" s="269">
        <v>0</v>
      </c>
    </row>
    <row r="117" spans="1:12" ht="15.75" x14ac:dyDescent="0.25">
      <c r="A117" s="264"/>
      <c r="B117" s="197" t="s">
        <v>29</v>
      </c>
      <c r="C117" s="261">
        <v>124.80000000000001</v>
      </c>
      <c r="D117" s="261">
        <v>364</v>
      </c>
      <c r="F117" s="239"/>
      <c r="G117" s="238" t="s">
        <v>29</v>
      </c>
      <c r="H117" s="241"/>
      <c r="I117" s="240"/>
      <c r="K117" s="269">
        <v>124.80000000000001</v>
      </c>
      <c r="L117" s="269">
        <v>364</v>
      </c>
    </row>
    <row r="118" spans="1:12" ht="15.75" x14ac:dyDescent="0.25">
      <c r="A118" s="264"/>
      <c r="B118" s="197"/>
      <c r="C118" s="261"/>
      <c r="D118" s="261"/>
      <c r="F118" s="239"/>
      <c r="G118" s="238" t="s">
        <v>30</v>
      </c>
      <c r="H118" s="237">
        <v>107.9737444581623</v>
      </c>
      <c r="I118" s="236">
        <v>72.479107100217959</v>
      </c>
      <c r="K118" s="269">
        <v>107.9737444581623</v>
      </c>
      <c r="L118" s="269">
        <v>72.479107100217959</v>
      </c>
    </row>
    <row r="119" spans="1:12" ht="15.75" x14ac:dyDescent="0.25">
      <c r="F119" s="239"/>
      <c r="G119" s="238" t="s">
        <v>31</v>
      </c>
      <c r="H119" s="241"/>
      <c r="I119" s="240"/>
      <c r="K119" s="269">
        <v>0</v>
      </c>
      <c r="L119" s="269">
        <v>0</v>
      </c>
    </row>
    <row r="120" spans="1:12" ht="15.75" x14ac:dyDescent="0.25">
      <c r="F120" s="239"/>
      <c r="G120" s="238" t="s">
        <v>32</v>
      </c>
      <c r="H120" s="241"/>
      <c r="I120" s="240"/>
      <c r="K120" s="269">
        <v>0</v>
      </c>
      <c r="L120" s="269">
        <v>0</v>
      </c>
    </row>
    <row r="121" spans="1:12" ht="15.75" x14ac:dyDescent="0.25">
      <c r="F121" s="239"/>
      <c r="G121" s="238" t="s">
        <v>33</v>
      </c>
      <c r="H121" s="237">
        <v>100.45297053681251</v>
      </c>
      <c r="I121" s="236">
        <v>143.15013762110789</v>
      </c>
      <c r="K121" s="269">
        <v>100.45297053681251</v>
      </c>
      <c r="L121" s="269">
        <v>143.15013762110789</v>
      </c>
    </row>
    <row r="122" spans="1:12" ht="15.75" x14ac:dyDescent="0.25">
      <c r="F122" s="239"/>
      <c r="G122" s="238" t="s">
        <v>34</v>
      </c>
      <c r="H122" s="237">
        <v>541.69955200713355</v>
      </c>
      <c r="I122" s="236">
        <v>720.99862048804778</v>
      </c>
      <c r="K122" s="269">
        <v>541.69955200713355</v>
      </c>
      <c r="L122" s="269">
        <v>720.99862048804778</v>
      </c>
    </row>
    <row r="123" spans="1:12" ht="16.5" thickBot="1" x14ac:dyDescent="0.3">
      <c r="F123" s="256"/>
      <c r="G123" s="255" t="s">
        <v>109</v>
      </c>
      <c r="H123" s="254">
        <v>2482.0390562810917</v>
      </c>
      <c r="I123" s="253">
        <v>3436.5112125271212</v>
      </c>
      <c r="K123" s="269">
        <v>2482.0390562810917</v>
      </c>
      <c r="L123" s="269">
        <v>3436.5112125271212</v>
      </c>
    </row>
    <row r="124" spans="1:12" ht="15.75" x14ac:dyDescent="0.25">
      <c r="A124" s="264" t="s">
        <v>159</v>
      </c>
      <c r="B124" s="197" t="s">
        <v>25</v>
      </c>
      <c r="C124" s="261">
        <v>186.79877199999996</v>
      </c>
      <c r="D124" s="261">
        <v>335.36304249999995</v>
      </c>
      <c r="F124" s="246" t="s">
        <v>11</v>
      </c>
      <c r="G124" s="245" t="s">
        <v>25</v>
      </c>
      <c r="H124" s="252">
        <v>3072.0020880786769</v>
      </c>
      <c r="I124" s="251">
        <v>1763.4688552941361</v>
      </c>
      <c r="J124" s="278"/>
      <c r="K124" s="277">
        <v>3258.800860078677</v>
      </c>
      <c r="L124" s="276">
        <v>2098.8318977941362</v>
      </c>
    </row>
    <row r="125" spans="1:12" ht="15.75" x14ac:dyDescent="0.25">
      <c r="A125" s="264"/>
      <c r="B125" s="197" t="s">
        <v>26</v>
      </c>
      <c r="C125" s="261">
        <v>74.05858600000002</v>
      </c>
      <c r="D125" s="261">
        <v>221.93334900000005</v>
      </c>
      <c r="F125" s="239"/>
      <c r="G125" s="238" t="s">
        <v>26</v>
      </c>
      <c r="H125" s="237">
        <v>1916.942960507869</v>
      </c>
      <c r="I125" s="236">
        <v>761.97045401042794</v>
      </c>
      <c r="J125" s="275"/>
      <c r="K125" s="274">
        <v>1991.0015465078691</v>
      </c>
      <c r="L125" s="273">
        <v>983.90380301042796</v>
      </c>
    </row>
    <row r="126" spans="1:12" ht="15.75" x14ac:dyDescent="0.25">
      <c r="A126" s="264"/>
      <c r="B126" s="197" t="s">
        <v>27</v>
      </c>
      <c r="C126" s="261">
        <v>3.0500100000000003</v>
      </c>
      <c r="D126" s="261">
        <v>1.17778</v>
      </c>
      <c r="F126" s="239"/>
      <c r="G126" s="238" t="s">
        <v>27</v>
      </c>
      <c r="H126" s="237">
        <v>1649.8974975183069</v>
      </c>
      <c r="I126" s="236">
        <v>744.75291413808884</v>
      </c>
      <c r="J126" s="275"/>
      <c r="K126" s="274">
        <v>1652.9475075183068</v>
      </c>
      <c r="L126" s="273">
        <v>745.93069413808882</v>
      </c>
    </row>
    <row r="127" spans="1:12" ht="15.75" x14ac:dyDescent="0.25">
      <c r="A127" s="264"/>
      <c r="B127" s="197" t="s">
        <v>28</v>
      </c>
      <c r="C127" s="261">
        <v>22</v>
      </c>
      <c r="D127" s="261">
        <v>25.599999999999994</v>
      </c>
      <c r="F127" s="239"/>
      <c r="G127" s="238" t="s">
        <v>28</v>
      </c>
      <c r="H127" s="237">
        <v>2619.1779745965987</v>
      </c>
      <c r="I127" s="236">
        <v>1491.8231386293767</v>
      </c>
      <c r="J127" s="275"/>
      <c r="K127" s="274">
        <v>2641.1779745965987</v>
      </c>
      <c r="L127" s="273">
        <v>1517.4231386293766</v>
      </c>
    </row>
    <row r="128" spans="1:12" ht="15.75" x14ac:dyDescent="0.25">
      <c r="A128" s="264"/>
      <c r="B128" s="197" t="s">
        <v>29</v>
      </c>
      <c r="C128" s="261">
        <v>151.08250000000001</v>
      </c>
      <c r="D128" s="261">
        <v>417.10906249999999</v>
      </c>
      <c r="F128" s="239"/>
      <c r="G128" s="238" t="s">
        <v>29</v>
      </c>
      <c r="H128" s="237">
        <v>622.53263117012364</v>
      </c>
      <c r="I128" s="236">
        <v>333.23688375623158</v>
      </c>
      <c r="J128" s="275"/>
      <c r="K128" s="274">
        <v>773.61513117012362</v>
      </c>
      <c r="L128" s="273">
        <v>750.34594625623163</v>
      </c>
    </row>
    <row r="129" spans="1:12" ht="15.75" x14ac:dyDescent="0.25">
      <c r="A129" s="264"/>
      <c r="B129" s="197" t="s">
        <v>30</v>
      </c>
      <c r="C129" s="261">
        <v>40.867725000000007</v>
      </c>
      <c r="D129" s="261">
        <v>7.6351400000000007</v>
      </c>
      <c r="F129" s="239"/>
      <c r="G129" s="238" t="s">
        <v>30</v>
      </c>
      <c r="H129" s="237">
        <v>16534.769567697895</v>
      </c>
      <c r="I129" s="236">
        <v>8250.1679169297749</v>
      </c>
      <c r="J129" s="275"/>
      <c r="K129" s="274">
        <v>16575.637292697895</v>
      </c>
      <c r="L129" s="273">
        <v>8257.8030569297753</v>
      </c>
    </row>
    <row r="130" spans="1:12" ht="15.75" x14ac:dyDescent="0.25">
      <c r="A130" s="264"/>
      <c r="B130" s="197" t="s">
        <v>146</v>
      </c>
      <c r="C130" s="261">
        <v>14.045399999999999</v>
      </c>
      <c r="D130" s="261">
        <v>8.5822479999999999</v>
      </c>
      <c r="F130" s="239"/>
      <c r="G130" s="238" t="s">
        <v>31</v>
      </c>
      <c r="H130" s="237">
        <v>57728.151481735709</v>
      </c>
      <c r="I130" s="236">
        <v>29716.808609406846</v>
      </c>
      <c r="J130" s="275"/>
      <c r="K130" s="274">
        <v>57742.196881735712</v>
      </c>
      <c r="L130" s="273">
        <v>29725.390857406845</v>
      </c>
    </row>
    <row r="131" spans="1:12" ht="15.75" x14ac:dyDescent="0.25">
      <c r="A131" s="264"/>
      <c r="B131" s="197" t="s">
        <v>147</v>
      </c>
      <c r="C131" s="261">
        <v>3.116679</v>
      </c>
      <c r="D131" s="261">
        <v>9.3333999999999993</v>
      </c>
      <c r="F131" s="239"/>
      <c r="G131" s="238" t="s">
        <v>32</v>
      </c>
      <c r="H131" s="237">
        <v>4706.8606016875347</v>
      </c>
      <c r="I131" s="236">
        <v>2321.9830845151896</v>
      </c>
      <c r="J131" s="275"/>
      <c r="K131" s="274">
        <v>4709.9772806875344</v>
      </c>
      <c r="L131" s="273">
        <v>2331.3164845151896</v>
      </c>
    </row>
    <row r="132" spans="1:12" ht="15.75" x14ac:dyDescent="0.25">
      <c r="A132" s="264"/>
      <c r="B132" s="197" t="s">
        <v>33</v>
      </c>
      <c r="C132" s="261">
        <v>100.30816</v>
      </c>
      <c r="D132" s="261">
        <v>151.89625925000001</v>
      </c>
      <c r="F132" s="239"/>
      <c r="G132" s="238" t="s">
        <v>33</v>
      </c>
      <c r="H132" s="237">
        <v>2036.1276688952316</v>
      </c>
      <c r="I132" s="236">
        <v>536.71217195278223</v>
      </c>
      <c r="J132" s="275"/>
      <c r="K132" s="274">
        <v>2136.4358288952317</v>
      </c>
      <c r="L132" s="273">
        <v>688.60843120278219</v>
      </c>
    </row>
    <row r="133" spans="1:12" ht="15.75" x14ac:dyDescent="0.25">
      <c r="A133" s="264"/>
      <c r="B133" s="197" t="s">
        <v>34</v>
      </c>
      <c r="C133" s="261">
        <v>3.3621249999999998</v>
      </c>
      <c r="D133" s="261">
        <v>1.9138250000000001</v>
      </c>
      <c r="F133" s="239"/>
      <c r="G133" s="238" t="s">
        <v>34</v>
      </c>
      <c r="H133" s="237">
        <v>4114.5151576595736</v>
      </c>
      <c r="I133" s="236">
        <v>2061.0542497757742</v>
      </c>
      <c r="J133" s="275"/>
      <c r="K133" s="274">
        <v>4117.8772826595732</v>
      </c>
      <c r="L133" s="273">
        <v>2062.9680747757743</v>
      </c>
    </row>
    <row r="134" spans="1:12" ht="16.5" thickBot="1" x14ac:dyDescent="0.3">
      <c r="A134" s="264"/>
      <c r="B134" s="197" t="s">
        <v>109</v>
      </c>
      <c r="C134" s="261">
        <v>598.68995700000016</v>
      </c>
      <c r="D134" s="261">
        <v>1180.5441062500015</v>
      </c>
      <c r="F134" s="250"/>
      <c r="G134" s="249" t="s">
        <v>109</v>
      </c>
      <c r="H134" s="248">
        <v>95000.977629547298</v>
      </c>
      <c r="I134" s="247">
        <v>47981.978278408504</v>
      </c>
      <c r="J134" s="272"/>
      <c r="K134" s="271">
        <v>95599.667586547293</v>
      </c>
      <c r="L134" s="270">
        <v>49162.522384658507</v>
      </c>
    </row>
    <row r="135" spans="1:12" ht="15.75" x14ac:dyDescent="0.25">
      <c r="F135" s="260" t="s">
        <v>12</v>
      </c>
      <c r="G135" s="259" t="s">
        <v>25</v>
      </c>
      <c r="H135" s="258">
        <v>893.11883063326536</v>
      </c>
      <c r="I135" s="268">
        <v>825.16866348604742</v>
      </c>
      <c r="K135" s="269">
        <v>893.11883063326536</v>
      </c>
      <c r="L135" s="269">
        <v>825.16866348604742</v>
      </c>
    </row>
    <row r="136" spans="1:12" ht="15.75" x14ac:dyDescent="0.25">
      <c r="F136" s="239"/>
      <c r="G136" s="238" t="s">
        <v>26</v>
      </c>
      <c r="H136" s="237">
        <v>254.34453912117547</v>
      </c>
      <c r="I136" s="236">
        <v>248.61793503949687</v>
      </c>
      <c r="K136" s="269">
        <v>254.34453912117547</v>
      </c>
      <c r="L136" s="269">
        <v>248.61793503949687</v>
      </c>
    </row>
    <row r="137" spans="1:12" ht="15.75" x14ac:dyDescent="0.25">
      <c r="F137" s="239"/>
      <c r="G137" s="238" t="s">
        <v>27</v>
      </c>
      <c r="H137" s="237">
        <v>99.691606760340164</v>
      </c>
      <c r="I137" s="236">
        <v>28.131281401519935</v>
      </c>
      <c r="K137" s="269">
        <v>99.691606760340164</v>
      </c>
      <c r="L137" s="269">
        <v>28.131281401519935</v>
      </c>
    </row>
    <row r="138" spans="1:12" ht="15.75" x14ac:dyDescent="0.25">
      <c r="F138" s="239"/>
      <c r="G138" s="238" t="s">
        <v>28</v>
      </c>
      <c r="H138" s="237">
        <v>1993.6127570269662</v>
      </c>
      <c r="I138" s="236">
        <v>1892.6065439356864</v>
      </c>
      <c r="K138" s="269">
        <v>1993.6127570269662</v>
      </c>
      <c r="L138" s="269">
        <v>1892.6065439356864</v>
      </c>
    </row>
    <row r="139" spans="1:12" ht="15.75" x14ac:dyDescent="0.25">
      <c r="F139" s="239"/>
      <c r="G139" s="238" t="s">
        <v>29</v>
      </c>
      <c r="H139" s="237">
        <v>26.512598659671173</v>
      </c>
      <c r="I139" s="236">
        <v>19.638961970126793</v>
      </c>
      <c r="K139" s="269">
        <v>26.512598659671173</v>
      </c>
      <c r="L139" s="269">
        <v>19.638961970126793</v>
      </c>
    </row>
    <row r="140" spans="1:12" ht="15.75" x14ac:dyDescent="0.25">
      <c r="F140" s="239"/>
      <c r="G140" s="238" t="s">
        <v>30</v>
      </c>
      <c r="H140" s="237">
        <v>926.73480619089889</v>
      </c>
      <c r="I140" s="236">
        <v>749.25988197323034</v>
      </c>
      <c r="K140" s="269">
        <v>926.73480619089889</v>
      </c>
      <c r="L140" s="269">
        <v>749.25988197323034</v>
      </c>
    </row>
    <row r="141" spans="1:12" ht="15.75" x14ac:dyDescent="0.25">
      <c r="F141" s="239"/>
      <c r="G141" s="238" t="s">
        <v>31</v>
      </c>
      <c r="H141" s="237">
        <v>1497.0300155709083</v>
      </c>
      <c r="I141" s="236">
        <v>1402.9191018883134</v>
      </c>
      <c r="K141" s="269">
        <v>1497.0300155709083</v>
      </c>
      <c r="L141" s="269">
        <v>1402.9191018883134</v>
      </c>
    </row>
    <row r="142" spans="1:12" ht="15.75" x14ac:dyDescent="0.25">
      <c r="F142" s="239"/>
      <c r="G142" s="238" t="s">
        <v>32</v>
      </c>
      <c r="H142" s="237">
        <v>67.208790209923791</v>
      </c>
      <c r="I142" s="236">
        <v>54.000254300401338</v>
      </c>
      <c r="K142" s="269">
        <v>67.208790209923791</v>
      </c>
      <c r="L142" s="269">
        <v>54.000254300401338</v>
      </c>
    </row>
    <row r="143" spans="1:12" ht="15.75" x14ac:dyDescent="0.25">
      <c r="F143" s="239"/>
      <c r="G143" s="238" t="s">
        <v>33</v>
      </c>
      <c r="H143" s="237">
        <v>463.29727921925723</v>
      </c>
      <c r="I143" s="236">
        <v>287.49764762754319</v>
      </c>
      <c r="K143" s="269">
        <v>463.29727921925723</v>
      </c>
      <c r="L143" s="269">
        <v>287.49764762754319</v>
      </c>
    </row>
    <row r="144" spans="1:12" ht="15.75" x14ac:dyDescent="0.25">
      <c r="F144" s="239"/>
      <c r="G144" s="238" t="s">
        <v>34</v>
      </c>
      <c r="H144" s="237">
        <v>1000.7273410756105</v>
      </c>
      <c r="I144" s="236">
        <v>880.98016448786336</v>
      </c>
      <c r="K144" s="269">
        <v>1000.7273410756105</v>
      </c>
      <c r="L144" s="269">
        <v>880.98016448786336</v>
      </c>
    </row>
    <row r="145" spans="1:12" ht="16.5" thickBot="1" x14ac:dyDescent="0.3">
      <c r="F145" s="250"/>
      <c r="G145" s="249" t="s">
        <v>109</v>
      </c>
      <c r="H145" s="248">
        <v>7222.2785644680216</v>
      </c>
      <c r="I145" s="247">
        <v>6388.8204361102362</v>
      </c>
      <c r="K145" s="269">
        <v>7222.2785644680216</v>
      </c>
      <c r="L145" s="269">
        <v>6388.8204361102362</v>
      </c>
    </row>
    <row r="146" spans="1:12" ht="15.75" x14ac:dyDescent="0.25">
      <c r="A146" s="264" t="s">
        <v>160</v>
      </c>
      <c r="B146" s="197" t="s">
        <v>25</v>
      </c>
      <c r="C146" s="261">
        <v>80.127415000000013</v>
      </c>
      <c r="D146" s="261">
        <v>102.43371812500001</v>
      </c>
      <c r="F146" s="260" t="s">
        <v>13</v>
      </c>
      <c r="G146" s="259" t="s">
        <v>25</v>
      </c>
      <c r="H146" s="258">
        <v>2617.6069866598609</v>
      </c>
      <c r="I146" s="268">
        <v>937.29412424808436</v>
      </c>
      <c r="K146" s="269">
        <v>2697.7344016598609</v>
      </c>
      <c r="L146" s="269">
        <v>1039.7278423730843</v>
      </c>
    </row>
    <row r="147" spans="1:12" ht="15.75" x14ac:dyDescent="0.25">
      <c r="A147" s="264"/>
      <c r="B147" s="197" t="s">
        <v>26</v>
      </c>
      <c r="C147" s="261">
        <v>3.6251499999999997</v>
      </c>
      <c r="D147" s="261">
        <v>2.5306100000000002</v>
      </c>
      <c r="F147" s="239"/>
      <c r="G147" s="238" t="s">
        <v>26</v>
      </c>
      <c r="H147" s="237">
        <v>86.398436346321617</v>
      </c>
      <c r="I147" s="236">
        <v>60.035298624500264</v>
      </c>
      <c r="K147" s="269">
        <v>90.023586346321622</v>
      </c>
      <c r="L147" s="269">
        <v>62.565908624500267</v>
      </c>
    </row>
    <row r="148" spans="1:12" ht="15.75" x14ac:dyDescent="0.25">
      <c r="A148" s="264"/>
      <c r="B148" s="197" t="s">
        <v>27</v>
      </c>
      <c r="C148" s="261">
        <v>1.8944499999999997</v>
      </c>
      <c r="D148" s="261">
        <v>3.1888999999999994</v>
      </c>
      <c r="F148" s="239"/>
      <c r="G148" s="238" t="s">
        <v>27</v>
      </c>
      <c r="H148" s="237">
        <v>98.688138759321035</v>
      </c>
      <c r="I148" s="236">
        <v>55.311805975504328</v>
      </c>
      <c r="K148" s="269">
        <v>100.58258875932104</v>
      </c>
      <c r="L148" s="269">
        <v>58.500705975504324</v>
      </c>
    </row>
    <row r="149" spans="1:12" ht="15.75" x14ac:dyDescent="0.25">
      <c r="A149" s="264"/>
      <c r="B149" s="197" t="s">
        <v>28</v>
      </c>
      <c r="C149" s="261">
        <v>1.5</v>
      </c>
      <c r="D149" s="261">
        <v>3.6</v>
      </c>
      <c r="F149" s="239"/>
      <c r="G149" s="238" t="s">
        <v>28</v>
      </c>
      <c r="H149" s="241"/>
      <c r="I149" s="240"/>
      <c r="K149" s="269">
        <v>1.5</v>
      </c>
      <c r="L149" s="269">
        <v>3.6</v>
      </c>
    </row>
    <row r="150" spans="1:12" ht="15.75" x14ac:dyDescent="0.25">
      <c r="A150" s="264"/>
      <c r="B150" s="197" t="s">
        <v>29</v>
      </c>
      <c r="C150" s="261">
        <v>1.04</v>
      </c>
      <c r="D150" s="261">
        <v>0.52</v>
      </c>
      <c r="F150" s="239"/>
      <c r="G150" s="238" t="s">
        <v>29</v>
      </c>
      <c r="H150" s="237">
        <v>167.50633958114219</v>
      </c>
      <c r="I150" s="236">
        <v>116.74296468568203</v>
      </c>
      <c r="K150" s="269">
        <v>168.54633958114218</v>
      </c>
      <c r="L150" s="269">
        <v>117.26296468568202</v>
      </c>
    </row>
    <row r="151" spans="1:12" ht="15.75" x14ac:dyDescent="0.25">
      <c r="A151" s="264"/>
      <c r="B151" s="197" t="s">
        <v>30</v>
      </c>
      <c r="C151" s="261">
        <v>1.014675</v>
      </c>
      <c r="D151" s="261">
        <v>0.81174000000000002</v>
      </c>
      <c r="F151" s="239"/>
      <c r="G151" s="238" t="s">
        <v>30</v>
      </c>
      <c r="H151" s="237">
        <v>51.748827581087617</v>
      </c>
      <c r="I151" s="236">
        <v>56.003713045362439</v>
      </c>
      <c r="K151" s="269">
        <v>52.763502581087614</v>
      </c>
      <c r="L151" s="269">
        <v>56.815453045362439</v>
      </c>
    </row>
    <row r="152" spans="1:12" ht="15.75" x14ac:dyDescent="0.25">
      <c r="F152" s="239"/>
      <c r="G152" s="238" t="s">
        <v>31</v>
      </c>
      <c r="H152" s="237">
        <v>297.41937246181953</v>
      </c>
      <c r="I152" s="236">
        <v>89.131678952044069</v>
      </c>
      <c r="K152" s="269">
        <v>297.41937246181953</v>
      </c>
      <c r="L152" s="269">
        <v>89.131678952044069</v>
      </c>
    </row>
    <row r="153" spans="1:12" ht="15.75" x14ac:dyDescent="0.25">
      <c r="F153" s="239"/>
      <c r="G153" s="238" t="s">
        <v>32</v>
      </c>
      <c r="H153" s="237">
        <v>21.131271163516722</v>
      </c>
      <c r="I153" s="236">
        <v>9.2482747098881166</v>
      </c>
      <c r="K153" s="269">
        <v>21.131271163516722</v>
      </c>
      <c r="L153" s="269">
        <v>9.2482747098881166</v>
      </c>
    </row>
    <row r="154" spans="1:12" ht="15.75" x14ac:dyDescent="0.25">
      <c r="A154" s="264"/>
      <c r="B154" s="197" t="s">
        <v>33</v>
      </c>
      <c r="C154" s="261">
        <v>135.226845</v>
      </c>
      <c r="D154" s="261">
        <v>88.68739699999999</v>
      </c>
      <c r="F154" s="239"/>
      <c r="G154" s="238" t="s">
        <v>33</v>
      </c>
      <c r="H154" s="237">
        <v>32948.503696528125</v>
      </c>
      <c r="I154" s="236">
        <v>8139.2948257810413</v>
      </c>
      <c r="K154" s="269">
        <v>33083.730541528123</v>
      </c>
      <c r="L154" s="269">
        <v>8227.9822227810419</v>
      </c>
    </row>
    <row r="155" spans="1:12" ht="15.75" x14ac:dyDescent="0.25">
      <c r="A155" s="264"/>
      <c r="B155" s="197" t="s">
        <v>34</v>
      </c>
      <c r="C155" s="261">
        <v>11.120874999999998</v>
      </c>
      <c r="D155" s="261">
        <v>4.6229218749999994</v>
      </c>
      <c r="F155" s="239"/>
      <c r="G155" s="238" t="s">
        <v>34</v>
      </c>
      <c r="H155" s="237">
        <v>1475.4950879571752</v>
      </c>
      <c r="I155" s="236">
        <v>672.35734499864373</v>
      </c>
      <c r="K155" s="269">
        <v>1486.6159629571753</v>
      </c>
      <c r="L155" s="269">
        <v>676.9802668736437</v>
      </c>
    </row>
    <row r="156" spans="1:12" ht="16.5" thickBot="1" x14ac:dyDescent="0.3">
      <c r="A156" s="264"/>
      <c r="B156" s="197" t="s">
        <v>109</v>
      </c>
      <c r="C156" s="261">
        <v>235.54941000000002</v>
      </c>
      <c r="D156" s="261">
        <v>206.395287</v>
      </c>
      <c r="F156" s="256"/>
      <c r="G156" s="255" t="s">
        <v>109</v>
      </c>
      <c r="H156" s="254">
        <v>37764.498157038368</v>
      </c>
      <c r="I156" s="253">
        <v>10135.420031020754</v>
      </c>
      <c r="K156" s="269">
        <v>38000.047567038368</v>
      </c>
      <c r="L156" s="269">
        <v>10341.815318020754</v>
      </c>
    </row>
    <row r="157" spans="1:12" ht="15.75" x14ac:dyDescent="0.25">
      <c r="F157" s="246" t="s">
        <v>14</v>
      </c>
      <c r="G157" s="245" t="s">
        <v>25</v>
      </c>
      <c r="H157" s="252">
        <v>71.343700792552355</v>
      </c>
      <c r="I157" s="251">
        <v>42.806220475531411</v>
      </c>
      <c r="K157" s="242">
        <f>H157+C157</f>
        <v>71.343700792552355</v>
      </c>
      <c r="L157" s="242">
        <f>I157+D157</f>
        <v>42.806220475531411</v>
      </c>
    </row>
    <row r="158" spans="1:12" ht="15.75" x14ac:dyDescent="0.25">
      <c r="F158" s="239"/>
      <c r="G158" s="238" t="s">
        <v>26</v>
      </c>
      <c r="H158" s="241"/>
      <c r="I158" s="240"/>
      <c r="K158" s="242">
        <f>H158+C158</f>
        <v>0</v>
      </c>
      <c r="L158" s="242">
        <f>I158+D158</f>
        <v>0</v>
      </c>
    </row>
    <row r="159" spans="1:12" ht="15.75" x14ac:dyDescent="0.25">
      <c r="F159" s="239"/>
      <c r="G159" s="238" t="s">
        <v>27</v>
      </c>
      <c r="H159" s="241"/>
      <c r="I159" s="240"/>
      <c r="K159" s="242">
        <f>H159+C159</f>
        <v>0</v>
      </c>
      <c r="L159" s="242">
        <f>I159+D159</f>
        <v>0</v>
      </c>
    </row>
    <row r="160" spans="1:12" ht="15.75" x14ac:dyDescent="0.25">
      <c r="F160" s="239"/>
      <c r="G160" s="238" t="s">
        <v>28</v>
      </c>
      <c r="H160" s="241"/>
      <c r="I160" s="240"/>
      <c r="K160" s="242">
        <f>H160+C160</f>
        <v>0</v>
      </c>
      <c r="L160" s="242">
        <f>I160+D160</f>
        <v>0</v>
      </c>
    </row>
    <row r="161" spans="6:12" ht="15.75" x14ac:dyDescent="0.25">
      <c r="F161" s="239"/>
      <c r="G161" s="238" t="s">
        <v>29</v>
      </c>
      <c r="H161" s="241"/>
      <c r="I161" s="240"/>
      <c r="K161" s="242">
        <f>H161+C161</f>
        <v>0</v>
      </c>
      <c r="L161" s="242">
        <f>I161+D161</f>
        <v>0</v>
      </c>
    </row>
    <row r="162" spans="6:12" ht="15.75" x14ac:dyDescent="0.25">
      <c r="F162" s="239"/>
      <c r="G162" s="238" t="s">
        <v>30</v>
      </c>
      <c r="H162" s="237">
        <v>19.14553536751508</v>
      </c>
      <c r="I162" s="236">
        <v>3.6759427905628956</v>
      </c>
      <c r="K162" s="242">
        <f>H162+C162</f>
        <v>19.14553536751508</v>
      </c>
      <c r="L162" s="242">
        <f>I162+D162</f>
        <v>3.6759427905628956</v>
      </c>
    </row>
    <row r="163" spans="6:12" ht="15.75" x14ac:dyDescent="0.25">
      <c r="F163" s="239"/>
      <c r="G163" s="238" t="s">
        <v>31</v>
      </c>
      <c r="H163" s="241"/>
      <c r="I163" s="240"/>
      <c r="K163" s="242">
        <f>H163+C163</f>
        <v>0</v>
      </c>
      <c r="L163" s="242">
        <f>I163+D163</f>
        <v>0</v>
      </c>
    </row>
    <row r="164" spans="6:12" ht="15.75" x14ac:dyDescent="0.25">
      <c r="F164" s="239"/>
      <c r="G164" s="238" t="s">
        <v>32</v>
      </c>
      <c r="H164" s="241"/>
      <c r="I164" s="240"/>
      <c r="K164" s="242">
        <f>H164+C164</f>
        <v>0</v>
      </c>
      <c r="L164" s="242">
        <f>I164+D164</f>
        <v>0</v>
      </c>
    </row>
    <row r="165" spans="6:12" ht="15.75" x14ac:dyDescent="0.25">
      <c r="F165" s="239"/>
      <c r="G165" s="238" t="s">
        <v>33</v>
      </c>
      <c r="H165" s="241"/>
      <c r="I165" s="240"/>
      <c r="K165" s="242">
        <f>H165+C165</f>
        <v>0</v>
      </c>
      <c r="L165" s="242">
        <f>I165+D165</f>
        <v>0</v>
      </c>
    </row>
    <row r="166" spans="6:12" ht="15.75" x14ac:dyDescent="0.25">
      <c r="F166" s="239"/>
      <c r="G166" s="238" t="s">
        <v>34</v>
      </c>
      <c r="H166" s="237">
        <v>46.500948778396811</v>
      </c>
      <c r="I166" s="236">
        <v>5.5801138534076173</v>
      </c>
      <c r="K166" s="242">
        <f>H166+C166</f>
        <v>46.500948778396811</v>
      </c>
      <c r="L166" s="242">
        <f>I166+D166</f>
        <v>5.5801138534076173</v>
      </c>
    </row>
    <row r="167" spans="6:12" ht="16.5" thickBot="1" x14ac:dyDescent="0.3">
      <c r="F167" s="250"/>
      <c r="G167" s="249" t="s">
        <v>109</v>
      </c>
      <c r="H167" s="248">
        <v>136.99018493846424</v>
      </c>
      <c r="I167" s="247">
        <v>52.062277119501914</v>
      </c>
      <c r="K167" s="242">
        <f>H167+C167</f>
        <v>136.99018493846424</v>
      </c>
      <c r="L167" s="242">
        <f>I167+D167</f>
        <v>52.062277119501914</v>
      </c>
    </row>
    <row r="168" spans="6:12" ht="15.75" x14ac:dyDescent="0.25">
      <c r="F168" s="246" t="s">
        <v>15</v>
      </c>
      <c r="G168" s="245" t="s">
        <v>25</v>
      </c>
      <c r="H168" s="244"/>
      <c r="I168" s="243"/>
      <c r="K168" s="242">
        <f>H168+C168</f>
        <v>0</v>
      </c>
      <c r="L168" s="242">
        <f>I168+D168</f>
        <v>0</v>
      </c>
    </row>
    <row r="169" spans="6:12" ht="15.75" x14ac:dyDescent="0.25">
      <c r="F169" s="239"/>
      <c r="G169" s="238" t="s">
        <v>26</v>
      </c>
      <c r="H169" s="241"/>
      <c r="I169" s="240"/>
      <c r="K169" s="242">
        <f>H169+C169</f>
        <v>0</v>
      </c>
      <c r="L169" s="242">
        <f>I169+D169</f>
        <v>0</v>
      </c>
    </row>
    <row r="170" spans="6:12" ht="15.75" x14ac:dyDescent="0.25">
      <c r="F170" s="239"/>
      <c r="G170" s="238" t="s">
        <v>27</v>
      </c>
      <c r="H170" s="241"/>
      <c r="I170" s="240"/>
      <c r="K170" s="242">
        <f>H170+C170</f>
        <v>0</v>
      </c>
      <c r="L170" s="242">
        <f>I170+D170</f>
        <v>0</v>
      </c>
    </row>
    <row r="171" spans="6:12" ht="15.75" x14ac:dyDescent="0.25">
      <c r="F171" s="239"/>
      <c r="G171" s="238" t="s">
        <v>28</v>
      </c>
      <c r="H171" s="237">
        <v>5.2941019911220115</v>
      </c>
      <c r="I171" s="236">
        <v>0</v>
      </c>
      <c r="K171" s="242">
        <f>H171+C171</f>
        <v>5.2941019911220115</v>
      </c>
      <c r="L171" s="242">
        <f>I171+D171</f>
        <v>0</v>
      </c>
    </row>
    <row r="172" spans="6:12" ht="15.75" x14ac:dyDescent="0.25">
      <c r="F172" s="239"/>
      <c r="G172" s="238" t="s">
        <v>29</v>
      </c>
      <c r="H172" s="241"/>
      <c r="I172" s="240"/>
      <c r="K172" s="242">
        <f>H172+C172</f>
        <v>0</v>
      </c>
      <c r="L172" s="242">
        <f>I172+D172</f>
        <v>0</v>
      </c>
    </row>
    <row r="173" spans="6:12" ht="15.75" x14ac:dyDescent="0.25">
      <c r="F173" s="239"/>
      <c r="G173" s="238" t="s">
        <v>30</v>
      </c>
      <c r="H173" s="241"/>
      <c r="I173" s="240"/>
      <c r="K173" s="242">
        <f>H173+C173</f>
        <v>0</v>
      </c>
      <c r="L173" s="242">
        <f>I173+D173</f>
        <v>0</v>
      </c>
    </row>
    <row r="174" spans="6:12" ht="15.75" x14ac:dyDescent="0.25">
      <c r="F174" s="239"/>
      <c r="G174" s="238" t="s">
        <v>31</v>
      </c>
      <c r="H174" s="241"/>
      <c r="I174" s="240"/>
      <c r="K174" s="242">
        <f>H174+C174</f>
        <v>0</v>
      </c>
      <c r="L174" s="242">
        <f>I174+D174</f>
        <v>0</v>
      </c>
    </row>
    <row r="175" spans="6:12" ht="15.75" x14ac:dyDescent="0.25">
      <c r="F175" s="239"/>
      <c r="G175" s="238" t="s">
        <v>32</v>
      </c>
      <c r="H175" s="241"/>
      <c r="I175" s="240"/>
      <c r="K175" s="242">
        <f>H175+C175</f>
        <v>0</v>
      </c>
      <c r="L175" s="242">
        <f>I175+D175</f>
        <v>0</v>
      </c>
    </row>
    <row r="176" spans="6:12" ht="15.75" x14ac:dyDescent="0.25">
      <c r="F176" s="239"/>
      <c r="G176" s="238" t="s">
        <v>33</v>
      </c>
      <c r="H176" s="241"/>
      <c r="I176" s="240"/>
      <c r="K176" s="242">
        <f>H176+C176</f>
        <v>0</v>
      </c>
      <c r="L176" s="242">
        <f>I176+D176</f>
        <v>0</v>
      </c>
    </row>
    <row r="177" spans="1:12" ht="15.75" x14ac:dyDescent="0.25">
      <c r="F177" s="239"/>
      <c r="G177" s="238" t="s">
        <v>34</v>
      </c>
      <c r="H177" s="241"/>
      <c r="I177" s="240"/>
      <c r="K177" s="242">
        <f>H177+C177</f>
        <v>0</v>
      </c>
      <c r="L177" s="242">
        <f>I177+D177</f>
        <v>0</v>
      </c>
    </row>
    <row r="178" spans="1:12" ht="16.5" thickBot="1" x14ac:dyDescent="0.3">
      <c r="F178" s="250"/>
      <c r="G178" s="249" t="s">
        <v>109</v>
      </c>
      <c r="H178" s="248">
        <v>5.2941019911220115</v>
      </c>
      <c r="I178" s="247">
        <v>0</v>
      </c>
      <c r="K178" s="242">
        <f>H178+C178</f>
        <v>5.2941019911220115</v>
      </c>
      <c r="L178" s="242">
        <f>I178+D178</f>
        <v>0</v>
      </c>
    </row>
    <row r="179" spans="1:12" ht="15.75" x14ac:dyDescent="0.25">
      <c r="A179" s="264" t="s">
        <v>120</v>
      </c>
      <c r="B179" s="197" t="s">
        <v>25</v>
      </c>
      <c r="C179" s="261">
        <v>75.166572000000087</v>
      </c>
      <c r="D179" s="261">
        <v>270.17404725000023</v>
      </c>
      <c r="F179" s="260" t="s">
        <v>16</v>
      </c>
      <c r="G179" s="259" t="s">
        <v>25</v>
      </c>
      <c r="H179" s="258">
        <v>12344.490503936267</v>
      </c>
      <c r="I179" s="268">
        <v>38064.305382062514</v>
      </c>
      <c r="K179" s="242">
        <f>H179+C179</f>
        <v>12419.657075936268</v>
      </c>
      <c r="L179" s="242">
        <f>I179+D179</f>
        <v>38334.479429312516</v>
      </c>
    </row>
    <row r="180" spans="1:12" ht="15.75" x14ac:dyDescent="0.25">
      <c r="A180" s="264"/>
      <c r="B180" s="197" t="s">
        <v>26</v>
      </c>
      <c r="C180" s="261">
        <v>28.635811000000007</v>
      </c>
      <c r="D180" s="261">
        <v>39.021239000000016</v>
      </c>
      <c r="F180" s="239"/>
      <c r="G180" s="238" t="s">
        <v>26</v>
      </c>
      <c r="H180" s="237">
        <v>4150.379804352172</v>
      </c>
      <c r="I180" s="236">
        <v>13193.298379164158</v>
      </c>
      <c r="K180" s="242">
        <f>H180+C180</f>
        <v>4179.0156153521721</v>
      </c>
      <c r="L180" s="242">
        <f>I180+D180</f>
        <v>13232.319618164158</v>
      </c>
    </row>
    <row r="181" spans="1:12" ht="15.75" x14ac:dyDescent="0.25">
      <c r="A181" s="264"/>
      <c r="B181" s="197" t="s">
        <v>27</v>
      </c>
      <c r="C181" s="261">
        <v>7.0889000000000015</v>
      </c>
      <c r="D181" s="261">
        <v>26.733360000000005</v>
      </c>
      <c r="F181" s="239"/>
      <c r="G181" s="238" t="s">
        <v>27</v>
      </c>
      <c r="H181" s="237">
        <v>2286.0239205745293</v>
      </c>
      <c r="I181" s="236">
        <v>6178.9916230970057</v>
      </c>
      <c r="K181" s="242">
        <f>H181+C181</f>
        <v>2293.1128205745295</v>
      </c>
      <c r="L181" s="242">
        <f>I181+D181</f>
        <v>6205.7249830970059</v>
      </c>
    </row>
    <row r="182" spans="1:12" ht="15.75" x14ac:dyDescent="0.25">
      <c r="A182" s="264"/>
      <c r="B182" s="197" t="s">
        <v>28</v>
      </c>
      <c r="C182" s="261">
        <v>5.25</v>
      </c>
      <c r="D182" s="261">
        <v>8.7700000000000014</v>
      </c>
      <c r="F182" s="239"/>
      <c r="G182" s="238" t="s">
        <v>28</v>
      </c>
      <c r="H182" s="237">
        <v>3785.8486512093054</v>
      </c>
      <c r="I182" s="236">
        <v>9385.0097736466178</v>
      </c>
      <c r="K182" s="242">
        <f>H182+C182</f>
        <v>3791.0986512093054</v>
      </c>
      <c r="L182" s="242">
        <f>I182+D182</f>
        <v>9393.7797736466182</v>
      </c>
    </row>
    <row r="183" spans="1:12" ht="15.75" x14ac:dyDescent="0.25">
      <c r="F183" s="239"/>
      <c r="G183" s="238" t="s">
        <v>29</v>
      </c>
      <c r="H183" s="237">
        <v>1030.4084134832337</v>
      </c>
      <c r="I183" s="236">
        <v>1927.7452606382508</v>
      </c>
      <c r="K183" s="242">
        <f>H183+C183</f>
        <v>1030.4084134832337</v>
      </c>
      <c r="L183" s="242">
        <f>I183+D183</f>
        <v>1927.7452606382508</v>
      </c>
    </row>
    <row r="184" spans="1:12" ht="15.75" x14ac:dyDescent="0.25">
      <c r="A184" s="264"/>
      <c r="B184" s="197" t="s">
        <v>30</v>
      </c>
      <c r="C184" s="261">
        <v>7.08805</v>
      </c>
      <c r="D184" s="261">
        <v>20.220124999999999</v>
      </c>
      <c r="F184" s="239"/>
      <c r="G184" s="238" t="s">
        <v>30</v>
      </c>
      <c r="H184" s="237">
        <v>6472.1991665093574</v>
      </c>
      <c r="I184" s="236">
        <v>20672.75165216489</v>
      </c>
      <c r="K184" s="242">
        <f>H184+C184</f>
        <v>6479.2872165093577</v>
      </c>
      <c r="L184" s="242">
        <f>I184+D184</f>
        <v>20692.97177716489</v>
      </c>
    </row>
    <row r="185" spans="1:12" ht="15.75" x14ac:dyDescent="0.25">
      <c r="F185" s="239"/>
      <c r="G185" s="238" t="s">
        <v>31</v>
      </c>
      <c r="H185" s="237">
        <v>6984.3825497949156</v>
      </c>
      <c r="I185" s="236">
        <v>17901.528996131994</v>
      </c>
      <c r="K185" s="242">
        <f>H185+C185</f>
        <v>6984.3825497949156</v>
      </c>
      <c r="L185" s="242">
        <f>I185+D185</f>
        <v>17901.528996131994</v>
      </c>
    </row>
    <row r="186" spans="1:12" ht="15.75" x14ac:dyDescent="0.25">
      <c r="A186" s="264"/>
      <c r="B186" s="197" t="s">
        <v>147</v>
      </c>
      <c r="C186" s="261">
        <v>5</v>
      </c>
      <c r="D186" s="261">
        <v>35</v>
      </c>
      <c r="F186" s="239"/>
      <c r="G186" s="238" t="s">
        <v>32</v>
      </c>
      <c r="H186" s="237">
        <v>2373.0659988722405</v>
      </c>
      <c r="I186" s="236">
        <v>9491.1681225352004</v>
      </c>
      <c r="K186" s="242">
        <f>H186+C186</f>
        <v>2378.0659988722405</v>
      </c>
      <c r="L186" s="242">
        <f>I186+D186</f>
        <v>9526.1681225352004</v>
      </c>
    </row>
    <row r="187" spans="1:12" ht="15.75" x14ac:dyDescent="0.25">
      <c r="A187" s="264"/>
      <c r="B187" s="197" t="s">
        <v>33</v>
      </c>
      <c r="C187" s="261">
        <v>246.97845800000005</v>
      </c>
      <c r="D187" s="261">
        <v>566.96029859999999</v>
      </c>
      <c r="F187" s="239"/>
      <c r="G187" s="238" t="s">
        <v>33</v>
      </c>
      <c r="H187" s="237">
        <v>15074.37221532319</v>
      </c>
      <c r="I187" s="236">
        <v>24272.154241557382</v>
      </c>
      <c r="K187" s="242">
        <f>H187+C187</f>
        <v>15321.35067332319</v>
      </c>
      <c r="L187" s="242">
        <f>I187+D187</f>
        <v>24839.114540157381</v>
      </c>
    </row>
    <row r="188" spans="1:12" ht="15.75" x14ac:dyDescent="0.25">
      <c r="A188" s="264"/>
      <c r="B188" s="197" t="s">
        <v>34</v>
      </c>
      <c r="C188" s="261">
        <v>11.120874999999996</v>
      </c>
      <c r="D188" s="261">
        <v>21.983124999999994</v>
      </c>
      <c r="F188" s="239"/>
      <c r="G188" s="238" t="s">
        <v>34</v>
      </c>
      <c r="H188" s="237">
        <v>1438.7071173211027</v>
      </c>
      <c r="I188" s="236">
        <v>2630.491023649412</v>
      </c>
      <c r="K188" s="242">
        <f>H188+C188</f>
        <v>1449.8279923211028</v>
      </c>
      <c r="L188" s="242">
        <f>I188+D188</f>
        <v>2652.4741486494122</v>
      </c>
    </row>
    <row r="189" spans="1:12" ht="16.5" thickBot="1" x14ac:dyDescent="0.3">
      <c r="A189" s="264"/>
      <c r="B189" s="197" t="s">
        <v>109</v>
      </c>
      <c r="C189" s="261">
        <v>386.32866600000011</v>
      </c>
      <c r="D189" s="261">
        <v>988.86219484999981</v>
      </c>
      <c r="F189" s="256"/>
      <c r="G189" s="255" t="s">
        <v>109</v>
      </c>
      <c r="H189" s="254">
        <v>55939.878341376047</v>
      </c>
      <c r="I189" s="253">
        <v>143717.44445464687</v>
      </c>
      <c r="K189" s="242">
        <f>H189+C189</f>
        <v>56326.207007376048</v>
      </c>
      <c r="L189" s="242">
        <f>I189+D189</f>
        <v>144706.30664949687</v>
      </c>
    </row>
    <row r="190" spans="1:12" ht="15.75" x14ac:dyDescent="0.25">
      <c r="A190" s="264" t="s">
        <v>17</v>
      </c>
      <c r="B190" s="197" t="s">
        <v>25</v>
      </c>
      <c r="C190" s="261">
        <v>53.443200000000012</v>
      </c>
      <c r="D190" s="261">
        <v>37.585470000000008</v>
      </c>
      <c r="F190" s="246" t="s">
        <v>17</v>
      </c>
      <c r="G190" s="245" t="s">
        <v>25</v>
      </c>
      <c r="H190" s="244"/>
      <c r="I190" s="243"/>
      <c r="K190" s="242">
        <f>H190+C190</f>
        <v>53.443200000000012</v>
      </c>
      <c r="L190" s="242">
        <f>I190+D190</f>
        <v>37.585470000000008</v>
      </c>
    </row>
    <row r="191" spans="1:12" ht="15.75" x14ac:dyDescent="0.25">
      <c r="A191" s="264"/>
      <c r="B191" s="197" t="s">
        <v>26</v>
      </c>
      <c r="C191" s="261">
        <v>9.3661000000000012</v>
      </c>
      <c r="D191" s="261">
        <v>7.666687500000001</v>
      </c>
      <c r="F191" s="239"/>
      <c r="G191" s="238" t="s">
        <v>26</v>
      </c>
      <c r="H191" s="241"/>
      <c r="I191" s="240"/>
      <c r="K191" s="242">
        <f>H191+C191</f>
        <v>9.3661000000000012</v>
      </c>
      <c r="L191" s="242">
        <f>I191+D191</f>
        <v>7.666687500000001</v>
      </c>
    </row>
    <row r="192" spans="1:12" ht="15.75" x14ac:dyDescent="0.25">
      <c r="A192" s="264"/>
      <c r="B192" s="197" t="s">
        <v>27</v>
      </c>
      <c r="C192" s="261">
        <v>18.122249999999998</v>
      </c>
      <c r="D192" s="261">
        <v>10.509</v>
      </c>
      <c r="F192" s="239"/>
      <c r="G192" s="238" t="s">
        <v>27</v>
      </c>
      <c r="H192" s="241"/>
      <c r="I192" s="240"/>
      <c r="K192" s="242">
        <f>H192+C192</f>
        <v>18.122249999999998</v>
      </c>
      <c r="L192" s="242">
        <f>I192+D192</f>
        <v>10.509</v>
      </c>
    </row>
    <row r="193" spans="1:12" ht="15.75" x14ac:dyDescent="0.25">
      <c r="A193" s="264"/>
      <c r="B193" s="197" t="s">
        <v>28</v>
      </c>
      <c r="C193" s="261">
        <v>260</v>
      </c>
      <c r="D193" s="261">
        <v>109.52499999999999</v>
      </c>
      <c r="F193" s="239"/>
      <c r="G193" s="238" t="s">
        <v>28</v>
      </c>
      <c r="H193" s="241"/>
      <c r="I193" s="240"/>
      <c r="K193" s="242">
        <f>H193+C193</f>
        <v>260</v>
      </c>
      <c r="L193" s="242">
        <f>I193+D193</f>
        <v>109.52499999999999</v>
      </c>
    </row>
    <row r="194" spans="1:12" ht="15.75" x14ac:dyDescent="0.25">
      <c r="F194" s="239"/>
      <c r="G194" s="238" t="s">
        <v>29</v>
      </c>
      <c r="H194" s="241"/>
      <c r="I194" s="240"/>
      <c r="K194" s="242">
        <f>H194+C194</f>
        <v>0</v>
      </c>
      <c r="L194" s="242">
        <f>I194+D194</f>
        <v>0</v>
      </c>
    </row>
    <row r="195" spans="1:12" ht="15.75" x14ac:dyDescent="0.25">
      <c r="A195" s="264"/>
      <c r="B195" s="197" t="s">
        <v>30</v>
      </c>
      <c r="C195" s="261">
        <v>6.487044</v>
      </c>
      <c r="D195" s="261">
        <v>3.4682249999999999</v>
      </c>
      <c r="F195" s="239"/>
      <c r="G195" s="238" t="s">
        <v>30</v>
      </c>
      <c r="H195" s="241"/>
      <c r="I195" s="240"/>
      <c r="K195" s="242">
        <f>H195+C195</f>
        <v>6.487044</v>
      </c>
      <c r="L195" s="242">
        <f>I195+D195</f>
        <v>3.4682249999999999</v>
      </c>
    </row>
    <row r="196" spans="1:12" ht="15.75" x14ac:dyDescent="0.25">
      <c r="A196" s="264"/>
      <c r="B196" s="197" t="s">
        <v>146</v>
      </c>
      <c r="C196" s="261">
        <v>6.9089999999999998</v>
      </c>
      <c r="D196" s="261">
        <v>2.8949669999999998</v>
      </c>
      <c r="F196" s="239"/>
      <c r="G196" s="238" t="s">
        <v>31</v>
      </c>
      <c r="H196" s="241"/>
      <c r="I196" s="240"/>
      <c r="K196" s="242">
        <f>H196+C196</f>
        <v>6.9089999999999998</v>
      </c>
      <c r="L196" s="242">
        <f>I196+D196</f>
        <v>2.8949669999999998</v>
      </c>
    </row>
    <row r="197" spans="1:12" ht="15.75" x14ac:dyDescent="0.25">
      <c r="A197" s="264"/>
      <c r="B197" s="197" t="s">
        <v>147</v>
      </c>
      <c r="C197" s="261">
        <v>20.000399999999999</v>
      </c>
      <c r="D197" s="261">
        <v>11.6669</v>
      </c>
      <c r="F197" s="239"/>
      <c r="G197" s="238" t="s">
        <v>32</v>
      </c>
      <c r="H197" s="241"/>
      <c r="I197" s="240"/>
      <c r="K197" s="242">
        <f>H197+C197</f>
        <v>20.000399999999999</v>
      </c>
      <c r="L197" s="242">
        <f>I197+D197</f>
        <v>11.6669</v>
      </c>
    </row>
    <row r="198" spans="1:12" ht="15.75" x14ac:dyDescent="0.25">
      <c r="A198" s="264"/>
      <c r="B198" s="197" t="s">
        <v>33</v>
      </c>
      <c r="C198" s="261">
        <v>2.0862999999999996</v>
      </c>
      <c r="D198" s="261">
        <v>2.0862999999999996</v>
      </c>
      <c r="F198" s="239"/>
      <c r="G198" s="238" t="s">
        <v>33</v>
      </c>
      <c r="H198" s="241"/>
      <c r="I198" s="240"/>
      <c r="K198" s="242">
        <f>H198+C198</f>
        <v>2.0862999999999996</v>
      </c>
      <c r="L198" s="242">
        <f>I198+D198</f>
        <v>2.0862999999999996</v>
      </c>
    </row>
    <row r="199" spans="1:12" ht="15.75" x14ac:dyDescent="0.25">
      <c r="A199" s="264"/>
      <c r="B199" s="197" t="s">
        <v>34</v>
      </c>
      <c r="C199" s="261">
        <v>38.535124999999979</v>
      </c>
      <c r="D199" s="261">
        <v>63.838994999999976</v>
      </c>
      <c r="F199" s="239"/>
      <c r="G199" s="238" t="s">
        <v>34</v>
      </c>
      <c r="H199" s="241"/>
      <c r="I199" s="240"/>
      <c r="K199" s="242">
        <f>H199+C199</f>
        <v>38.535124999999979</v>
      </c>
      <c r="L199" s="242">
        <f>I199+D199</f>
        <v>63.838994999999976</v>
      </c>
    </row>
    <row r="200" spans="1:12" ht="16.5" thickBot="1" x14ac:dyDescent="0.3">
      <c r="A200" s="264"/>
      <c r="B200" s="197" t="s">
        <v>109</v>
      </c>
      <c r="C200" s="261">
        <v>414.94941899999958</v>
      </c>
      <c r="D200" s="261">
        <v>249.24154449999978</v>
      </c>
      <c r="F200" s="250"/>
      <c r="G200" s="249" t="s">
        <v>109</v>
      </c>
      <c r="H200" s="267"/>
      <c r="I200" s="266"/>
      <c r="K200" s="242">
        <f>H200+C200</f>
        <v>414.94941899999958</v>
      </c>
      <c r="L200" s="242">
        <f>I200+D200</f>
        <v>249.24154449999978</v>
      </c>
    </row>
    <row r="201" spans="1:12" ht="15.75" x14ac:dyDescent="0.25">
      <c r="A201" s="264" t="s">
        <v>21</v>
      </c>
      <c r="B201" s="197" t="s">
        <v>26</v>
      </c>
      <c r="C201" s="261">
        <v>0.88095000000000001</v>
      </c>
      <c r="D201" s="261">
        <v>1.8059474999999998</v>
      </c>
      <c r="F201" s="260" t="s">
        <v>18</v>
      </c>
      <c r="G201" s="259" t="s">
        <v>25</v>
      </c>
      <c r="H201" s="265"/>
      <c r="I201" s="257"/>
      <c r="K201" s="242">
        <f>H201+C201</f>
        <v>0.88095000000000001</v>
      </c>
      <c r="L201" s="242">
        <f>I201+D201</f>
        <v>1.8059474999999998</v>
      </c>
    </row>
    <row r="202" spans="1:12" ht="15.75" x14ac:dyDescent="0.25">
      <c r="A202" s="264"/>
      <c r="B202" s="197" t="s">
        <v>34</v>
      </c>
      <c r="C202" s="261">
        <v>0.25862499999999999</v>
      </c>
      <c r="D202" s="261">
        <v>0.51724999999999999</v>
      </c>
      <c r="F202" s="239"/>
      <c r="G202" s="238" t="s">
        <v>26</v>
      </c>
      <c r="H202" s="241"/>
      <c r="I202" s="240"/>
      <c r="K202" s="242">
        <f>H202+C202</f>
        <v>0.25862499999999999</v>
      </c>
      <c r="L202" s="242">
        <f>I202+D202</f>
        <v>0.51724999999999999</v>
      </c>
    </row>
    <row r="203" spans="1:12" ht="15.75" x14ac:dyDescent="0.25">
      <c r="A203" s="264"/>
      <c r="B203" s="197" t="s">
        <v>109</v>
      </c>
      <c r="C203" s="261">
        <v>1.139575</v>
      </c>
      <c r="D203" s="261">
        <v>2.3231975</v>
      </c>
      <c r="F203" s="239"/>
      <c r="G203" s="238" t="s">
        <v>27</v>
      </c>
      <c r="H203" s="241"/>
      <c r="I203" s="240"/>
      <c r="K203" s="242">
        <f>H203+C203</f>
        <v>1.139575</v>
      </c>
      <c r="L203" s="242">
        <f>I203+D203</f>
        <v>2.3231975</v>
      </c>
    </row>
    <row r="204" spans="1:12" ht="15.75" x14ac:dyDescent="0.25">
      <c r="A204" s="264" t="s">
        <v>121</v>
      </c>
      <c r="B204" s="197" t="s">
        <v>25</v>
      </c>
      <c r="C204" s="261">
        <v>13552.226499999999</v>
      </c>
      <c r="D204" s="261">
        <v>96494.431285999992</v>
      </c>
      <c r="F204" s="239"/>
      <c r="G204" s="238" t="s">
        <v>28</v>
      </c>
      <c r="H204" s="241"/>
      <c r="I204" s="240"/>
      <c r="K204" s="242">
        <f>H204+C204</f>
        <v>13552.226499999999</v>
      </c>
      <c r="L204" s="242">
        <f>I204+D204</f>
        <v>96494.431285999992</v>
      </c>
    </row>
    <row r="205" spans="1:12" ht="15.75" x14ac:dyDescent="0.25">
      <c r="A205" s="264"/>
      <c r="B205" s="197" t="s">
        <v>26</v>
      </c>
      <c r="C205" s="261">
        <v>5916.8374000000013</v>
      </c>
      <c r="D205" s="261">
        <v>48166.617900000005</v>
      </c>
      <c r="F205" s="239"/>
      <c r="G205" s="238" t="s">
        <v>29</v>
      </c>
      <c r="H205" s="241"/>
      <c r="I205" s="240"/>
      <c r="K205" s="242">
        <f>H205+C205</f>
        <v>5916.8374000000013</v>
      </c>
      <c r="L205" s="242">
        <f>I205+D205</f>
        <v>48166.617900000005</v>
      </c>
    </row>
    <row r="206" spans="1:12" ht="15.75" x14ac:dyDescent="0.25">
      <c r="A206" s="264"/>
      <c r="B206" s="197" t="s">
        <v>29</v>
      </c>
      <c r="C206" s="261">
        <v>4878.8807000000015</v>
      </c>
      <c r="D206" s="261">
        <v>34726.640195000015</v>
      </c>
      <c r="F206" s="239"/>
      <c r="G206" s="238" t="s">
        <v>30</v>
      </c>
      <c r="H206" s="241"/>
      <c r="I206" s="240"/>
      <c r="K206" s="242">
        <f>H206+C206</f>
        <v>4878.8807000000015</v>
      </c>
      <c r="L206" s="242">
        <f>I206+D206</f>
        <v>34726.640195000015</v>
      </c>
    </row>
    <row r="207" spans="1:12" ht="15.75" x14ac:dyDescent="0.25">
      <c r="A207" s="264"/>
      <c r="B207" s="197" t="s">
        <v>33</v>
      </c>
      <c r="C207" s="261">
        <v>1658.9597040000003</v>
      </c>
      <c r="D207" s="261">
        <v>12232.109230000005</v>
      </c>
      <c r="F207" s="239"/>
      <c r="G207" s="238" t="s">
        <v>31</v>
      </c>
      <c r="H207" s="241"/>
      <c r="I207" s="240"/>
      <c r="K207" s="242">
        <f>H207+C207</f>
        <v>1658.9597040000003</v>
      </c>
      <c r="L207" s="242">
        <f>I207+D207</f>
        <v>12232.109230000005</v>
      </c>
    </row>
    <row r="208" spans="1:12" ht="15.75" x14ac:dyDescent="0.25">
      <c r="A208" s="264"/>
      <c r="B208" s="197" t="s">
        <v>109</v>
      </c>
      <c r="C208" s="261">
        <v>26006.904304000018</v>
      </c>
      <c r="D208" s="261">
        <v>191619.79861100012</v>
      </c>
      <c r="F208" s="239"/>
      <c r="G208" s="238" t="s">
        <v>32</v>
      </c>
      <c r="H208" s="241"/>
      <c r="I208" s="240"/>
      <c r="K208" s="242">
        <f>H208+C208</f>
        <v>26006.904304000018</v>
      </c>
      <c r="L208" s="242">
        <f>I208+D208</f>
        <v>191619.79861100012</v>
      </c>
    </row>
    <row r="209" spans="1:12" ht="15.75" x14ac:dyDescent="0.25">
      <c r="A209" s="197" t="s">
        <v>122</v>
      </c>
      <c r="B209" s="197" t="s">
        <v>25</v>
      </c>
      <c r="C209" s="261">
        <v>488.80300000000005</v>
      </c>
      <c r="D209" s="261">
        <v>3892.6705000000002</v>
      </c>
      <c r="F209" s="239"/>
      <c r="G209" s="238" t="s">
        <v>33</v>
      </c>
      <c r="H209" s="241"/>
      <c r="I209" s="240"/>
      <c r="K209" s="242">
        <f>H209+C209</f>
        <v>488.80300000000005</v>
      </c>
      <c r="L209" s="242">
        <f>I209+D209</f>
        <v>3892.6705000000002</v>
      </c>
    </row>
    <row r="210" spans="1:12" ht="15.75" x14ac:dyDescent="0.25">
      <c r="A210" s="197"/>
      <c r="B210" s="197" t="s">
        <v>29</v>
      </c>
      <c r="C210" s="261">
        <v>497.61599999999999</v>
      </c>
      <c r="D210" s="261">
        <v>3195.1796249999998</v>
      </c>
      <c r="F210" s="239"/>
      <c r="G210" s="238" t="s">
        <v>34</v>
      </c>
      <c r="H210" s="241"/>
      <c r="I210" s="240"/>
      <c r="K210" s="242">
        <f>H210+C210</f>
        <v>497.61599999999999</v>
      </c>
      <c r="L210" s="242">
        <f>I210+D210</f>
        <v>3195.1796249999998</v>
      </c>
    </row>
    <row r="211" spans="1:12" ht="16.5" thickBot="1" x14ac:dyDescent="0.3">
      <c r="A211" s="197"/>
      <c r="B211" s="197" t="s">
        <v>33</v>
      </c>
      <c r="C211" s="261">
        <v>513.76020000000005</v>
      </c>
      <c r="D211" s="261">
        <v>3695.8371030000003</v>
      </c>
      <c r="F211" s="256"/>
      <c r="G211" s="255" t="s">
        <v>109</v>
      </c>
      <c r="H211" s="263"/>
      <c r="I211" s="262"/>
      <c r="K211" s="242">
        <f>H211+C211</f>
        <v>513.76020000000005</v>
      </c>
      <c r="L211" s="242">
        <f>I211+D211</f>
        <v>3695.8371030000003</v>
      </c>
    </row>
    <row r="212" spans="1:12" ht="15.75" x14ac:dyDescent="0.25">
      <c r="A212" s="197"/>
      <c r="B212" s="197" t="s">
        <v>109</v>
      </c>
      <c r="C212" s="261">
        <v>1500.1791999999998</v>
      </c>
      <c r="D212" s="261">
        <v>10783.687227999999</v>
      </c>
      <c r="F212" s="246" t="s">
        <v>19</v>
      </c>
      <c r="G212" s="245" t="s">
        <v>25</v>
      </c>
      <c r="H212" s="252">
        <v>9.0737223916396985</v>
      </c>
      <c r="I212" s="243"/>
      <c r="K212" s="242">
        <f>H212+C212</f>
        <v>1509.2529223916395</v>
      </c>
      <c r="L212" s="242">
        <f>I212+D212</f>
        <v>10783.687227999999</v>
      </c>
    </row>
    <row r="213" spans="1:12" ht="15.75" x14ac:dyDescent="0.25">
      <c r="A213" s="197" t="s">
        <v>161</v>
      </c>
      <c r="B213" s="197" t="s">
        <v>33</v>
      </c>
      <c r="C213" s="261">
        <v>2.0754000000000001</v>
      </c>
      <c r="D213" s="261">
        <v>2.0754000000000001</v>
      </c>
      <c r="F213" s="239"/>
      <c r="G213" s="238" t="s">
        <v>26</v>
      </c>
      <c r="H213" s="241"/>
      <c r="I213" s="240"/>
      <c r="K213" s="242">
        <f>H213+C213</f>
        <v>2.0754000000000001</v>
      </c>
      <c r="L213" s="242">
        <f>I213+D213</f>
        <v>2.0754000000000001</v>
      </c>
    </row>
    <row r="214" spans="1:12" ht="15.75" x14ac:dyDescent="0.25">
      <c r="F214" s="239"/>
      <c r="G214" s="238" t="s">
        <v>27</v>
      </c>
      <c r="H214" s="237">
        <v>38.872120632679639</v>
      </c>
      <c r="I214" s="240"/>
      <c r="K214" s="242">
        <f>H214+C214</f>
        <v>38.872120632679639</v>
      </c>
      <c r="L214" s="242">
        <f>I214+D214</f>
        <v>0</v>
      </c>
    </row>
    <row r="215" spans="1:12" ht="15.75" x14ac:dyDescent="0.25">
      <c r="F215" s="239"/>
      <c r="G215" s="238" t="s">
        <v>28</v>
      </c>
      <c r="H215" s="241"/>
      <c r="I215" s="240"/>
      <c r="K215" s="242">
        <f>H215+C215</f>
        <v>0</v>
      </c>
      <c r="L215" s="242">
        <f>I215+D215</f>
        <v>0</v>
      </c>
    </row>
    <row r="216" spans="1:12" ht="15.75" x14ac:dyDescent="0.25">
      <c r="F216" s="239"/>
      <c r="G216" s="238" t="s">
        <v>29</v>
      </c>
      <c r="H216" s="241"/>
      <c r="I216" s="240"/>
      <c r="K216" s="242">
        <f>H216+C216</f>
        <v>0</v>
      </c>
      <c r="L216" s="242">
        <f>I216+D216</f>
        <v>0</v>
      </c>
    </row>
    <row r="217" spans="1:12" ht="15.75" x14ac:dyDescent="0.25">
      <c r="F217" s="239"/>
      <c r="G217" s="238" t="s">
        <v>30</v>
      </c>
      <c r="H217" s="241"/>
      <c r="I217" s="240"/>
      <c r="K217" s="242">
        <f>H217+C217</f>
        <v>0</v>
      </c>
      <c r="L217" s="242">
        <f>I217+D217</f>
        <v>0</v>
      </c>
    </row>
    <row r="218" spans="1:12" ht="15.75" x14ac:dyDescent="0.25">
      <c r="F218" s="239"/>
      <c r="G218" s="238" t="s">
        <v>31</v>
      </c>
      <c r="H218" s="241"/>
      <c r="I218" s="240"/>
      <c r="K218" s="242">
        <f>H218+C218</f>
        <v>0</v>
      </c>
      <c r="L218" s="242">
        <f>I218+D218</f>
        <v>0</v>
      </c>
    </row>
    <row r="219" spans="1:12" ht="15.75" x14ac:dyDescent="0.25">
      <c r="F219" s="239"/>
      <c r="G219" s="238" t="s">
        <v>32</v>
      </c>
      <c r="H219" s="241"/>
      <c r="I219" s="240"/>
      <c r="K219" s="242">
        <f>H219+C219</f>
        <v>0</v>
      </c>
      <c r="L219" s="242">
        <f>I219+D219</f>
        <v>0</v>
      </c>
    </row>
    <row r="220" spans="1:12" ht="15.75" x14ac:dyDescent="0.25">
      <c r="F220" s="239"/>
      <c r="G220" s="238" t="s">
        <v>33</v>
      </c>
      <c r="H220" s="241"/>
      <c r="I220" s="240"/>
      <c r="K220" s="242">
        <f>H220+C220</f>
        <v>0</v>
      </c>
      <c r="L220" s="242">
        <f>I220+D220</f>
        <v>0</v>
      </c>
    </row>
    <row r="221" spans="1:12" ht="15.75" x14ac:dyDescent="0.25">
      <c r="F221" s="239"/>
      <c r="G221" s="238" t="s">
        <v>34</v>
      </c>
      <c r="H221" s="237">
        <v>10080.39743531591</v>
      </c>
      <c r="I221" s="236">
        <v>0</v>
      </c>
      <c r="K221" s="242">
        <f>H221+C221</f>
        <v>10080.39743531591</v>
      </c>
      <c r="L221" s="242">
        <f>I221+D221</f>
        <v>0</v>
      </c>
    </row>
    <row r="222" spans="1:12" ht="16.5" thickBot="1" x14ac:dyDescent="0.3">
      <c r="F222" s="250"/>
      <c r="G222" s="249" t="s">
        <v>109</v>
      </c>
      <c r="H222" s="248">
        <v>10128.343278340226</v>
      </c>
      <c r="I222" s="247">
        <v>0</v>
      </c>
      <c r="K222" s="242">
        <f>H222+C222</f>
        <v>10128.343278340226</v>
      </c>
      <c r="L222" s="242">
        <f>I222+D222</f>
        <v>0</v>
      </c>
    </row>
    <row r="223" spans="1:12" ht="15.75" x14ac:dyDescent="0.25">
      <c r="F223" s="260" t="s">
        <v>20</v>
      </c>
      <c r="G223" s="259" t="s">
        <v>25</v>
      </c>
      <c r="H223" s="258">
        <v>334.34592836309304</v>
      </c>
      <c r="I223" s="257"/>
      <c r="K223" s="242">
        <f>H223+C223</f>
        <v>334.34592836309304</v>
      </c>
      <c r="L223" s="242">
        <f>I223+D223</f>
        <v>0</v>
      </c>
    </row>
    <row r="224" spans="1:12" ht="15.75" x14ac:dyDescent="0.25">
      <c r="F224" s="239"/>
      <c r="G224" s="238" t="s">
        <v>26</v>
      </c>
      <c r="H224" s="237">
        <v>65.606189709505045</v>
      </c>
      <c r="I224" s="240"/>
      <c r="K224" s="242">
        <f>H224+C224</f>
        <v>65.606189709505045</v>
      </c>
      <c r="L224" s="242">
        <f>I224+D224</f>
        <v>0</v>
      </c>
    </row>
    <row r="225" spans="6:12" ht="15.75" x14ac:dyDescent="0.25">
      <c r="F225" s="239"/>
      <c r="G225" s="238" t="s">
        <v>27</v>
      </c>
      <c r="H225" s="237">
        <v>175.13792982978953</v>
      </c>
      <c r="I225" s="240"/>
      <c r="K225" s="242">
        <f>H225+C225</f>
        <v>175.13792982978953</v>
      </c>
      <c r="L225" s="242">
        <f>I225+D225</f>
        <v>0</v>
      </c>
    </row>
    <row r="226" spans="6:12" ht="15.75" x14ac:dyDescent="0.25">
      <c r="F226" s="239"/>
      <c r="G226" s="238" t="s">
        <v>28</v>
      </c>
      <c r="H226" s="241"/>
      <c r="I226" s="240"/>
      <c r="K226" s="242">
        <f>H226+C226</f>
        <v>0</v>
      </c>
      <c r="L226" s="242">
        <f>I226+D226</f>
        <v>0</v>
      </c>
    </row>
    <row r="227" spans="6:12" ht="15.75" x14ac:dyDescent="0.25">
      <c r="F227" s="239"/>
      <c r="G227" s="238" t="s">
        <v>29</v>
      </c>
      <c r="H227" s="241"/>
      <c r="I227" s="240"/>
      <c r="K227" s="242">
        <f>H227+C227</f>
        <v>0</v>
      </c>
      <c r="L227" s="242">
        <f>I227+D227</f>
        <v>0</v>
      </c>
    </row>
    <row r="228" spans="6:12" ht="15.75" x14ac:dyDescent="0.25">
      <c r="F228" s="239"/>
      <c r="G228" s="238" t="s">
        <v>30</v>
      </c>
      <c r="H228" s="237">
        <v>30.826750799150602</v>
      </c>
      <c r="I228" s="240"/>
      <c r="K228" s="242">
        <f>H228+C228</f>
        <v>30.826750799150602</v>
      </c>
      <c r="L228" s="242">
        <f>I228+D228</f>
        <v>0</v>
      </c>
    </row>
    <row r="229" spans="6:12" ht="15.75" x14ac:dyDescent="0.25">
      <c r="F229" s="239"/>
      <c r="G229" s="238" t="s">
        <v>31</v>
      </c>
      <c r="H229" s="241"/>
      <c r="I229" s="240"/>
      <c r="K229" s="242">
        <f>H229+C229</f>
        <v>0</v>
      </c>
      <c r="L229" s="242">
        <f>I229+D229</f>
        <v>0</v>
      </c>
    </row>
    <row r="230" spans="6:12" ht="15.75" x14ac:dyDescent="0.25">
      <c r="F230" s="239"/>
      <c r="G230" s="238" t="s">
        <v>32</v>
      </c>
      <c r="H230" s="237">
        <v>48.995649227696362</v>
      </c>
      <c r="I230" s="240"/>
      <c r="K230" s="242">
        <f>H230+C230</f>
        <v>48.995649227696362</v>
      </c>
      <c r="L230" s="242">
        <f>I230+D230</f>
        <v>0</v>
      </c>
    </row>
    <row r="231" spans="6:12" ht="15.75" x14ac:dyDescent="0.25">
      <c r="F231" s="239"/>
      <c r="G231" s="238" t="s">
        <v>33</v>
      </c>
      <c r="H231" s="237">
        <v>28.788655747906674</v>
      </c>
      <c r="I231" s="236">
        <v>0</v>
      </c>
      <c r="K231" s="242">
        <f>H231+C231</f>
        <v>28.788655747906674</v>
      </c>
      <c r="L231" s="242">
        <f>I231+D231</f>
        <v>0</v>
      </c>
    </row>
    <row r="232" spans="6:12" ht="15.75" x14ac:dyDescent="0.25">
      <c r="F232" s="239"/>
      <c r="G232" s="238" t="s">
        <v>34</v>
      </c>
      <c r="H232" s="237">
        <v>114.70826460013984</v>
      </c>
      <c r="I232" s="236">
        <v>0</v>
      </c>
      <c r="K232" s="242">
        <f>H232+C232</f>
        <v>114.70826460013984</v>
      </c>
      <c r="L232" s="242">
        <f>I232+D232</f>
        <v>0</v>
      </c>
    </row>
    <row r="233" spans="6:12" ht="16.5" thickBot="1" x14ac:dyDescent="0.3">
      <c r="F233" s="256"/>
      <c r="G233" s="255" t="s">
        <v>109</v>
      </c>
      <c r="H233" s="254">
        <v>798.40936827728092</v>
      </c>
      <c r="I233" s="253">
        <v>0</v>
      </c>
      <c r="K233" s="242">
        <f>H233+C233</f>
        <v>798.40936827728092</v>
      </c>
      <c r="L233" s="242">
        <f>I233+D233</f>
        <v>0</v>
      </c>
    </row>
    <row r="234" spans="6:12" ht="15.75" x14ac:dyDescent="0.25">
      <c r="F234" s="246" t="s">
        <v>21</v>
      </c>
      <c r="G234" s="245" t="s">
        <v>25</v>
      </c>
      <c r="H234" s="252">
        <v>2.8572113181483347</v>
      </c>
      <c r="I234" s="251">
        <v>0.71430282953708368</v>
      </c>
      <c r="K234" s="242">
        <f>H234+C234</f>
        <v>2.8572113181483347</v>
      </c>
      <c r="L234" s="242">
        <f>I234+D234</f>
        <v>0.71430282953708368</v>
      </c>
    </row>
    <row r="235" spans="6:12" ht="15.75" x14ac:dyDescent="0.25">
      <c r="F235" s="239"/>
      <c r="G235" s="238" t="s">
        <v>26</v>
      </c>
      <c r="H235" s="237">
        <v>12.578350944401082</v>
      </c>
      <c r="I235" s="236">
        <v>5.0313403777604329</v>
      </c>
      <c r="K235" s="242">
        <f>H235+C235</f>
        <v>12.578350944401082</v>
      </c>
      <c r="L235" s="242">
        <f>I235+D235</f>
        <v>5.0313403777604329</v>
      </c>
    </row>
    <row r="236" spans="6:12" ht="15.75" x14ac:dyDescent="0.25">
      <c r="F236" s="239"/>
      <c r="G236" s="238" t="s">
        <v>27</v>
      </c>
      <c r="H236" s="241"/>
      <c r="I236" s="240"/>
      <c r="K236" s="242">
        <f>H236+C236</f>
        <v>0</v>
      </c>
      <c r="L236" s="242">
        <f>I236+D236</f>
        <v>0</v>
      </c>
    </row>
    <row r="237" spans="6:12" ht="15.75" x14ac:dyDescent="0.25">
      <c r="F237" s="239"/>
      <c r="G237" s="238" t="s">
        <v>28</v>
      </c>
      <c r="H237" s="241"/>
      <c r="I237" s="240"/>
      <c r="K237" s="242">
        <f>H237+C237</f>
        <v>0</v>
      </c>
      <c r="L237" s="242">
        <f>I237+D237</f>
        <v>0</v>
      </c>
    </row>
    <row r="238" spans="6:12" ht="15.75" x14ac:dyDescent="0.25">
      <c r="F238" s="239"/>
      <c r="G238" s="238" t="s">
        <v>29</v>
      </c>
      <c r="H238" s="241"/>
      <c r="I238" s="240"/>
      <c r="K238" s="242">
        <f>H238+C238</f>
        <v>0</v>
      </c>
      <c r="L238" s="242">
        <f>I238+D238</f>
        <v>0</v>
      </c>
    </row>
    <row r="239" spans="6:12" ht="15.75" x14ac:dyDescent="0.25">
      <c r="F239" s="239"/>
      <c r="G239" s="238" t="s">
        <v>30</v>
      </c>
      <c r="H239" s="241"/>
      <c r="I239" s="240"/>
      <c r="K239" s="242">
        <f>H239+C239</f>
        <v>0</v>
      </c>
      <c r="L239" s="242">
        <f>I239+D239</f>
        <v>0</v>
      </c>
    </row>
    <row r="240" spans="6:12" ht="15.75" x14ac:dyDescent="0.25">
      <c r="F240" s="239"/>
      <c r="G240" s="238" t="s">
        <v>31</v>
      </c>
      <c r="H240" s="241"/>
      <c r="I240" s="240"/>
      <c r="K240" s="242">
        <f>H240+C240</f>
        <v>0</v>
      </c>
      <c r="L240" s="242">
        <f>I240+D240</f>
        <v>0</v>
      </c>
    </row>
    <row r="241" spans="6:12" ht="15.75" x14ac:dyDescent="0.25">
      <c r="F241" s="239"/>
      <c r="G241" s="238" t="s">
        <v>32</v>
      </c>
      <c r="H241" s="237">
        <v>1.0791528126176348</v>
      </c>
      <c r="I241" s="236">
        <v>0.43166112504705395</v>
      </c>
      <c r="K241" s="242">
        <f>H241+C241</f>
        <v>1.0791528126176348</v>
      </c>
      <c r="L241" s="242">
        <f>I241+D241</f>
        <v>0.43166112504705395</v>
      </c>
    </row>
    <row r="242" spans="6:12" ht="15.75" x14ac:dyDescent="0.25">
      <c r="F242" s="239"/>
      <c r="G242" s="238" t="s">
        <v>33</v>
      </c>
      <c r="H242" s="241"/>
      <c r="I242" s="240"/>
      <c r="K242" s="242">
        <f>H242+C242</f>
        <v>0</v>
      </c>
      <c r="L242" s="242">
        <f>I242+D242</f>
        <v>0</v>
      </c>
    </row>
    <row r="243" spans="6:12" ht="15.75" x14ac:dyDescent="0.25">
      <c r="F243" s="239"/>
      <c r="G243" s="238" t="s">
        <v>34</v>
      </c>
      <c r="H243" s="237">
        <v>12.056752963713599</v>
      </c>
      <c r="I243" s="236">
        <v>1.3063750389576814</v>
      </c>
      <c r="K243" s="242">
        <f>H243+C243</f>
        <v>12.056752963713599</v>
      </c>
      <c r="L243" s="242">
        <f>I243+D243</f>
        <v>1.3063750389576814</v>
      </c>
    </row>
    <row r="244" spans="6:12" ht="16.5" thickBot="1" x14ac:dyDescent="0.3">
      <c r="F244" s="250"/>
      <c r="G244" s="249" t="s">
        <v>109</v>
      </c>
      <c r="H244" s="248">
        <v>28.571468038880649</v>
      </c>
      <c r="I244" s="247">
        <v>7.4836793713022525</v>
      </c>
      <c r="K244" s="242">
        <f>H244+C244</f>
        <v>28.571468038880649</v>
      </c>
      <c r="L244" s="242">
        <f>I244+D244</f>
        <v>7.4836793713022525</v>
      </c>
    </row>
    <row r="245" spans="6:12" ht="15.75" x14ac:dyDescent="0.25">
      <c r="F245" s="246" t="s">
        <v>22</v>
      </c>
      <c r="G245" s="245" t="s">
        <v>25</v>
      </c>
      <c r="H245" s="244"/>
      <c r="I245" s="243"/>
      <c r="K245" s="242">
        <f>H245+C245</f>
        <v>0</v>
      </c>
      <c r="L245" s="242">
        <f>I245+D245</f>
        <v>0</v>
      </c>
    </row>
    <row r="246" spans="6:12" ht="15.75" x14ac:dyDescent="0.25">
      <c r="F246" s="239"/>
      <c r="G246" s="238" t="s">
        <v>26</v>
      </c>
      <c r="H246" s="241"/>
      <c r="I246" s="240"/>
      <c r="K246" s="242">
        <f>H246+C246</f>
        <v>0</v>
      </c>
      <c r="L246" s="242">
        <f>I246+D246</f>
        <v>0</v>
      </c>
    </row>
    <row r="247" spans="6:12" ht="15.75" x14ac:dyDescent="0.25">
      <c r="F247" s="239"/>
      <c r="G247" s="238" t="s">
        <v>27</v>
      </c>
      <c r="H247" s="241"/>
      <c r="I247" s="240"/>
      <c r="K247" s="242">
        <f>H247+C247</f>
        <v>0</v>
      </c>
      <c r="L247" s="242">
        <f>I247+D247</f>
        <v>0</v>
      </c>
    </row>
    <row r="248" spans="6:12" ht="15.75" x14ac:dyDescent="0.25">
      <c r="F248" s="239"/>
      <c r="G248" s="238" t="s">
        <v>28</v>
      </c>
      <c r="H248" s="241"/>
      <c r="I248" s="240"/>
      <c r="K248" s="242">
        <f>H248+C248</f>
        <v>0</v>
      </c>
      <c r="L248" s="242">
        <f>I248+D248</f>
        <v>0</v>
      </c>
    </row>
    <row r="249" spans="6:12" ht="15.75" x14ac:dyDescent="0.25">
      <c r="F249" s="239"/>
      <c r="G249" s="238" t="s">
        <v>29</v>
      </c>
      <c r="H249" s="241"/>
      <c r="I249" s="240"/>
      <c r="K249" s="242">
        <f>H249+C249</f>
        <v>0</v>
      </c>
      <c r="L249" s="242">
        <f>I249+D249</f>
        <v>0</v>
      </c>
    </row>
    <row r="250" spans="6:12" ht="15.75" x14ac:dyDescent="0.25">
      <c r="F250" s="239"/>
      <c r="G250" s="238" t="s">
        <v>30</v>
      </c>
      <c r="H250" s="241"/>
      <c r="I250" s="240"/>
      <c r="K250" s="242">
        <f>H250+C250</f>
        <v>0</v>
      </c>
      <c r="L250" s="242">
        <f>I250+D250</f>
        <v>0</v>
      </c>
    </row>
    <row r="251" spans="6:12" ht="15.75" x14ac:dyDescent="0.25">
      <c r="F251" s="239"/>
      <c r="G251" s="238" t="s">
        <v>31</v>
      </c>
      <c r="H251" s="241"/>
      <c r="I251" s="240"/>
      <c r="K251" s="242">
        <f>H251+C251</f>
        <v>0</v>
      </c>
      <c r="L251" s="242">
        <f>I251+D251</f>
        <v>0</v>
      </c>
    </row>
    <row r="252" spans="6:12" ht="15.75" x14ac:dyDescent="0.25">
      <c r="F252" s="239"/>
      <c r="G252" s="238" t="s">
        <v>32</v>
      </c>
      <c r="H252" s="237">
        <v>1391.9202062923223</v>
      </c>
      <c r="I252" s="236">
        <v>4842.4510967228598</v>
      </c>
      <c r="K252" s="242">
        <f>H252+C252</f>
        <v>1391.9202062923223</v>
      </c>
      <c r="L252" s="242">
        <f>I252+D252</f>
        <v>4842.4510967228598</v>
      </c>
    </row>
    <row r="253" spans="6:12" ht="15.75" x14ac:dyDescent="0.25">
      <c r="F253" s="239"/>
      <c r="G253" s="238" t="s">
        <v>33</v>
      </c>
      <c r="H253" s="241"/>
      <c r="I253" s="240"/>
      <c r="K253" s="242">
        <f>H253+C253</f>
        <v>0</v>
      </c>
      <c r="L253" s="242">
        <f>I253+D253</f>
        <v>0</v>
      </c>
    </row>
    <row r="254" spans="6:12" ht="15.75" x14ac:dyDescent="0.25">
      <c r="F254" s="239"/>
      <c r="G254" s="238" t="s">
        <v>34</v>
      </c>
      <c r="H254" s="241"/>
      <c r="I254" s="240"/>
      <c r="K254" s="242">
        <f>H254+C254</f>
        <v>0</v>
      </c>
      <c r="L254" s="242">
        <f>I254+D254</f>
        <v>0</v>
      </c>
    </row>
    <row r="255" spans="6:12" ht="16.5" thickBot="1" x14ac:dyDescent="0.3">
      <c r="F255" s="250"/>
      <c r="G255" s="249" t="s">
        <v>109</v>
      </c>
      <c r="H255" s="248">
        <v>1391.9202062923223</v>
      </c>
      <c r="I255" s="247">
        <v>4842.4510967228598</v>
      </c>
      <c r="K255" s="242">
        <f>H255+C255</f>
        <v>1391.9202062923223</v>
      </c>
      <c r="L255" s="242">
        <f>I255+D255</f>
        <v>4842.4510967228598</v>
      </c>
    </row>
    <row r="256" spans="6:12" ht="15.75" x14ac:dyDescent="0.25">
      <c r="F256" s="246" t="s">
        <v>23</v>
      </c>
      <c r="G256" s="245" t="s">
        <v>25</v>
      </c>
      <c r="H256" s="252">
        <v>4490.2902499079046</v>
      </c>
      <c r="I256" s="251">
        <v>4577.7544790453994</v>
      </c>
      <c r="K256" s="242">
        <f>H256+C256</f>
        <v>4490.2902499079046</v>
      </c>
      <c r="L256" s="242">
        <f>I256+D256</f>
        <v>4577.7544790453994</v>
      </c>
    </row>
    <row r="257" spans="6:12" ht="15.75" x14ac:dyDescent="0.25">
      <c r="F257" s="239"/>
      <c r="G257" s="238" t="s">
        <v>26</v>
      </c>
      <c r="H257" s="237">
        <v>1199.3852658560261</v>
      </c>
      <c r="I257" s="236">
        <v>1158.4311541302295</v>
      </c>
      <c r="K257" s="242">
        <f>H257+C257</f>
        <v>1199.3852658560261</v>
      </c>
      <c r="L257" s="242">
        <f>I257+D257</f>
        <v>1158.4311541302295</v>
      </c>
    </row>
    <row r="258" spans="6:12" ht="15.75" x14ac:dyDescent="0.25">
      <c r="F258" s="239"/>
      <c r="G258" s="238" t="s">
        <v>27</v>
      </c>
      <c r="H258" s="241"/>
      <c r="I258" s="240"/>
      <c r="K258" s="242">
        <f>H258+C258</f>
        <v>0</v>
      </c>
      <c r="L258" s="242">
        <f>I258+D258</f>
        <v>0</v>
      </c>
    </row>
    <row r="259" spans="6:12" ht="15.75" x14ac:dyDescent="0.25">
      <c r="F259" s="239"/>
      <c r="G259" s="238" t="s">
        <v>28</v>
      </c>
      <c r="H259" s="237">
        <v>15.445537790750056</v>
      </c>
      <c r="I259" s="236">
        <v>27.184146511720098</v>
      </c>
      <c r="K259" s="242">
        <f>H259+C259</f>
        <v>15.445537790750056</v>
      </c>
      <c r="L259" s="242">
        <f>I259+D259</f>
        <v>27.184146511720098</v>
      </c>
    </row>
    <row r="260" spans="6:12" ht="15.75" x14ac:dyDescent="0.25">
      <c r="F260" s="239"/>
      <c r="G260" s="238" t="s">
        <v>29</v>
      </c>
      <c r="H260" s="237">
        <v>279.20015823898262</v>
      </c>
      <c r="I260" s="236">
        <v>144.19155658682425</v>
      </c>
      <c r="K260" s="242">
        <f>H260+C260</f>
        <v>279.20015823898262</v>
      </c>
      <c r="L260" s="242">
        <f>I260+D260</f>
        <v>144.19155658682425</v>
      </c>
    </row>
    <row r="261" spans="6:12" ht="15.75" x14ac:dyDescent="0.25">
      <c r="F261" s="239"/>
      <c r="G261" s="238" t="s">
        <v>30</v>
      </c>
      <c r="H261" s="237">
        <v>326.6632995959547</v>
      </c>
      <c r="I261" s="236">
        <v>317.39268399679554</v>
      </c>
      <c r="K261" s="242">
        <f>H261+C261</f>
        <v>326.6632995959547</v>
      </c>
      <c r="L261" s="242">
        <f>I261+D261</f>
        <v>317.39268399679554</v>
      </c>
    </row>
    <row r="262" spans="6:12" ht="15.75" x14ac:dyDescent="0.25">
      <c r="F262" s="239"/>
      <c r="G262" s="238" t="s">
        <v>31</v>
      </c>
      <c r="H262" s="237">
        <v>77.471407752086023</v>
      </c>
      <c r="I262" s="236">
        <v>144.2282435956979</v>
      </c>
      <c r="K262" s="242">
        <f>H262+C262</f>
        <v>77.471407752086023</v>
      </c>
      <c r="L262" s="242">
        <f>I262+D262</f>
        <v>144.2282435956979</v>
      </c>
    </row>
    <row r="263" spans="6:12" ht="15.75" x14ac:dyDescent="0.25">
      <c r="F263" s="239"/>
      <c r="G263" s="238" t="s">
        <v>32</v>
      </c>
      <c r="H263" s="237">
        <v>161.31274410128526</v>
      </c>
      <c r="I263" s="236">
        <v>144.60905628709844</v>
      </c>
      <c r="K263" s="242">
        <f>H263+C263</f>
        <v>161.31274410128526</v>
      </c>
      <c r="L263" s="242">
        <f>I263+D263</f>
        <v>144.60905628709844</v>
      </c>
    </row>
    <row r="264" spans="6:12" ht="15.75" x14ac:dyDescent="0.25">
      <c r="F264" s="239"/>
      <c r="G264" s="238" t="s">
        <v>33</v>
      </c>
      <c r="H264" s="237">
        <v>618.34967594128227</v>
      </c>
      <c r="I264" s="236">
        <v>470.78977372519995</v>
      </c>
      <c r="K264" s="242">
        <f>H264+C264</f>
        <v>618.34967594128227</v>
      </c>
      <c r="L264" s="242">
        <f>I264+D264</f>
        <v>470.78977372519995</v>
      </c>
    </row>
    <row r="265" spans="6:12" ht="15.75" x14ac:dyDescent="0.25">
      <c r="F265" s="239"/>
      <c r="G265" s="238" t="s">
        <v>34</v>
      </c>
      <c r="H265" s="241"/>
      <c r="I265" s="240"/>
      <c r="K265" s="242">
        <f>H265+C265</f>
        <v>0</v>
      </c>
      <c r="L265" s="242">
        <f>I265+D265</f>
        <v>0</v>
      </c>
    </row>
    <row r="266" spans="6:12" ht="16.5" thickBot="1" x14ac:dyDescent="0.3">
      <c r="F266" s="250"/>
      <c r="G266" s="249" t="s">
        <v>109</v>
      </c>
      <c r="H266" s="248">
        <v>7168.1183391842769</v>
      </c>
      <c r="I266" s="247">
        <v>6984.5810938789691</v>
      </c>
      <c r="K266" s="242">
        <f>H266+C266</f>
        <v>7168.1183391842769</v>
      </c>
      <c r="L266" s="242">
        <f>I266+D266</f>
        <v>6984.5810938789691</v>
      </c>
    </row>
    <row r="267" spans="6:12" ht="15.75" x14ac:dyDescent="0.25">
      <c r="F267" s="246" t="s">
        <v>24</v>
      </c>
      <c r="G267" s="245" t="s">
        <v>25</v>
      </c>
      <c r="H267" s="244"/>
      <c r="I267" s="243"/>
      <c r="K267" s="242">
        <f>H267+C267</f>
        <v>0</v>
      </c>
      <c r="L267" s="242">
        <f>I267+D267</f>
        <v>0</v>
      </c>
    </row>
    <row r="268" spans="6:12" ht="15.75" x14ac:dyDescent="0.25">
      <c r="F268" s="239"/>
      <c r="G268" s="238" t="s">
        <v>26</v>
      </c>
      <c r="H268" s="241"/>
      <c r="I268" s="240"/>
      <c r="K268" s="242">
        <f>H268+C268</f>
        <v>0</v>
      </c>
      <c r="L268" s="242">
        <f>I268+D268</f>
        <v>0</v>
      </c>
    </row>
    <row r="269" spans="6:12" ht="15.75" x14ac:dyDescent="0.25">
      <c r="F269" s="239"/>
      <c r="G269" s="238" t="s">
        <v>27</v>
      </c>
      <c r="H269" s="241"/>
      <c r="I269" s="240"/>
      <c r="K269" s="242">
        <f>H269+C269</f>
        <v>0</v>
      </c>
      <c r="L269" s="242">
        <f>I269+D269</f>
        <v>0</v>
      </c>
    </row>
    <row r="270" spans="6:12" ht="15.75" x14ac:dyDescent="0.25">
      <c r="F270" s="239"/>
      <c r="G270" s="238" t="s">
        <v>28</v>
      </c>
      <c r="H270" s="237">
        <v>37.678139099937773</v>
      </c>
      <c r="I270" s="236">
        <v>62.796898499896294</v>
      </c>
      <c r="K270" s="242">
        <f>H270+C270</f>
        <v>37.678139099937773</v>
      </c>
      <c r="L270" s="242">
        <f>I270+D270</f>
        <v>62.796898499896294</v>
      </c>
    </row>
    <row r="271" spans="6:12" ht="15.75" x14ac:dyDescent="0.25">
      <c r="F271" s="239"/>
      <c r="G271" s="238" t="s">
        <v>29</v>
      </c>
      <c r="H271" s="241"/>
      <c r="I271" s="240"/>
      <c r="K271" s="242">
        <f>H271+C271</f>
        <v>0</v>
      </c>
      <c r="L271" s="242">
        <f>I271+D271</f>
        <v>0</v>
      </c>
    </row>
    <row r="272" spans="6:12" ht="15.75" x14ac:dyDescent="0.25">
      <c r="F272" s="239"/>
      <c r="G272" s="238" t="s">
        <v>30</v>
      </c>
      <c r="H272" s="237">
        <v>217.85639743071454</v>
      </c>
      <c r="I272" s="236">
        <v>517.05957173684055</v>
      </c>
    </row>
    <row r="273" spans="6:9" ht="15.75" x14ac:dyDescent="0.25">
      <c r="F273" s="239"/>
      <c r="G273" s="238" t="s">
        <v>31</v>
      </c>
      <c r="H273" s="237">
        <v>323.17486301726399</v>
      </c>
      <c r="I273" s="236">
        <v>557.30331037129702</v>
      </c>
    </row>
    <row r="274" spans="6:9" ht="15.75" x14ac:dyDescent="0.25">
      <c r="F274" s="239"/>
      <c r="G274" s="238" t="s">
        <v>32</v>
      </c>
      <c r="H274" s="241"/>
      <c r="I274" s="240"/>
    </row>
    <row r="275" spans="6:9" ht="15.75" x14ac:dyDescent="0.25">
      <c r="F275" s="239"/>
      <c r="G275" s="238" t="s">
        <v>33</v>
      </c>
      <c r="H275" s="241"/>
      <c r="I275" s="240"/>
    </row>
    <row r="276" spans="6:9" ht="15.75" x14ac:dyDescent="0.25">
      <c r="F276" s="239"/>
      <c r="G276" s="238" t="s">
        <v>34</v>
      </c>
      <c r="H276" s="237">
        <v>29.119526176763053</v>
      </c>
      <c r="I276" s="236">
        <v>0</v>
      </c>
    </row>
    <row r="277" spans="6:9" ht="16.5" thickBot="1" x14ac:dyDescent="0.3">
      <c r="F277" s="235"/>
      <c r="G277" s="234" t="s">
        <v>109</v>
      </c>
      <c r="H277" s="233">
        <v>607.82892572467938</v>
      </c>
      <c r="I277" s="232">
        <v>1137.159780608034</v>
      </c>
    </row>
  </sheetData>
  <mergeCells count="28">
    <mergeCell ref="F3:F13"/>
    <mergeCell ref="F36:F46"/>
    <mergeCell ref="F47:F57"/>
    <mergeCell ref="F58:F68"/>
    <mergeCell ref="A3:A13"/>
    <mergeCell ref="A14:A24"/>
    <mergeCell ref="F69:F79"/>
    <mergeCell ref="F80:F90"/>
    <mergeCell ref="F91:F101"/>
    <mergeCell ref="F102:F112"/>
    <mergeCell ref="F113:F123"/>
    <mergeCell ref="F124:F134"/>
    <mergeCell ref="F135:F145"/>
    <mergeCell ref="F146:F156"/>
    <mergeCell ref="F157:F167"/>
    <mergeCell ref="F168:F178"/>
    <mergeCell ref="F179:F189"/>
    <mergeCell ref="F190:F200"/>
    <mergeCell ref="F267:F277"/>
    <mergeCell ref="K1:L1"/>
    <mergeCell ref="F14:F24"/>
    <mergeCell ref="F25:F35"/>
    <mergeCell ref="F201:F211"/>
    <mergeCell ref="F212:F222"/>
    <mergeCell ref="F223:F233"/>
    <mergeCell ref="F234:F244"/>
    <mergeCell ref="F245:F255"/>
    <mergeCell ref="F256:F26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NationalProductionByCropWith%Ch</vt:lpstr>
      <vt:lpstr>National Crop Production</vt:lpstr>
      <vt:lpstr>S&amp;M Provincial Crop Production</vt:lpstr>
      <vt:lpstr>S&amp;M District Crop Production</vt:lpstr>
      <vt:lpstr>Large ScaleOnly</vt:lpstr>
      <vt:lpstr>Time_Series_All Crops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Kabibwa</dc:creator>
  <cp:lastModifiedBy>user</cp:lastModifiedBy>
  <dcterms:created xsi:type="dcterms:W3CDTF">2020-05-24T11:52:52Z</dcterms:created>
  <dcterms:modified xsi:type="dcterms:W3CDTF">2021-10-28T11:20:30Z</dcterms:modified>
</cp:coreProperties>
</file>