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IPES2\dgcnn\"/>
    </mc:Choice>
  </mc:AlternateContent>
  <bookViews>
    <workbookView xWindow="0" yWindow="0" windowWidth="19008" windowHeight="7992"/>
  </bookViews>
  <sheets>
    <sheet name="Sheet1" sheetId="1" r:id="rId1"/>
  </sheets>
  <definedNames>
    <definedName name="_xlchart.0" hidden="1">Sheet1!$AF$123:$AF$182</definedName>
    <definedName name="_xlchart.1" hidden="1">Sheet1!$AF$3:$AF$62</definedName>
    <definedName name="_xlchart.10" hidden="1">Sheet1!$X$3</definedName>
    <definedName name="_xlchart.11" hidden="1">Sheet1!$X$63</definedName>
    <definedName name="_xlchart.12" hidden="1">Sheet1!$AH$123:$AH$182</definedName>
    <definedName name="_xlchart.13" hidden="1">Sheet1!$AH$3:$AH$62</definedName>
    <definedName name="_xlchart.14" hidden="1">Sheet1!$AH$63:$AH$122</definedName>
    <definedName name="_xlchart.15" hidden="1">Sheet1!$X$123</definedName>
    <definedName name="_xlchart.16" hidden="1">Sheet1!$X$3</definedName>
    <definedName name="_xlchart.17" hidden="1">Sheet1!$X$63</definedName>
    <definedName name="_xlchart.18" hidden="1">Sheet1!$AJ$123:$AJ$182</definedName>
    <definedName name="_xlchart.19" hidden="1">Sheet1!$AJ$3:$AJ$62</definedName>
    <definedName name="_xlchart.2" hidden="1">Sheet1!$AF$63:$AF$122</definedName>
    <definedName name="_xlchart.20" hidden="1">Sheet1!$AJ$63:$AJ$122</definedName>
    <definedName name="_xlchart.21" hidden="1">Sheet1!$X$123</definedName>
    <definedName name="_xlchart.22" hidden="1">Sheet1!$X$3</definedName>
    <definedName name="_xlchart.23" hidden="1">Sheet1!$X$63</definedName>
    <definedName name="_xlchart.24" hidden="1">Sheet1!$AI$123:$AI$182</definedName>
    <definedName name="_xlchart.25" hidden="1">Sheet1!$AI$3:$AI$62</definedName>
    <definedName name="_xlchart.26" hidden="1">Sheet1!$AI$63:$AI$122</definedName>
    <definedName name="_xlchart.27" hidden="1">Sheet1!$X$123</definedName>
    <definedName name="_xlchart.28" hidden="1">Sheet1!$X$3</definedName>
    <definedName name="_xlchart.29" hidden="1">Sheet1!$X$63</definedName>
    <definedName name="_xlchart.3" hidden="1">Sheet1!$X$123</definedName>
    <definedName name="_xlchart.4" hidden="1">Sheet1!$X$3</definedName>
    <definedName name="_xlchart.5" hidden="1">Sheet1!$X$63</definedName>
    <definedName name="_xlchart.6" hidden="1">Sheet1!$AG$123:$AG$182</definedName>
    <definedName name="_xlchart.7" hidden="1">Sheet1!$AG$3:$AG$62</definedName>
    <definedName name="_xlchart.8" hidden="1">Sheet1!$AG$63:$AG$122</definedName>
    <definedName name="_xlchart.9" hidden="1">Sheet1!$X$123</definedName>
  </definedNames>
  <calcPr calcId="162913"/>
</workbook>
</file>

<file path=xl/calcChain.xml><?xml version="1.0" encoding="utf-8"?>
<calcChain xmlns="http://schemas.openxmlformats.org/spreadsheetml/2006/main">
  <c r="V4" i="1" l="1"/>
  <c r="V5" i="1" l="1"/>
  <c r="V6" i="1" l="1"/>
  <c r="M541" i="1"/>
  <c r="L541" i="1"/>
  <c r="K541" i="1"/>
  <c r="M538" i="1"/>
  <c r="L538" i="1"/>
  <c r="K538" i="1"/>
  <c r="M535" i="1"/>
  <c r="K535" i="1"/>
  <c r="M532" i="1"/>
  <c r="L532" i="1"/>
  <c r="K532" i="1"/>
  <c r="M529" i="1"/>
  <c r="K529" i="1"/>
  <c r="N529" i="1" s="1"/>
  <c r="M526" i="1"/>
  <c r="O526" i="1" s="1"/>
  <c r="K526" i="1"/>
  <c r="N526" i="1" s="1"/>
  <c r="M523" i="1"/>
  <c r="L523" i="1"/>
  <c r="K523" i="1"/>
  <c r="M520" i="1"/>
  <c r="L520" i="1"/>
  <c r="K520" i="1"/>
  <c r="M517" i="1"/>
  <c r="K517" i="1"/>
  <c r="N517" i="1" s="1"/>
  <c r="M514" i="1"/>
  <c r="L514" i="1"/>
  <c r="K514" i="1"/>
  <c r="M511" i="1"/>
  <c r="K511" i="1"/>
  <c r="M508" i="1"/>
  <c r="K508" i="1"/>
  <c r="M505" i="1"/>
  <c r="L505" i="1"/>
  <c r="K505" i="1"/>
  <c r="M502" i="1"/>
  <c r="L502" i="1"/>
  <c r="K502" i="1"/>
  <c r="M499" i="1"/>
  <c r="K499" i="1"/>
  <c r="M496" i="1"/>
  <c r="L496" i="1"/>
  <c r="K496" i="1"/>
  <c r="N496" i="1" s="1"/>
  <c r="M493" i="1"/>
  <c r="K493" i="1"/>
  <c r="M490" i="1"/>
  <c r="K490" i="1"/>
  <c r="M487" i="1"/>
  <c r="L487" i="1"/>
  <c r="K487" i="1"/>
  <c r="M484" i="1"/>
  <c r="L484" i="1"/>
  <c r="K484" i="1"/>
  <c r="N484" i="1" s="1"/>
  <c r="M481" i="1"/>
  <c r="K481" i="1"/>
  <c r="M478" i="1"/>
  <c r="L478" i="1"/>
  <c r="K478" i="1"/>
  <c r="M475" i="1"/>
  <c r="K475" i="1"/>
  <c r="N475" i="1" s="1"/>
  <c r="M472" i="1"/>
  <c r="K472" i="1"/>
  <c r="M469" i="1"/>
  <c r="L469" i="1"/>
  <c r="K469" i="1"/>
  <c r="M466" i="1"/>
  <c r="L466" i="1"/>
  <c r="K466" i="1"/>
  <c r="M463" i="1"/>
  <c r="K463" i="1"/>
  <c r="M460" i="1"/>
  <c r="L460" i="1"/>
  <c r="K460" i="1"/>
  <c r="M457" i="1"/>
  <c r="K457" i="1"/>
  <c r="M454" i="1"/>
  <c r="K454" i="1"/>
  <c r="N454" i="1" s="1"/>
  <c r="M451" i="1"/>
  <c r="L451" i="1"/>
  <c r="K451" i="1"/>
  <c r="M448" i="1"/>
  <c r="L448" i="1"/>
  <c r="K448" i="1"/>
  <c r="O445" i="1"/>
  <c r="M445" i="1"/>
  <c r="K445" i="1"/>
  <c r="N445" i="1" s="1"/>
  <c r="M442" i="1"/>
  <c r="L442" i="1"/>
  <c r="K442" i="1"/>
  <c r="M439" i="1"/>
  <c r="K439" i="1"/>
  <c r="M436" i="1"/>
  <c r="K436" i="1"/>
  <c r="M433" i="1"/>
  <c r="L433" i="1"/>
  <c r="K433" i="1"/>
  <c r="N433" i="1" s="1"/>
  <c r="M430" i="1"/>
  <c r="L430" i="1"/>
  <c r="K430" i="1"/>
  <c r="M427" i="1"/>
  <c r="K427" i="1"/>
  <c r="M424" i="1"/>
  <c r="L424" i="1"/>
  <c r="K424" i="1"/>
  <c r="M421" i="1"/>
  <c r="K421" i="1"/>
  <c r="M418" i="1"/>
  <c r="K418" i="1"/>
  <c r="M415" i="1"/>
  <c r="L415" i="1"/>
  <c r="K415" i="1"/>
  <c r="N415" i="1" s="1"/>
  <c r="M412" i="1"/>
  <c r="L412" i="1"/>
  <c r="O412" i="1" s="1"/>
  <c r="K412" i="1"/>
  <c r="M409" i="1"/>
  <c r="K409" i="1"/>
  <c r="M406" i="1"/>
  <c r="L406" i="1"/>
  <c r="K406" i="1"/>
  <c r="M403" i="1"/>
  <c r="O403" i="1" s="1"/>
  <c r="K403" i="1"/>
  <c r="N403" i="1" s="1"/>
  <c r="M400" i="1"/>
  <c r="K400" i="1"/>
  <c r="M397" i="1"/>
  <c r="L397" i="1"/>
  <c r="K397" i="1"/>
  <c r="M394" i="1"/>
  <c r="L394" i="1"/>
  <c r="K394" i="1"/>
  <c r="N394" i="1" s="1"/>
  <c r="M391" i="1"/>
  <c r="K391" i="1"/>
  <c r="M388" i="1"/>
  <c r="L388" i="1"/>
  <c r="K388" i="1"/>
  <c r="M385" i="1"/>
  <c r="K385" i="1"/>
  <c r="M382" i="1"/>
  <c r="O382" i="1" s="1"/>
  <c r="K382" i="1"/>
  <c r="N382" i="1" s="1"/>
  <c r="M379" i="1"/>
  <c r="L379" i="1"/>
  <c r="K379" i="1"/>
  <c r="M376" i="1"/>
  <c r="L376" i="1"/>
  <c r="K376" i="1"/>
  <c r="M373" i="1"/>
  <c r="K373" i="1"/>
  <c r="N373" i="1" s="1"/>
  <c r="M370" i="1"/>
  <c r="L370" i="1"/>
  <c r="K370" i="1"/>
  <c r="M367" i="1"/>
  <c r="K367" i="1"/>
  <c r="M364" i="1"/>
  <c r="K364" i="1"/>
  <c r="M361" i="1"/>
  <c r="L361" i="1"/>
  <c r="K361" i="1"/>
  <c r="M358" i="1"/>
  <c r="L358" i="1"/>
  <c r="K358" i="1"/>
  <c r="M355" i="1"/>
  <c r="O355" i="1" s="1"/>
  <c r="K355" i="1"/>
  <c r="N355" i="1" s="1"/>
  <c r="M352" i="1"/>
  <c r="L352" i="1"/>
  <c r="K352" i="1"/>
  <c r="M349" i="1"/>
  <c r="K349" i="1"/>
  <c r="N349" i="1" s="1"/>
  <c r="M346" i="1"/>
  <c r="K346" i="1"/>
  <c r="M343" i="1"/>
  <c r="L343" i="1"/>
  <c r="K343" i="1"/>
  <c r="M340" i="1"/>
  <c r="L340" i="1"/>
  <c r="K340" i="1"/>
  <c r="N340" i="1" s="1"/>
  <c r="M337" i="1"/>
  <c r="K337" i="1"/>
  <c r="M334" i="1"/>
  <c r="L334" i="1"/>
  <c r="K334" i="1"/>
  <c r="N334" i="1" s="1"/>
  <c r="M331" i="1"/>
  <c r="K331" i="1"/>
  <c r="M328" i="1"/>
  <c r="K328" i="1"/>
  <c r="N328" i="1" s="1"/>
  <c r="M325" i="1"/>
  <c r="L325" i="1"/>
  <c r="K325" i="1"/>
  <c r="M322" i="1"/>
  <c r="L322" i="1"/>
  <c r="K322" i="1"/>
  <c r="M319" i="1"/>
  <c r="K319" i="1"/>
  <c r="N319" i="1" s="1"/>
  <c r="M316" i="1"/>
  <c r="L316" i="1"/>
  <c r="K316" i="1"/>
  <c r="M313" i="1"/>
  <c r="K313" i="1"/>
  <c r="M310" i="1"/>
  <c r="K310" i="1"/>
  <c r="M307" i="1"/>
  <c r="L307" i="1"/>
  <c r="K307" i="1"/>
  <c r="N307" i="1" s="1"/>
  <c r="M304" i="1"/>
  <c r="L304" i="1"/>
  <c r="K304" i="1"/>
  <c r="M301" i="1"/>
  <c r="K301" i="1"/>
  <c r="M298" i="1"/>
  <c r="L298" i="1"/>
  <c r="K298" i="1"/>
  <c r="M295" i="1"/>
  <c r="K295" i="1"/>
  <c r="M292" i="1"/>
  <c r="K292" i="1"/>
  <c r="M289" i="1"/>
  <c r="L289" i="1"/>
  <c r="K289" i="1"/>
  <c r="M286" i="1"/>
  <c r="L286" i="1"/>
  <c r="K286" i="1"/>
  <c r="O283" i="1"/>
  <c r="M283" i="1"/>
  <c r="K283" i="1"/>
  <c r="N283" i="1" s="1"/>
  <c r="M280" i="1"/>
  <c r="L280" i="1"/>
  <c r="K280" i="1"/>
  <c r="M277" i="1"/>
  <c r="K277" i="1"/>
  <c r="N277" i="1" s="1"/>
  <c r="M274" i="1"/>
  <c r="K274" i="1"/>
  <c r="M271" i="1"/>
  <c r="L271" i="1"/>
  <c r="K271" i="1"/>
  <c r="M268" i="1"/>
  <c r="L268" i="1"/>
  <c r="K268" i="1"/>
  <c r="M265" i="1"/>
  <c r="K265" i="1"/>
  <c r="M262" i="1"/>
  <c r="O262" i="1" s="1"/>
  <c r="L262" i="1"/>
  <c r="K262" i="1"/>
  <c r="N262" i="1" s="1"/>
  <c r="M259" i="1"/>
  <c r="K259" i="1"/>
  <c r="M256" i="1"/>
  <c r="K256" i="1"/>
  <c r="N256" i="1" s="1"/>
  <c r="M253" i="1"/>
  <c r="L253" i="1"/>
  <c r="K253" i="1"/>
  <c r="N253" i="1" s="1"/>
  <c r="M250" i="1"/>
  <c r="L250" i="1"/>
  <c r="K250" i="1"/>
  <c r="M247" i="1"/>
  <c r="K247" i="1"/>
  <c r="N247" i="1" s="1"/>
  <c r="M244" i="1"/>
  <c r="L244" i="1"/>
  <c r="K244" i="1"/>
  <c r="M241" i="1"/>
  <c r="K241" i="1"/>
  <c r="M238" i="1"/>
  <c r="K238" i="1"/>
  <c r="M235" i="1"/>
  <c r="L235" i="1"/>
  <c r="O235" i="1" s="1"/>
  <c r="K235" i="1"/>
  <c r="M232" i="1"/>
  <c r="L232" i="1"/>
  <c r="K232" i="1"/>
  <c r="M229" i="1"/>
  <c r="K229" i="1"/>
  <c r="M226" i="1"/>
  <c r="L226" i="1"/>
  <c r="K226" i="1"/>
  <c r="N226" i="1" s="1"/>
  <c r="M223" i="1"/>
  <c r="K223" i="1"/>
  <c r="M220" i="1"/>
  <c r="K220" i="1"/>
  <c r="M217" i="1"/>
  <c r="L217" i="1"/>
  <c r="K217" i="1"/>
  <c r="M214" i="1"/>
  <c r="L214" i="1"/>
  <c r="K214" i="1"/>
  <c r="M211" i="1"/>
  <c r="K211" i="1"/>
  <c r="N211" i="1" s="1"/>
  <c r="M208" i="1"/>
  <c r="L208" i="1"/>
  <c r="K208" i="1"/>
  <c r="M205" i="1"/>
  <c r="K205" i="1"/>
  <c r="N205" i="1" s="1"/>
  <c r="M202" i="1"/>
  <c r="K202" i="1"/>
  <c r="M199" i="1"/>
  <c r="L199" i="1"/>
  <c r="K199" i="1"/>
  <c r="M196" i="1"/>
  <c r="L196" i="1"/>
  <c r="K196" i="1"/>
  <c r="N196" i="1" s="1"/>
  <c r="M193" i="1"/>
  <c r="K193" i="1"/>
  <c r="M190" i="1"/>
  <c r="L190" i="1"/>
  <c r="K190" i="1"/>
  <c r="O190" i="1" s="1"/>
  <c r="M187" i="1"/>
  <c r="K187" i="1"/>
  <c r="M184" i="1"/>
  <c r="O184" i="1" s="1"/>
  <c r="K184" i="1"/>
  <c r="N184" i="1" s="1"/>
  <c r="M181" i="1"/>
  <c r="L181" i="1"/>
  <c r="K181" i="1"/>
  <c r="M178" i="1"/>
  <c r="L178" i="1"/>
  <c r="K178" i="1"/>
  <c r="M175" i="1"/>
  <c r="K175" i="1"/>
  <c r="M172" i="1"/>
  <c r="L172" i="1"/>
  <c r="K172" i="1"/>
  <c r="M169" i="1"/>
  <c r="K169" i="1"/>
  <c r="M166" i="1"/>
  <c r="K166" i="1"/>
  <c r="M163" i="1"/>
  <c r="L163" i="1"/>
  <c r="K163" i="1"/>
  <c r="M160" i="1"/>
  <c r="L160" i="1"/>
  <c r="K160" i="1"/>
  <c r="M157" i="1"/>
  <c r="K157" i="1"/>
  <c r="M154" i="1"/>
  <c r="L154" i="1"/>
  <c r="K154" i="1"/>
  <c r="M151" i="1"/>
  <c r="K151" i="1"/>
  <c r="N151" i="1" s="1"/>
  <c r="M148" i="1"/>
  <c r="K148" i="1"/>
  <c r="N148" i="1" s="1"/>
  <c r="M145" i="1"/>
  <c r="L145" i="1"/>
  <c r="K145" i="1"/>
  <c r="M142" i="1"/>
  <c r="L142" i="1"/>
  <c r="K142" i="1"/>
  <c r="M139" i="1"/>
  <c r="K139" i="1"/>
  <c r="M136" i="1"/>
  <c r="L136" i="1"/>
  <c r="K136" i="1"/>
  <c r="M133" i="1"/>
  <c r="K133" i="1"/>
  <c r="N133" i="1" s="1"/>
  <c r="M130" i="1"/>
  <c r="K130" i="1"/>
  <c r="M127" i="1"/>
  <c r="L127" i="1"/>
  <c r="K127" i="1"/>
  <c r="M124" i="1"/>
  <c r="L124" i="1"/>
  <c r="K124" i="1"/>
  <c r="M121" i="1"/>
  <c r="K121" i="1"/>
  <c r="M118" i="1"/>
  <c r="L118" i="1"/>
  <c r="K118" i="1"/>
  <c r="M115" i="1"/>
  <c r="K115" i="1"/>
  <c r="N115" i="1" s="1"/>
  <c r="M112" i="1"/>
  <c r="K112" i="1"/>
  <c r="M109" i="1"/>
  <c r="L109" i="1"/>
  <c r="K109" i="1"/>
  <c r="M106" i="1"/>
  <c r="L106" i="1"/>
  <c r="K106" i="1"/>
  <c r="M103" i="1"/>
  <c r="K103" i="1"/>
  <c r="M100" i="1"/>
  <c r="L100" i="1"/>
  <c r="K100" i="1"/>
  <c r="M97" i="1"/>
  <c r="O97" i="1" s="1"/>
  <c r="K97" i="1"/>
  <c r="N97" i="1" s="1"/>
  <c r="M94" i="1"/>
  <c r="K94" i="1"/>
  <c r="M91" i="1"/>
  <c r="L91" i="1"/>
  <c r="K91" i="1"/>
  <c r="M88" i="1"/>
  <c r="L88" i="1"/>
  <c r="K88" i="1"/>
  <c r="M85" i="1"/>
  <c r="K85" i="1"/>
  <c r="N85" i="1" s="1"/>
  <c r="M82" i="1"/>
  <c r="L82" i="1"/>
  <c r="K82" i="1"/>
  <c r="M79" i="1"/>
  <c r="K79" i="1"/>
  <c r="N79" i="1" s="1"/>
  <c r="M76" i="1"/>
  <c r="K76" i="1"/>
  <c r="M73" i="1"/>
  <c r="L73" i="1"/>
  <c r="K73" i="1"/>
  <c r="N73" i="1" s="1"/>
  <c r="M70" i="1"/>
  <c r="L70" i="1"/>
  <c r="K70" i="1"/>
  <c r="M67" i="1"/>
  <c r="K67" i="1"/>
  <c r="M64" i="1"/>
  <c r="L64" i="1"/>
  <c r="K64" i="1"/>
  <c r="M61" i="1"/>
  <c r="K61" i="1"/>
  <c r="M58" i="1"/>
  <c r="K58" i="1"/>
  <c r="M55" i="1"/>
  <c r="L55" i="1"/>
  <c r="K55" i="1"/>
  <c r="M52" i="1"/>
  <c r="L52" i="1"/>
  <c r="K52" i="1"/>
  <c r="M49" i="1"/>
  <c r="K49" i="1"/>
  <c r="M46" i="1"/>
  <c r="L46" i="1"/>
  <c r="K46" i="1"/>
  <c r="M43" i="1"/>
  <c r="K43" i="1"/>
  <c r="N43" i="1" s="1"/>
  <c r="M40" i="1"/>
  <c r="K40" i="1"/>
  <c r="M37" i="1"/>
  <c r="L37" i="1"/>
  <c r="K37" i="1"/>
  <c r="M34" i="1"/>
  <c r="L34" i="1"/>
  <c r="K34" i="1"/>
  <c r="M31" i="1"/>
  <c r="K31" i="1"/>
  <c r="M28" i="1"/>
  <c r="L28" i="1"/>
  <c r="K28" i="1"/>
  <c r="N28" i="1" s="1"/>
  <c r="M25" i="1"/>
  <c r="K25" i="1"/>
  <c r="M22" i="1"/>
  <c r="K22" i="1"/>
  <c r="M19" i="1"/>
  <c r="L19" i="1"/>
  <c r="K19" i="1"/>
  <c r="M16" i="1"/>
  <c r="L16" i="1"/>
  <c r="K16" i="1"/>
  <c r="M13" i="1"/>
  <c r="K13" i="1"/>
  <c r="M10" i="1"/>
  <c r="L10" i="1"/>
  <c r="K10" i="1"/>
  <c r="M7" i="1"/>
  <c r="K7" i="1"/>
  <c r="M4" i="1"/>
  <c r="K4" i="1"/>
  <c r="AA3" i="1"/>
  <c r="AC4" i="1"/>
  <c r="AC6" i="1"/>
  <c r="AA6" i="1"/>
  <c r="AC3" i="1"/>
  <c r="AC5" i="1"/>
  <c r="AB5" i="1"/>
  <c r="AA5" i="1"/>
  <c r="AA4" i="1"/>
  <c r="O148" i="1" l="1"/>
  <c r="O205" i="1"/>
  <c r="N235" i="1"/>
  <c r="O487" i="1"/>
  <c r="O151" i="1"/>
  <c r="N181" i="1"/>
  <c r="O277" i="1"/>
  <c r="O85" i="1"/>
  <c r="N268" i="1"/>
  <c r="N424" i="1"/>
  <c r="O43" i="1"/>
  <c r="O325" i="1"/>
  <c r="O424" i="1"/>
  <c r="O370" i="1"/>
  <c r="O64" i="1"/>
  <c r="O112" i="1"/>
  <c r="N112" i="1"/>
  <c r="O46" i="1"/>
  <c r="N46" i="1"/>
  <c r="O100" i="1"/>
  <c r="N100" i="1"/>
  <c r="O34" i="1"/>
  <c r="N34" i="1"/>
  <c r="O61" i="1"/>
  <c r="N61" i="1"/>
  <c r="O88" i="1"/>
  <c r="N88" i="1"/>
  <c r="O142" i="1"/>
  <c r="N142" i="1"/>
  <c r="O181" i="1"/>
  <c r="O208" i="1"/>
  <c r="N208" i="1"/>
  <c r="O301" i="1"/>
  <c r="N301" i="1"/>
  <c r="O340" i="1"/>
  <c r="O367" i="1"/>
  <c r="N367" i="1"/>
  <c r="O409" i="1"/>
  <c r="N409" i="1"/>
  <c r="O463" i="1"/>
  <c r="N463" i="1"/>
  <c r="O169" i="1"/>
  <c r="N169" i="1"/>
  <c r="O250" i="1"/>
  <c r="N250" i="1"/>
  <c r="O316" i="1"/>
  <c r="N316" i="1"/>
  <c r="O394" i="1"/>
  <c r="O436" i="1"/>
  <c r="N436" i="1"/>
  <c r="O490" i="1"/>
  <c r="N490" i="1"/>
  <c r="O529" i="1"/>
  <c r="V7" i="1"/>
  <c r="O22" i="1"/>
  <c r="N22" i="1"/>
  <c r="O49" i="1"/>
  <c r="N49" i="1"/>
  <c r="N64" i="1"/>
  <c r="O103" i="1"/>
  <c r="N103" i="1"/>
  <c r="O115" i="1"/>
  <c r="O130" i="1"/>
  <c r="N130" i="1"/>
  <c r="O196" i="1"/>
  <c r="O223" i="1"/>
  <c r="N223" i="1"/>
  <c r="O289" i="1"/>
  <c r="N289" i="1"/>
  <c r="N304" i="1"/>
  <c r="O328" i="1"/>
  <c r="O343" i="1"/>
  <c r="N343" i="1"/>
  <c r="N370" i="1"/>
  <c r="O397" i="1"/>
  <c r="N397" i="1"/>
  <c r="N412" i="1"/>
  <c r="O451" i="1"/>
  <c r="N451" i="1"/>
  <c r="O466" i="1"/>
  <c r="N466" i="1"/>
  <c r="N505" i="1"/>
  <c r="O517" i="1"/>
  <c r="O532" i="1"/>
  <c r="N532" i="1"/>
  <c r="O106" i="1"/>
  <c r="N106" i="1"/>
  <c r="O358" i="1"/>
  <c r="N358" i="1"/>
  <c r="O505" i="1"/>
  <c r="O10" i="1"/>
  <c r="N10" i="1"/>
  <c r="O481" i="1"/>
  <c r="N481" i="1"/>
  <c r="O238" i="1"/>
  <c r="N238" i="1"/>
  <c r="O37" i="1"/>
  <c r="N37" i="1"/>
  <c r="O439" i="1"/>
  <c r="N439" i="1"/>
  <c r="O25" i="1"/>
  <c r="N25" i="1"/>
  <c r="O79" i="1"/>
  <c r="O292" i="1"/>
  <c r="N292" i="1"/>
  <c r="O400" i="1"/>
  <c r="N400" i="1"/>
  <c r="O442" i="1"/>
  <c r="N442" i="1"/>
  <c r="O469" i="1"/>
  <c r="N469" i="1"/>
  <c r="O133" i="1"/>
  <c r="O175" i="1"/>
  <c r="N175" i="1"/>
  <c r="O214" i="1"/>
  <c r="N214" i="1"/>
  <c r="O322" i="1"/>
  <c r="N322" i="1"/>
  <c r="O145" i="1"/>
  <c r="N145" i="1"/>
  <c r="O331" i="1"/>
  <c r="N331" i="1"/>
  <c r="O304" i="1"/>
  <c r="O160" i="1"/>
  <c r="N160" i="1"/>
  <c r="O187" i="1"/>
  <c r="N187" i="1"/>
  <c r="O253" i="1"/>
  <c r="O280" i="1"/>
  <c r="N280" i="1"/>
  <c r="O319" i="1"/>
  <c r="O346" i="1"/>
  <c r="N346" i="1"/>
  <c r="O508" i="1"/>
  <c r="N508" i="1"/>
  <c r="O535" i="1"/>
  <c r="N535" i="1"/>
  <c r="O13" i="1"/>
  <c r="N13" i="1"/>
  <c r="O40" i="1"/>
  <c r="N40" i="1"/>
  <c r="O82" i="1"/>
  <c r="N82" i="1"/>
  <c r="O94" i="1"/>
  <c r="N94" i="1"/>
  <c r="O121" i="1"/>
  <c r="N121" i="1"/>
  <c r="O226" i="1"/>
  <c r="O241" i="1"/>
  <c r="N241" i="1"/>
  <c r="O388" i="1"/>
  <c r="N388" i="1"/>
  <c r="O454" i="1"/>
  <c r="O523" i="1"/>
  <c r="N523" i="1"/>
  <c r="O55" i="1"/>
  <c r="N55" i="1"/>
  <c r="O70" i="1"/>
  <c r="N70" i="1"/>
  <c r="O109" i="1"/>
  <c r="N109" i="1"/>
  <c r="O136" i="1"/>
  <c r="N136" i="1"/>
  <c r="N190" i="1"/>
  <c r="O202" i="1"/>
  <c r="N202" i="1"/>
  <c r="O229" i="1"/>
  <c r="N229" i="1"/>
  <c r="O268" i="1"/>
  <c r="O295" i="1"/>
  <c r="N295" i="1"/>
  <c r="O361" i="1"/>
  <c r="N361" i="1"/>
  <c r="O373" i="1"/>
  <c r="O415" i="1"/>
  <c r="O430" i="1"/>
  <c r="N430" i="1"/>
  <c r="O457" i="1"/>
  <c r="N457" i="1"/>
  <c r="O511" i="1"/>
  <c r="N511" i="1"/>
  <c r="O538" i="1"/>
  <c r="N538" i="1"/>
  <c r="O91" i="1"/>
  <c r="N91" i="1"/>
  <c r="O172" i="1"/>
  <c r="N172" i="1"/>
  <c r="O493" i="1"/>
  <c r="N493" i="1"/>
  <c r="O385" i="1"/>
  <c r="N385" i="1"/>
  <c r="O157" i="1"/>
  <c r="N157" i="1"/>
  <c r="O520" i="1"/>
  <c r="N520" i="1"/>
  <c r="O52" i="1"/>
  <c r="N52" i="1"/>
  <c r="O199" i="1"/>
  <c r="N199" i="1"/>
  <c r="O265" i="1"/>
  <c r="N265" i="1"/>
  <c r="O67" i="1"/>
  <c r="N67" i="1"/>
  <c r="O211" i="1"/>
  <c r="O427" i="1"/>
  <c r="N427" i="1"/>
  <c r="O16" i="1"/>
  <c r="N16" i="1"/>
  <c r="O124" i="1"/>
  <c r="N124" i="1"/>
  <c r="O163" i="1"/>
  <c r="N163" i="1"/>
  <c r="O178" i="1"/>
  <c r="N178" i="1"/>
  <c r="O244" i="1"/>
  <c r="N244" i="1"/>
  <c r="O307" i="1"/>
  <c r="O334" i="1"/>
  <c r="O376" i="1"/>
  <c r="N376" i="1"/>
  <c r="O472" i="1"/>
  <c r="N472" i="1"/>
  <c r="O484" i="1"/>
  <c r="O496" i="1"/>
  <c r="O28" i="1"/>
  <c r="O217" i="1"/>
  <c r="N217" i="1"/>
  <c r="N232" i="1"/>
  <c r="O256" i="1"/>
  <c r="O271" i="1"/>
  <c r="N271" i="1"/>
  <c r="N298" i="1"/>
  <c r="O310" i="1"/>
  <c r="N310" i="1"/>
  <c r="N325" i="1"/>
  <c r="O337" i="1"/>
  <c r="N337" i="1"/>
  <c r="O349" i="1"/>
  <c r="O391" i="1"/>
  <c r="N391" i="1"/>
  <c r="O406" i="1"/>
  <c r="N406" i="1"/>
  <c r="O418" i="1"/>
  <c r="N418" i="1"/>
  <c r="O460" i="1"/>
  <c r="N460" i="1"/>
  <c r="N487" i="1"/>
  <c r="O499" i="1"/>
  <c r="N499" i="1"/>
  <c r="O514" i="1"/>
  <c r="N514" i="1"/>
  <c r="O139" i="1"/>
  <c r="N139" i="1"/>
  <c r="O259" i="1"/>
  <c r="N259" i="1"/>
  <c r="O352" i="1"/>
  <c r="N352" i="1"/>
  <c r="O364" i="1"/>
  <c r="N364" i="1"/>
  <c r="O541" i="1"/>
  <c r="N541" i="1"/>
  <c r="O31" i="1"/>
  <c r="N31" i="1"/>
  <c r="O166" i="1"/>
  <c r="N166" i="1"/>
  <c r="O286" i="1"/>
  <c r="N286" i="1"/>
  <c r="O313" i="1"/>
  <c r="N313" i="1"/>
  <c r="O421" i="1"/>
  <c r="N421" i="1"/>
  <c r="O448" i="1"/>
  <c r="N448" i="1"/>
  <c r="O475" i="1"/>
  <c r="O502" i="1"/>
  <c r="N502" i="1"/>
  <c r="O118" i="1"/>
  <c r="N118" i="1"/>
  <c r="N4" i="1"/>
  <c r="O58" i="1"/>
  <c r="N58" i="1"/>
  <c r="O19" i="1"/>
  <c r="N19" i="1"/>
  <c r="O127" i="1"/>
  <c r="N127" i="1"/>
  <c r="O193" i="1"/>
  <c r="N193" i="1"/>
  <c r="O298" i="1"/>
  <c r="O379" i="1"/>
  <c r="N379" i="1"/>
  <c r="O274" i="1"/>
  <c r="N274" i="1"/>
  <c r="O232" i="1"/>
  <c r="O4" i="1"/>
  <c r="O73" i="1"/>
  <c r="O154" i="1"/>
  <c r="N154" i="1"/>
  <c r="O220" i="1"/>
  <c r="N220" i="1"/>
  <c r="O247" i="1"/>
  <c r="O433" i="1"/>
  <c r="O478" i="1"/>
  <c r="N478" i="1"/>
  <c r="O7" i="1"/>
  <c r="N7" i="1"/>
  <c r="O76" i="1"/>
  <c r="N76" i="1"/>
  <c r="AE6" i="1"/>
  <c r="AB7" i="1"/>
  <c r="AE5" i="1"/>
  <c r="AD6" i="1"/>
  <c r="AD7" i="1"/>
  <c r="AD3" i="1"/>
  <c r="AC7" i="1"/>
  <c r="AE4" i="1"/>
  <c r="AD4" i="1"/>
  <c r="AE3" i="1"/>
  <c r="AD5" i="1"/>
  <c r="AE7" i="1"/>
  <c r="AA7" i="1"/>
  <c r="AJ3" i="1" l="1"/>
  <c r="AH3" i="1"/>
  <c r="AF3" i="1"/>
  <c r="AG3" i="1"/>
  <c r="AI3" i="1"/>
  <c r="V8" i="1"/>
  <c r="AB8" i="1"/>
  <c r="AC8" i="1"/>
  <c r="AA8" i="1"/>
  <c r="AD8" i="1"/>
  <c r="AE8" i="1"/>
  <c r="V9" i="1" l="1"/>
  <c r="AA9" i="1"/>
  <c r="AE9" i="1"/>
  <c r="AC9" i="1"/>
  <c r="AD9" i="1"/>
  <c r="V10" i="1" l="1"/>
  <c r="AA10" i="1"/>
  <c r="AE10" i="1"/>
  <c r="AD10" i="1"/>
  <c r="AC10" i="1"/>
  <c r="V11" i="1" l="1"/>
  <c r="AD11" i="1"/>
  <c r="AA11" i="1"/>
  <c r="AC11" i="1"/>
  <c r="AE11" i="1"/>
  <c r="AB11" i="1"/>
  <c r="V12" i="1" l="1"/>
  <c r="AD12" i="1"/>
  <c r="AC12" i="1"/>
  <c r="AE12" i="1"/>
  <c r="AA12" i="1"/>
  <c r="V13" i="1" l="1"/>
  <c r="AC13" i="1"/>
  <c r="AA13" i="1"/>
  <c r="AE13" i="1"/>
  <c r="AD13" i="1"/>
  <c r="AB13" i="1"/>
  <c r="AH9" i="1" l="1"/>
  <c r="AG9" i="1"/>
  <c r="AI9" i="1"/>
  <c r="AJ9" i="1"/>
  <c r="AF9" i="1"/>
  <c r="V14" i="1"/>
  <c r="AA14" i="1"/>
  <c r="AE14" i="1"/>
  <c r="AD14" i="1"/>
  <c r="AB14" i="1"/>
  <c r="AC14" i="1"/>
  <c r="V15" i="1" l="1"/>
  <c r="AA15" i="1"/>
  <c r="AD15" i="1"/>
  <c r="AE15" i="1"/>
  <c r="AC15" i="1"/>
  <c r="V16" i="1" l="1"/>
  <c r="AE16" i="1"/>
  <c r="AC16" i="1"/>
  <c r="AA16" i="1"/>
  <c r="AD16" i="1"/>
  <c r="V17" i="1" l="1"/>
  <c r="AE17" i="1"/>
  <c r="AB17" i="1"/>
  <c r="AC17" i="1"/>
  <c r="AD17" i="1"/>
  <c r="AA17" i="1"/>
  <c r="V18" i="1" l="1"/>
  <c r="AC18" i="1"/>
  <c r="AE18" i="1"/>
  <c r="AA18" i="1"/>
  <c r="AD18" i="1"/>
  <c r="V19" i="1" l="1"/>
  <c r="AD19" i="1"/>
  <c r="AA19" i="1"/>
  <c r="AE19" i="1"/>
  <c r="AB19" i="1"/>
  <c r="AC19" i="1"/>
  <c r="AH15" i="1" l="1"/>
  <c r="AG15" i="1"/>
  <c r="AI15" i="1"/>
  <c r="AJ15" i="1"/>
  <c r="AF15" i="1"/>
  <c r="V20" i="1"/>
  <c r="AE20" i="1"/>
  <c r="AB20" i="1"/>
  <c r="AC20" i="1"/>
  <c r="AD20" i="1"/>
  <c r="AA20" i="1"/>
  <c r="V21" i="1" l="1"/>
  <c r="AA21" i="1"/>
  <c r="AC21" i="1"/>
  <c r="AE21" i="1"/>
  <c r="AD21" i="1"/>
  <c r="V22" i="1" l="1"/>
  <c r="AA22" i="1"/>
  <c r="AC22" i="1"/>
  <c r="AE22" i="1"/>
  <c r="AD22" i="1"/>
  <c r="V23" i="1" l="1"/>
  <c r="AC23" i="1"/>
  <c r="AB23" i="1"/>
  <c r="AE23" i="1"/>
  <c r="AA23" i="1"/>
  <c r="AD23" i="1"/>
  <c r="V24" i="1" l="1"/>
  <c r="AA24" i="1"/>
  <c r="AE24" i="1"/>
  <c r="AC24" i="1"/>
  <c r="AD24" i="1"/>
  <c r="V25" i="1" l="1"/>
  <c r="AA25" i="1"/>
  <c r="AE25" i="1"/>
  <c r="AB25" i="1"/>
  <c r="AC25" i="1"/>
  <c r="AD25" i="1"/>
  <c r="AH21" i="1" l="1"/>
  <c r="AG21" i="1"/>
  <c r="AI21" i="1"/>
  <c r="AJ21" i="1"/>
  <c r="AF21" i="1"/>
  <c r="V26" i="1"/>
  <c r="AB26" i="1"/>
  <c r="AA26" i="1"/>
  <c r="AC26" i="1"/>
  <c r="AE26" i="1"/>
  <c r="AD26" i="1"/>
  <c r="V27" i="1" l="1"/>
  <c r="AA27" i="1"/>
  <c r="AD27" i="1"/>
  <c r="AC27" i="1"/>
  <c r="AE27" i="1"/>
  <c r="V28" i="1" l="1"/>
  <c r="AA28" i="1"/>
  <c r="AD28" i="1"/>
  <c r="AC28" i="1"/>
  <c r="AE28" i="1"/>
  <c r="V29" i="1" l="1"/>
  <c r="AA29" i="1"/>
  <c r="AD29" i="1"/>
  <c r="AE29" i="1"/>
  <c r="AB29" i="1"/>
  <c r="AC29" i="1"/>
  <c r="V30" i="1" l="1"/>
  <c r="AA30" i="1"/>
  <c r="AC30" i="1"/>
  <c r="AD30" i="1"/>
  <c r="AE30" i="1"/>
  <c r="V31" i="1" l="1"/>
  <c r="AA31" i="1"/>
  <c r="AB31" i="1"/>
  <c r="AD31" i="1"/>
  <c r="AC31" i="1"/>
  <c r="AE31" i="1"/>
  <c r="AH27" i="1" l="1"/>
  <c r="AG27" i="1"/>
  <c r="AI27" i="1"/>
  <c r="AJ27" i="1"/>
  <c r="AF27" i="1"/>
  <c r="V32" i="1"/>
  <c r="AB32" i="1"/>
  <c r="AD32" i="1"/>
  <c r="AC32" i="1"/>
  <c r="AA32" i="1"/>
  <c r="AE32" i="1"/>
  <c r="V33" i="1" l="1"/>
  <c r="AA33" i="1"/>
  <c r="AC33" i="1"/>
  <c r="AE33" i="1"/>
  <c r="AD33" i="1"/>
  <c r="V34" i="1" l="1"/>
  <c r="AA34" i="1"/>
  <c r="AD34" i="1"/>
  <c r="AC34" i="1"/>
  <c r="AE34" i="1"/>
  <c r="V35" i="1" l="1"/>
  <c r="AA35" i="1"/>
  <c r="AE35" i="1"/>
  <c r="AC35" i="1"/>
  <c r="AB35" i="1"/>
  <c r="AD35" i="1"/>
  <c r="V36" i="1" l="1"/>
  <c r="AA36" i="1"/>
  <c r="AD36" i="1"/>
  <c r="AE36" i="1"/>
  <c r="AC36" i="1"/>
  <c r="V37" i="1" l="1"/>
  <c r="AE37" i="1"/>
  <c r="AD37" i="1"/>
  <c r="AB37" i="1"/>
  <c r="AA37" i="1"/>
  <c r="AC37" i="1"/>
  <c r="AH33" i="1" l="1"/>
  <c r="AG33" i="1"/>
  <c r="AI33" i="1"/>
  <c r="AJ33" i="1"/>
  <c r="AF33" i="1"/>
  <c r="V38" i="1"/>
  <c r="AA38" i="1"/>
  <c r="AE38" i="1"/>
  <c r="AB38" i="1"/>
  <c r="AC38" i="1"/>
  <c r="AD38" i="1"/>
  <c r="V39" i="1" l="1"/>
  <c r="AA39" i="1"/>
  <c r="AC39" i="1"/>
  <c r="AE39" i="1"/>
  <c r="AD39" i="1"/>
  <c r="V40" i="1" l="1"/>
  <c r="AA40" i="1"/>
  <c r="AD40" i="1"/>
  <c r="AC40" i="1"/>
  <c r="AE40" i="1"/>
  <c r="V41" i="1" l="1"/>
  <c r="AA41" i="1"/>
  <c r="AE41" i="1"/>
  <c r="AD41" i="1"/>
  <c r="AC41" i="1"/>
  <c r="AB41" i="1"/>
  <c r="V42" i="1" l="1"/>
  <c r="AA42" i="1"/>
  <c r="AE42" i="1"/>
  <c r="AD42" i="1"/>
  <c r="AC42" i="1"/>
  <c r="V43" i="1" l="1"/>
  <c r="AA43" i="1"/>
  <c r="AE43" i="1"/>
  <c r="AC43" i="1"/>
  <c r="AB43" i="1"/>
  <c r="AD43" i="1"/>
  <c r="AH39" i="1" l="1"/>
  <c r="AG39" i="1"/>
  <c r="AI39" i="1"/>
  <c r="AJ39" i="1"/>
  <c r="AF39" i="1"/>
  <c r="V44" i="1"/>
  <c r="AA44" i="1"/>
  <c r="AE44" i="1"/>
  <c r="AB44" i="1"/>
  <c r="AD44" i="1"/>
  <c r="AC44" i="1"/>
  <c r="V45" i="1" l="1"/>
  <c r="AA45" i="1"/>
  <c r="AE45" i="1"/>
  <c r="AC45" i="1"/>
  <c r="AD45" i="1"/>
  <c r="V46" i="1" l="1"/>
  <c r="AA46" i="1"/>
  <c r="AD46" i="1"/>
  <c r="AC46" i="1"/>
  <c r="AE46" i="1"/>
  <c r="V47" i="1" l="1"/>
  <c r="AA47" i="1"/>
  <c r="AB47" i="1"/>
  <c r="AD47" i="1"/>
  <c r="AE47" i="1"/>
  <c r="AC47" i="1"/>
  <c r="V48" i="1" l="1"/>
  <c r="AA48" i="1"/>
  <c r="AC48" i="1"/>
  <c r="AE48" i="1"/>
  <c r="AD48" i="1"/>
  <c r="V49" i="1" l="1"/>
  <c r="AA49" i="1"/>
  <c r="AE49" i="1"/>
  <c r="AB49" i="1"/>
  <c r="AC49" i="1"/>
  <c r="AD49" i="1"/>
  <c r="AH45" i="1" l="1"/>
  <c r="AG45" i="1"/>
  <c r="AI45" i="1"/>
  <c r="AJ45" i="1"/>
  <c r="AF45" i="1"/>
  <c r="V50" i="1"/>
  <c r="AA50" i="1"/>
  <c r="AE50" i="1"/>
  <c r="AC50" i="1"/>
  <c r="AB50" i="1"/>
  <c r="AD50" i="1"/>
  <c r="V51" i="1" l="1"/>
  <c r="AA51" i="1"/>
  <c r="AE51" i="1"/>
  <c r="AD51" i="1"/>
  <c r="AC51" i="1"/>
  <c r="V52" i="1" l="1"/>
  <c r="AA52" i="1"/>
  <c r="AC52" i="1"/>
  <c r="AD52" i="1"/>
  <c r="AE52" i="1"/>
  <c r="V53" i="1" l="1"/>
  <c r="AA53" i="1"/>
  <c r="AE53" i="1"/>
  <c r="AB53" i="1"/>
  <c r="AD53" i="1"/>
  <c r="AC53" i="1"/>
  <c r="V54" i="1" l="1"/>
  <c r="AA54" i="1"/>
  <c r="AE54" i="1"/>
  <c r="AC54" i="1"/>
  <c r="AD54" i="1"/>
  <c r="V55" i="1" l="1"/>
  <c r="AA55" i="1"/>
  <c r="AB55" i="1"/>
  <c r="AD55" i="1"/>
  <c r="AE55" i="1"/>
  <c r="AC55" i="1"/>
  <c r="AH51" i="1" l="1"/>
  <c r="AG51" i="1"/>
  <c r="AI51" i="1"/>
  <c r="AJ51" i="1"/>
  <c r="AF51" i="1"/>
  <c r="V56" i="1"/>
  <c r="AA56" i="1"/>
  <c r="AC56" i="1"/>
  <c r="AB56" i="1"/>
  <c r="AE56" i="1"/>
  <c r="AD56" i="1"/>
  <c r="V57" i="1" l="1"/>
  <c r="AA57" i="1"/>
  <c r="AE57" i="1"/>
  <c r="AD57" i="1"/>
  <c r="AC57" i="1"/>
  <c r="V58" i="1" l="1"/>
  <c r="AA58" i="1"/>
  <c r="AE58" i="1"/>
  <c r="AC58" i="1"/>
  <c r="AD58" i="1"/>
  <c r="V59" i="1" l="1"/>
  <c r="AE59" i="1"/>
  <c r="AA59" i="1"/>
  <c r="AD59" i="1"/>
  <c r="AB59" i="1"/>
  <c r="AC59" i="1"/>
  <c r="V60" i="1" l="1"/>
  <c r="AA60" i="1"/>
  <c r="AC60" i="1"/>
  <c r="AD60" i="1"/>
  <c r="AE60" i="1"/>
  <c r="V61" i="1" l="1"/>
  <c r="AA61" i="1"/>
  <c r="AB61" i="1"/>
  <c r="AC61" i="1"/>
  <c r="AD61" i="1"/>
  <c r="AE61" i="1"/>
  <c r="AH57" i="1" l="1"/>
  <c r="AG57" i="1"/>
  <c r="AI57" i="1"/>
  <c r="AJ57" i="1"/>
  <c r="AF57" i="1"/>
  <c r="V62" i="1"/>
  <c r="AE62" i="1"/>
  <c r="AB62" i="1"/>
  <c r="AA62" i="1"/>
  <c r="AD62" i="1"/>
  <c r="AC62" i="1"/>
  <c r="V63" i="1" l="1"/>
  <c r="AA63" i="1"/>
  <c r="AC63" i="1"/>
  <c r="AE63" i="1"/>
  <c r="AD63" i="1"/>
  <c r="V64" i="1" l="1"/>
  <c r="AA64" i="1"/>
  <c r="AD64" i="1"/>
  <c r="AC64" i="1"/>
  <c r="AE64" i="1"/>
  <c r="V65" i="1" l="1"/>
  <c r="AA65" i="1"/>
  <c r="AE65" i="1"/>
  <c r="AB65" i="1"/>
  <c r="AC65" i="1"/>
  <c r="AD65" i="1"/>
  <c r="V66" i="1" l="1"/>
  <c r="AA66" i="1"/>
  <c r="AE66" i="1"/>
  <c r="AD66" i="1"/>
  <c r="AC66" i="1"/>
  <c r="V67" i="1" l="1"/>
  <c r="AA67" i="1"/>
  <c r="AB67" i="1"/>
  <c r="AC67" i="1"/>
  <c r="AD67" i="1"/>
  <c r="AE67" i="1"/>
  <c r="AH63" i="1" l="1"/>
  <c r="AG63" i="1"/>
  <c r="AJ63" i="1"/>
  <c r="AI63" i="1"/>
  <c r="AF63" i="1"/>
  <c r="V68" i="1"/>
  <c r="AE68" i="1"/>
  <c r="AC68" i="1"/>
  <c r="AD68" i="1"/>
  <c r="AA68" i="1"/>
  <c r="AB68" i="1"/>
  <c r="V69" i="1" l="1"/>
  <c r="AA69" i="1"/>
  <c r="AE69" i="1"/>
  <c r="AD69" i="1"/>
  <c r="AC69" i="1"/>
  <c r="V70" i="1" l="1"/>
  <c r="AA70" i="1"/>
  <c r="AC70" i="1"/>
  <c r="AE70" i="1"/>
  <c r="AD70" i="1"/>
  <c r="V71" i="1" l="1"/>
  <c r="AE71" i="1"/>
  <c r="AC71" i="1"/>
  <c r="AA71" i="1"/>
  <c r="AB71" i="1"/>
  <c r="AD71" i="1"/>
  <c r="V72" i="1" l="1"/>
  <c r="AE72" i="1"/>
  <c r="AC72" i="1"/>
  <c r="AA72" i="1"/>
  <c r="AD72" i="1"/>
  <c r="V73" i="1" l="1"/>
  <c r="AA73" i="1"/>
  <c r="AC73" i="1"/>
  <c r="AD73" i="1"/>
  <c r="AB73" i="1"/>
  <c r="AE73" i="1"/>
  <c r="AH69" i="1" l="1"/>
  <c r="AG69" i="1"/>
  <c r="AI69" i="1"/>
  <c r="AJ69" i="1"/>
  <c r="AF69" i="1"/>
  <c r="V74" i="1"/>
  <c r="AA74" i="1"/>
  <c r="AE74" i="1"/>
  <c r="AD74" i="1"/>
  <c r="AB74" i="1"/>
  <c r="AC74" i="1"/>
  <c r="V75" i="1" l="1"/>
  <c r="AA75" i="1"/>
  <c r="AD75" i="1"/>
  <c r="AC75" i="1"/>
  <c r="AE75" i="1"/>
  <c r="V76" i="1" l="1"/>
  <c r="AA76" i="1"/>
  <c r="AC76" i="1"/>
  <c r="AE76" i="1"/>
  <c r="AD76" i="1"/>
  <c r="V77" i="1" l="1"/>
  <c r="AA77" i="1"/>
  <c r="AE77" i="1"/>
  <c r="AD77" i="1"/>
  <c r="AB77" i="1"/>
  <c r="AC77" i="1"/>
  <c r="V78" i="1" l="1"/>
  <c r="AA78" i="1"/>
  <c r="AC78" i="1"/>
  <c r="AE78" i="1"/>
  <c r="AD78" i="1"/>
  <c r="V79" i="1" l="1"/>
  <c r="AA79" i="1"/>
  <c r="AD79" i="1"/>
  <c r="AC79" i="1"/>
  <c r="AE79" i="1"/>
  <c r="AB79" i="1"/>
  <c r="AH75" i="1" l="1"/>
  <c r="AG75" i="1"/>
  <c r="AI75" i="1"/>
  <c r="AJ75" i="1"/>
  <c r="AF75" i="1"/>
  <c r="V80" i="1"/>
  <c r="AA80" i="1"/>
  <c r="AE80" i="1"/>
  <c r="AC80" i="1"/>
  <c r="AB80" i="1"/>
  <c r="AD80" i="1"/>
  <c r="V81" i="1" l="1"/>
  <c r="AA81" i="1"/>
  <c r="AC81" i="1"/>
  <c r="AE81" i="1"/>
  <c r="AD81" i="1"/>
  <c r="V82" i="1" l="1"/>
  <c r="AA82" i="1"/>
  <c r="AC82" i="1"/>
  <c r="AD82" i="1"/>
  <c r="AE82" i="1"/>
  <c r="V83" i="1" l="1"/>
  <c r="AA83" i="1"/>
  <c r="AC83" i="1"/>
  <c r="AE83" i="1"/>
  <c r="AB83" i="1"/>
  <c r="AD83" i="1"/>
  <c r="V84" i="1" l="1"/>
  <c r="AA84" i="1"/>
  <c r="AD84" i="1"/>
  <c r="AE84" i="1"/>
  <c r="AC84" i="1"/>
  <c r="V85" i="1" l="1"/>
  <c r="AA85" i="1"/>
  <c r="AD85" i="1"/>
  <c r="AE85" i="1"/>
  <c r="AB85" i="1"/>
  <c r="AC85" i="1"/>
  <c r="AH81" i="1" l="1"/>
  <c r="AG81" i="1"/>
  <c r="AJ81" i="1"/>
  <c r="AI81" i="1"/>
  <c r="AF81" i="1"/>
  <c r="V86" i="1"/>
  <c r="AA86" i="1"/>
  <c r="AB86" i="1"/>
  <c r="AE86" i="1"/>
  <c r="AD86" i="1"/>
  <c r="AC86" i="1"/>
  <c r="V87" i="1" l="1"/>
  <c r="AA87" i="1"/>
  <c r="AC87" i="1"/>
  <c r="AD87" i="1"/>
  <c r="AE87" i="1"/>
  <c r="V88" i="1" l="1"/>
  <c r="AA88" i="1"/>
  <c r="AC88" i="1"/>
  <c r="AD88" i="1"/>
  <c r="AE88" i="1"/>
  <c r="V89" i="1" l="1"/>
  <c r="AA89" i="1"/>
  <c r="AE89" i="1"/>
  <c r="AD89" i="1"/>
  <c r="AC89" i="1"/>
  <c r="AB89" i="1"/>
  <c r="V90" i="1" l="1"/>
  <c r="AA90" i="1"/>
  <c r="AE90" i="1"/>
  <c r="AC90" i="1"/>
  <c r="AD90" i="1"/>
  <c r="V91" i="1" l="1"/>
  <c r="AA91" i="1"/>
  <c r="AD91" i="1"/>
  <c r="AB91" i="1"/>
  <c r="AE91" i="1"/>
  <c r="AC91" i="1"/>
  <c r="AH87" i="1" l="1"/>
  <c r="AG87" i="1"/>
  <c r="AI87" i="1"/>
  <c r="AJ87" i="1"/>
  <c r="AF87" i="1"/>
  <c r="V92" i="1"/>
  <c r="AA92" i="1"/>
  <c r="AB92" i="1"/>
  <c r="AE92" i="1"/>
  <c r="AD92" i="1"/>
  <c r="AC92" i="1"/>
  <c r="V93" i="1" l="1"/>
  <c r="AA93" i="1"/>
  <c r="AC93" i="1"/>
  <c r="AE93" i="1"/>
  <c r="AD93" i="1"/>
  <c r="V94" i="1" l="1"/>
  <c r="AA94" i="1"/>
  <c r="AE94" i="1"/>
  <c r="AD94" i="1"/>
  <c r="AC94" i="1"/>
  <c r="V95" i="1" l="1"/>
  <c r="AA95" i="1"/>
  <c r="AD95" i="1"/>
  <c r="AC95" i="1"/>
  <c r="AB95" i="1"/>
  <c r="AE95" i="1"/>
  <c r="V96" i="1" l="1"/>
  <c r="AA96" i="1"/>
  <c r="AC96" i="1"/>
  <c r="AE96" i="1"/>
  <c r="AD96" i="1"/>
  <c r="V97" i="1" l="1"/>
  <c r="AA97" i="1"/>
  <c r="AE97" i="1"/>
  <c r="AC97" i="1"/>
  <c r="AD97" i="1"/>
  <c r="AB97" i="1"/>
  <c r="AH93" i="1" l="1"/>
  <c r="AG93" i="1"/>
  <c r="AI93" i="1"/>
  <c r="AJ93" i="1"/>
  <c r="AF93" i="1"/>
  <c r="V98" i="1"/>
  <c r="AA98" i="1"/>
  <c r="AC98" i="1"/>
  <c r="AE98" i="1"/>
  <c r="AB98" i="1"/>
  <c r="AD98" i="1"/>
  <c r="V99" i="1" l="1"/>
  <c r="AA99" i="1"/>
  <c r="AC99" i="1"/>
  <c r="AD99" i="1"/>
  <c r="AE99" i="1"/>
  <c r="V100" i="1" l="1"/>
  <c r="AA100" i="1"/>
  <c r="AC100" i="1"/>
  <c r="AE100" i="1"/>
  <c r="AD100" i="1"/>
  <c r="V101" i="1" l="1"/>
  <c r="AA101" i="1"/>
  <c r="AC101" i="1"/>
  <c r="AE101" i="1"/>
  <c r="AB101" i="1"/>
  <c r="AD101" i="1"/>
  <c r="V102" i="1" l="1"/>
  <c r="AA102" i="1"/>
  <c r="AC102" i="1"/>
  <c r="AE102" i="1"/>
  <c r="AD102" i="1"/>
  <c r="V103" i="1" l="1"/>
  <c r="AA103" i="1"/>
  <c r="AC103" i="1"/>
  <c r="AE103" i="1"/>
  <c r="AB103" i="1"/>
  <c r="AD103" i="1"/>
  <c r="AH99" i="1" l="1"/>
  <c r="AG99" i="1"/>
  <c r="AI99" i="1"/>
  <c r="AJ99" i="1"/>
  <c r="AF99" i="1"/>
  <c r="V104" i="1"/>
  <c r="AD104" i="1"/>
  <c r="AE104" i="1"/>
  <c r="AC104" i="1"/>
  <c r="AB104" i="1"/>
  <c r="AA104" i="1"/>
  <c r="V105" i="1" l="1"/>
  <c r="AA105" i="1"/>
  <c r="AD105" i="1"/>
  <c r="AE105" i="1"/>
  <c r="AC105" i="1"/>
  <c r="V106" i="1" l="1"/>
  <c r="AA106" i="1"/>
  <c r="AD106" i="1"/>
  <c r="AE106" i="1"/>
  <c r="AC106" i="1"/>
  <c r="V107" i="1" l="1"/>
  <c r="AA107" i="1"/>
  <c r="AC107" i="1"/>
  <c r="AD107" i="1"/>
  <c r="AB107" i="1"/>
  <c r="AE107" i="1"/>
  <c r="V108" i="1" l="1"/>
  <c r="AA108" i="1"/>
  <c r="AE108" i="1"/>
  <c r="AC108" i="1"/>
  <c r="AD108" i="1"/>
  <c r="V109" i="1" l="1"/>
  <c r="AA109" i="1"/>
  <c r="AC109" i="1"/>
  <c r="AB109" i="1"/>
  <c r="AE109" i="1"/>
  <c r="AD109" i="1"/>
  <c r="AH105" i="1" l="1"/>
  <c r="AG105" i="1"/>
  <c r="AI105" i="1"/>
  <c r="AJ105" i="1"/>
  <c r="AF105" i="1"/>
  <c r="V110" i="1"/>
  <c r="AA110" i="1"/>
  <c r="AB110" i="1"/>
  <c r="AE110" i="1"/>
  <c r="AD110" i="1"/>
  <c r="AC110" i="1"/>
  <c r="V111" i="1" l="1"/>
  <c r="AA111" i="1"/>
  <c r="AD111" i="1"/>
  <c r="AE111" i="1"/>
  <c r="AC111" i="1"/>
  <c r="V112" i="1" l="1"/>
  <c r="AA112" i="1"/>
  <c r="AE112" i="1"/>
  <c r="AD112" i="1"/>
  <c r="AC112" i="1"/>
  <c r="V113" i="1" l="1"/>
  <c r="AA113" i="1"/>
  <c r="AC113" i="1"/>
  <c r="AD113" i="1"/>
  <c r="AE113" i="1"/>
  <c r="AB113" i="1"/>
  <c r="V114" i="1" l="1"/>
  <c r="AA114" i="1"/>
  <c r="AD114" i="1"/>
  <c r="AC114" i="1"/>
  <c r="AE114" i="1"/>
  <c r="V115" i="1" l="1"/>
  <c r="AA115" i="1"/>
  <c r="AC115" i="1"/>
  <c r="AD115" i="1"/>
  <c r="AB115" i="1"/>
  <c r="AE115" i="1"/>
  <c r="AH111" i="1" l="1"/>
  <c r="AG111" i="1"/>
  <c r="AI111" i="1"/>
  <c r="AJ111" i="1"/>
  <c r="AF111" i="1"/>
  <c r="V116" i="1"/>
  <c r="AE116" i="1"/>
  <c r="AB116" i="1"/>
  <c r="AA116" i="1"/>
  <c r="AC116" i="1"/>
  <c r="AD116" i="1"/>
  <c r="V117" i="1" l="1"/>
  <c r="AA117" i="1"/>
  <c r="AC117" i="1"/>
  <c r="AD117" i="1"/>
  <c r="AE117" i="1"/>
  <c r="V118" i="1" l="1"/>
  <c r="AA118" i="1"/>
  <c r="AE118" i="1"/>
  <c r="AC118" i="1"/>
  <c r="AD118" i="1"/>
  <c r="V119" i="1" l="1"/>
  <c r="AA119" i="1"/>
  <c r="AE119" i="1"/>
  <c r="AC119" i="1"/>
  <c r="AD119" i="1"/>
  <c r="AB119" i="1"/>
  <c r="V120" i="1" l="1"/>
  <c r="AA120" i="1"/>
  <c r="AC120" i="1"/>
  <c r="AD120" i="1"/>
  <c r="AE120" i="1"/>
  <c r="V121" i="1" l="1"/>
  <c r="AA121" i="1"/>
  <c r="AC121" i="1"/>
  <c r="AD121" i="1"/>
  <c r="AE121" i="1"/>
  <c r="AB121" i="1"/>
  <c r="AH117" i="1" l="1"/>
  <c r="AG117" i="1"/>
  <c r="AI117" i="1"/>
  <c r="AJ117" i="1"/>
  <c r="AF117" i="1"/>
  <c r="V122" i="1"/>
  <c r="AD122" i="1"/>
  <c r="AC122" i="1"/>
  <c r="AB122" i="1"/>
  <c r="AA122" i="1"/>
  <c r="AE122" i="1"/>
  <c r="V123" i="1" l="1"/>
  <c r="AA123" i="1"/>
  <c r="AD123" i="1"/>
  <c r="AE123" i="1"/>
  <c r="AC123" i="1"/>
  <c r="V124" i="1" l="1"/>
  <c r="AA124" i="1"/>
  <c r="AE124" i="1"/>
  <c r="AD124" i="1"/>
  <c r="AC124" i="1"/>
  <c r="V125" i="1" l="1"/>
  <c r="AA125" i="1"/>
  <c r="AB125" i="1"/>
  <c r="AE125" i="1"/>
  <c r="AD125" i="1"/>
  <c r="AC125" i="1"/>
  <c r="V126" i="1" l="1"/>
  <c r="AA126" i="1"/>
  <c r="AC126" i="1"/>
  <c r="AE126" i="1"/>
  <c r="AD126" i="1"/>
  <c r="V127" i="1" l="1"/>
  <c r="AA127" i="1"/>
  <c r="AC127" i="1"/>
  <c r="AE127" i="1"/>
  <c r="AD127" i="1"/>
  <c r="AB127" i="1"/>
  <c r="AH123" i="1" l="1"/>
  <c r="AG123" i="1"/>
  <c r="AI123" i="1"/>
  <c r="AJ123" i="1"/>
  <c r="AF123" i="1"/>
  <c r="V128" i="1"/>
  <c r="AB128" i="1"/>
  <c r="AD128" i="1"/>
  <c r="AA128" i="1"/>
  <c r="AE128" i="1"/>
  <c r="AC128" i="1"/>
  <c r="V129" i="1" l="1"/>
  <c r="AA129" i="1"/>
  <c r="AC129" i="1"/>
  <c r="AD129" i="1"/>
  <c r="AE129" i="1"/>
  <c r="V130" i="1" l="1"/>
  <c r="AA130" i="1"/>
  <c r="AD130" i="1"/>
  <c r="AE130" i="1"/>
  <c r="AC130" i="1"/>
  <c r="V131" i="1" l="1"/>
  <c r="AA131" i="1"/>
  <c r="AD131" i="1"/>
  <c r="AB131" i="1"/>
  <c r="AC131" i="1"/>
  <c r="AE131" i="1"/>
  <c r="V132" i="1" l="1"/>
  <c r="AA132" i="1"/>
  <c r="AD132" i="1"/>
  <c r="AC132" i="1"/>
  <c r="AE132" i="1"/>
  <c r="V133" i="1" l="1"/>
  <c r="AA133" i="1"/>
  <c r="AC133" i="1"/>
  <c r="AB133" i="1"/>
  <c r="AD133" i="1"/>
  <c r="AE133" i="1"/>
  <c r="AH129" i="1" l="1"/>
  <c r="AG129" i="1"/>
  <c r="AI129" i="1"/>
  <c r="AJ129" i="1"/>
  <c r="AF129" i="1"/>
  <c r="V134" i="1"/>
  <c r="AD134" i="1"/>
  <c r="AB134" i="1"/>
  <c r="AA134" i="1"/>
  <c r="AE134" i="1"/>
  <c r="AC134" i="1"/>
  <c r="V135" i="1" l="1"/>
  <c r="AA135" i="1"/>
  <c r="AE135" i="1"/>
  <c r="AC135" i="1"/>
  <c r="AD135" i="1"/>
  <c r="V136" i="1" l="1"/>
  <c r="AA136" i="1"/>
  <c r="AD136" i="1"/>
  <c r="AE136" i="1"/>
  <c r="AC136" i="1"/>
  <c r="V137" i="1" l="1"/>
  <c r="AA137" i="1"/>
  <c r="AD137" i="1"/>
  <c r="AC137" i="1"/>
  <c r="AB137" i="1"/>
  <c r="AE137" i="1"/>
  <c r="V138" i="1" l="1"/>
  <c r="AA138" i="1"/>
  <c r="AC138" i="1"/>
  <c r="AD138" i="1"/>
  <c r="AE138" i="1"/>
  <c r="V139" i="1" l="1"/>
  <c r="AA139" i="1"/>
  <c r="AD139" i="1"/>
  <c r="AE139" i="1"/>
  <c r="AC139" i="1"/>
  <c r="AB139" i="1"/>
  <c r="AH135" i="1" l="1"/>
  <c r="AG135" i="1"/>
  <c r="AI135" i="1"/>
  <c r="AJ135" i="1"/>
  <c r="AF135" i="1"/>
  <c r="V140" i="1"/>
  <c r="AA140" i="1"/>
  <c r="AE140" i="1"/>
  <c r="AC140" i="1"/>
  <c r="AB140" i="1"/>
  <c r="AD140" i="1"/>
  <c r="V141" i="1" l="1"/>
  <c r="AA141" i="1"/>
  <c r="AE141" i="1"/>
  <c r="AD141" i="1"/>
  <c r="AC141" i="1"/>
  <c r="V142" i="1" l="1"/>
  <c r="AA142" i="1"/>
  <c r="AE142" i="1"/>
  <c r="AC142" i="1"/>
  <c r="AD142" i="1"/>
  <c r="V143" i="1" l="1"/>
  <c r="AA143" i="1"/>
  <c r="AB143" i="1"/>
  <c r="AD143" i="1"/>
  <c r="AC143" i="1"/>
  <c r="AE143" i="1"/>
  <c r="V144" i="1" l="1"/>
  <c r="AA144" i="1"/>
  <c r="AE144" i="1"/>
  <c r="AD144" i="1"/>
  <c r="AC144" i="1"/>
  <c r="V145" i="1" l="1"/>
  <c r="AA145" i="1"/>
  <c r="AD145" i="1"/>
  <c r="AC145" i="1"/>
  <c r="AB145" i="1"/>
  <c r="AE145" i="1"/>
  <c r="AH141" i="1" l="1"/>
  <c r="AG141" i="1"/>
  <c r="AI141" i="1"/>
  <c r="AJ141" i="1"/>
  <c r="AF141" i="1"/>
  <c r="V146" i="1"/>
  <c r="AA146" i="1"/>
  <c r="AD146" i="1"/>
  <c r="AE146" i="1"/>
  <c r="AC146" i="1"/>
  <c r="AB146" i="1"/>
  <c r="V147" i="1" l="1"/>
  <c r="AA147" i="1"/>
  <c r="AC147" i="1"/>
  <c r="AE147" i="1"/>
  <c r="AD147" i="1"/>
  <c r="V148" i="1" l="1"/>
  <c r="AA148" i="1"/>
  <c r="AC148" i="1"/>
  <c r="AD148" i="1"/>
  <c r="AE148" i="1"/>
  <c r="V149" i="1" l="1"/>
  <c r="AA149" i="1"/>
  <c r="AC149" i="1"/>
  <c r="AD149" i="1"/>
  <c r="AE149" i="1"/>
  <c r="AB149" i="1"/>
  <c r="V150" i="1" l="1"/>
  <c r="AA150" i="1"/>
  <c r="AE150" i="1"/>
  <c r="AC150" i="1"/>
  <c r="AD150" i="1"/>
  <c r="V151" i="1" l="1"/>
  <c r="AA151" i="1"/>
  <c r="AE151" i="1"/>
  <c r="AD151" i="1"/>
  <c r="AB151" i="1"/>
  <c r="AC151" i="1"/>
  <c r="AH147" i="1" l="1"/>
  <c r="AG147" i="1"/>
  <c r="AI147" i="1"/>
  <c r="AJ147" i="1"/>
  <c r="AF147" i="1"/>
  <c r="V152" i="1"/>
  <c r="AA152" i="1"/>
  <c r="AC152" i="1"/>
  <c r="AB152" i="1"/>
  <c r="AE152" i="1"/>
  <c r="AD152" i="1"/>
  <c r="V153" i="1" l="1"/>
  <c r="AA153" i="1"/>
  <c r="AE153" i="1"/>
  <c r="AD153" i="1"/>
  <c r="AC153" i="1"/>
  <c r="V154" i="1" l="1"/>
  <c r="AA154" i="1"/>
  <c r="AD154" i="1"/>
  <c r="AC154" i="1"/>
  <c r="AE154" i="1"/>
  <c r="V155" i="1" l="1"/>
  <c r="AA155" i="1"/>
  <c r="AD155" i="1"/>
  <c r="AC155" i="1"/>
  <c r="AE155" i="1"/>
  <c r="AB155" i="1"/>
  <c r="V156" i="1" l="1"/>
  <c r="AA156" i="1"/>
  <c r="AC156" i="1"/>
  <c r="AD156" i="1"/>
  <c r="AE156" i="1"/>
  <c r="V157" i="1" l="1"/>
  <c r="AA157" i="1"/>
  <c r="AC157" i="1"/>
  <c r="AD157" i="1"/>
  <c r="AE157" i="1"/>
  <c r="AB157" i="1"/>
  <c r="AH153" i="1" l="1"/>
  <c r="AG153" i="1"/>
  <c r="AI153" i="1"/>
  <c r="AJ153" i="1"/>
  <c r="AF153" i="1"/>
  <c r="V158" i="1"/>
  <c r="AD158" i="1"/>
  <c r="AB158" i="1"/>
  <c r="AE158" i="1"/>
  <c r="AA158" i="1"/>
  <c r="AC158" i="1"/>
  <c r="V159" i="1" l="1"/>
  <c r="AA159" i="1"/>
  <c r="AE159" i="1"/>
  <c r="AD159" i="1"/>
  <c r="AC159" i="1"/>
  <c r="V160" i="1" l="1"/>
  <c r="AA160" i="1"/>
  <c r="AD160" i="1"/>
  <c r="AC160" i="1"/>
  <c r="AE160" i="1"/>
  <c r="V161" i="1" l="1"/>
  <c r="AA161" i="1"/>
  <c r="AD161" i="1"/>
  <c r="AE161" i="1"/>
  <c r="AC161" i="1"/>
  <c r="AB161" i="1"/>
  <c r="V162" i="1" l="1"/>
  <c r="AA162" i="1"/>
  <c r="AC162" i="1"/>
  <c r="AE162" i="1"/>
  <c r="AD162" i="1"/>
  <c r="V163" i="1" l="1"/>
  <c r="AA163" i="1"/>
  <c r="AD163" i="1"/>
  <c r="AC163" i="1"/>
  <c r="AE163" i="1"/>
  <c r="AB163" i="1"/>
  <c r="AH159" i="1" l="1"/>
  <c r="AG159" i="1"/>
  <c r="AI159" i="1"/>
  <c r="AJ159" i="1"/>
  <c r="AF159" i="1"/>
  <c r="V164" i="1"/>
  <c r="AA164" i="1"/>
  <c r="AC164" i="1"/>
  <c r="AE164" i="1"/>
  <c r="AD164" i="1"/>
  <c r="AB164" i="1"/>
  <c r="V165" i="1" l="1"/>
  <c r="AA165" i="1"/>
  <c r="AE165" i="1"/>
  <c r="AD165" i="1"/>
  <c r="AC165" i="1"/>
  <c r="V166" i="1" l="1"/>
  <c r="AA166" i="1"/>
  <c r="AC166" i="1"/>
  <c r="AD166" i="1"/>
  <c r="AE166" i="1"/>
  <c r="V167" i="1" l="1"/>
  <c r="AA167" i="1"/>
  <c r="AD167" i="1"/>
  <c r="AE167" i="1"/>
  <c r="AB167" i="1"/>
  <c r="AC167" i="1"/>
  <c r="V168" i="1" l="1"/>
  <c r="AA168" i="1"/>
  <c r="AE168" i="1"/>
  <c r="AD168" i="1"/>
  <c r="AC168" i="1"/>
  <c r="V169" i="1" l="1"/>
  <c r="AA169" i="1"/>
  <c r="AD169" i="1"/>
  <c r="AB169" i="1"/>
  <c r="AC169" i="1"/>
  <c r="AE169" i="1"/>
  <c r="AH165" i="1" l="1"/>
  <c r="AG165" i="1"/>
  <c r="AI165" i="1"/>
  <c r="AJ165" i="1"/>
  <c r="AF165" i="1"/>
  <c r="V170" i="1"/>
  <c r="AD170" i="1"/>
  <c r="AB170" i="1"/>
  <c r="AC170" i="1"/>
  <c r="AE170" i="1"/>
  <c r="AA170" i="1"/>
  <c r="V171" i="1" l="1"/>
  <c r="AA171" i="1"/>
  <c r="AE171" i="1"/>
  <c r="AD171" i="1"/>
  <c r="AC171" i="1"/>
  <c r="V172" i="1" l="1"/>
  <c r="AA172" i="1"/>
  <c r="AC172" i="1"/>
  <c r="AD172" i="1"/>
  <c r="AE172" i="1"/>
  <c r="V173" i="1" l="1"/>
  <c r="AA173" i="1"/>
  <c r="AC173" i="1"/>
  <c r="AE173" i="1"/>
  <c r="AB173" i="1"/>
  <c r="AD173" i="1"/>
  <c r="V174" i="1" l="1"/>
  <c r="AA174" i="1"/>
  <c r="AE174" i="1"/>
  <c r="AC174" i="1"/>
  <c r="AD174" i="1"/>
  <c r="V175" i="1" l="1"/>
  <c r="AA175" i="1"/>
  <c r="AB175" i="1"/>
  <c r="AE175" i="1"/>
  <c r="AC175" i="1"/>
  <c r="AD175" i="1"/>
  <c r="AH171" i="1" l="1"/>
  <c r="AI171" i="1"/>
  <c r="AG171" i="1"/>
  <c r="AJ171" i="1"/>
  <c r="AF171" i="1"/>
  <c r="V176" i="1"/>
  <c r="AB176" i="1"/>
  <c r="AA176" i="1"/>
  <c r="AC176" i="1"/>
  <c r="AE176" i="1"/>
  <c r="AD176" i="1"/>
  <c r="V177" i="1" l="1"/>
  <c r="AA177" i="1"/>
  <c r="AC177" i="1"/>
  <c r="AD177" i="1"/>
  <c r="AE177" i="1"/>
  <c r="V178" i="1" l="1"/>
  <c r="AA178" i="1"/>
  <c r="AD178" i="1"/>
  <c r="AC178" i="1"/>
  <c r="AE178" i="1"/>
  <c r="V179" i="1" l="1"/>
  <c r="AA179" i="1"/>
  <c r="AE179" i="1"/>
  <c r="AD179" i="1"/>
  <c r="AB179" i="1"/>
  <c r="AC179" i="1"/>
  <c r="V180" i="1" l="1"/>
  <c r="AA180" i="1"/>
  <c r="AD180" i="1"/>
  <c r="AE180" i="1"/>
  <c r="AC180" i="1"/>
  <c r="V181" i="1" l="1"/>
  <c r="AA181" i="1"/>
  <c r="AB181" i="1"/>
  <c r="AC181" i="1"/>
  <c r="AE181" i="1"/>
  <c r="AD181" i="1"/>
  <c r="AH177" i="1" l="1"/>
  <c r="AG177" i="1"/>
  <c r="AJ177" i="1"/>
  <c r="AI177" i="1"/>
  <c r="AF177" i="1"/>
  <c r="V182" i="1"/>
  <c r="AA182" i="1"/>
  <c r="AC182" i="1"/>
  <c r="AE182" i="1"/>
  <c r="AD182" i="1"/>
  <c r="AB182" i="1"/>
</calcChain>
</file>

<file path=xl/sharedStrings.xml><?xml version="1.0" encoding="utf-8"?>
<sst xmlns="http://schemas.openxmlformats.org/spreadsheetml/2006/main" count="984" uniqueCount="31">
  <si>
    <t>gt\pred</t>
  </si>
  <si>
    <t>pipe</t>
  </si>
  <si>
    <t>valve</t>
  </si>
  <si>
    <t>floor</t>
  </si>
  <si>
    <t>c1</t>
  </si>
  <si>
    <t>dgcnn_4_11</t>
  </si>
  <si>
    <t>normal_pool</t>
  </si>
  <si>
    <t>normal_sea</t>
  </si>
  <si>
    <t>approach2</t>
  </si>
  <si>
    <t>approach3</t>
  </si>
  <si>
    <t>approach4</t>
  </si>
  <si>
    <t>approach1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</si>
  <si>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</si>
  <si>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</si>
  <si>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</si>
  <si>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</si>
  <si>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</si>
  <si>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</si>
  <si>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</si>
  <si>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</si>
  <si>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</si>
  <si>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IOU</t>
  </si>
  <si>
    <t>mean 2</t>
  </si>
  <si>
    <t>mean 3</t>
  </si>
  <si>
    <t>IOU_compact</t>
  </si>
  <si>
    <t>MMEAN2</t>
  </si>
  <si>
    <t>MMEAN3</t>
  </si>
  <si>
    <t>.</t>
  </si>
  <si>
    <t>MMEAN pipe</t>
  </si>
  <si>
    <t>MMEAN valve</t>
  </si>
  <si>
    <t>MMEAN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</si>
</sst>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1CDF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BECF9"/>
        <bgColor indexed="64"/>
      </patternFill>
    </fill>
    <fill>
      <patternFill patternType="solid">
        <fgColor rgb="FFBDDCF5"/>
        <bgColor indexed="64"/>
      </patternFill>
    </fill>
    <fill>
      <patternFill patternType="solid">
        <fgColor rgb="FF80BBEC"/>
        <bgColor indexed="64"/>
      </patternFill>
    </fill>
    <fill>
      <patternFill patternType="solid">
        <fgColor rgb="FF65ADE9"/>
        <bgColor indexed="64"/>
      </patternFill>
    </fill>
    <fill>
      <patternFill patternType="solid">
        <fgColor rgb="FF479EE5"/>
        <bgColor indexed="64"/>
      </patternFill>
    </fill>
    <fill>
      <patternFill patternType="solid">
        <fgColor rgb="FF2B8FE1"/>
        <bgColor indexed="64"/>
      </patternFill>
    </fill>
    <fill>
      <patternFill patternType="solid">
        <fgColor rgb="FF1D80D1"/>
        <bgColor indexed="64"/>
      </patternFill>
    </fill>
    <fill>
      <patternFill patternType="solid">
        <fgColor rgb="FF1765A5"/>
        <bgColor indexed="64"/>
      </patternFill>
    </fill>
    <fill>
      <patternFill patternType="solid">
        <fgColor rgb="FF0F446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/>
    </xf>
    <xf numFmtId="0" fontId="4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F446F"/>
      <color rgb="FF1765A5"/>
      <color rgb="FF1D80D1"/>
      <color rgb="FF2B8FE1"/>
      <color rgb="FF479EE5"/>
      <color rgb="FF65ADE9"/>
      <color rgb="FF70B3EA"/>
      <color rgb="FF80BBEC"/>
      <color rgb="FF8AC1EE"/>
      <color rgb="FFA1C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_xlchart.2</cx:f>
      </cx:numDim>
    </cx:data>
    <cx:data id="2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</a:t>
            </a:r>
          </a:p>
        </cx:rich>
      </cx:tx>
    </cx:title>
    <cx:plotArea>
      <cx:plotAreaRegion>
        <cx:series layoutId="boxWhisker" uniqueId="{5F26296A-4642-4A68-A379-7F531E0C9AFC}">
          <cx:tx>
            <cx:txData>
              <cx:f>_xlchart.4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913-42DB-B416-3C67357DC812}">
          <cx:tx>
            <cx:txData>
              <cx:f>_xlchart.5</cx:f>
              <cx:v>256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7913-42DB-B416-3C67357DC812}">
          <cx:tx>
            <cx:txData>
              <cx:f>_xlchart.3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_xlchart.8</cx:f>
      </cx:numDim>
    </cx:data>
    <cx:data id="2">
      <cx:numDim type="val">
        <cx:f>_xlchart.6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valve</a:t>
            </a:r>
          </a:p>
        </cx:rich>
      </cx:tx>
    </cx:title>
    <cx:plotArea>
      <cx:plotAreaRegion>
        <cx:series layoutId="boxWhisker" uniqueId="{5F26296A-4642-4A68-A379-7F531E0C9AFC}">
          <cx:tx>
            <cx:txData>
              <cx:f>_xlchart.10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913-42DB-B416-3C67357DC812}">
          <cx:tx>
            <cx:txData>
              <cx:f>_xlchart.11</cx:f>
              <cx:v>256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7913-42DB-B416-3C67357DC812}">
          <cx:tx>
            <cx:txData>
              <cx:f>_xlchart.9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  <cx:data id="1">
      <cx:numDim type="val">
        <cx:f>_xlchart.26</cx:f>
      </cx:numDim>
    </cx:data>
    <cx:data id="2">
      <cx:numDim type="val">
        <cx:f>_xlchart.24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2</a:t>
            </a:r>
          </a:p>
        </cx:rich>
      </cx:tx>
    </cx:title>
    <cx:plotArea>
      <cx:plotAreaRegion>
        <cx:series layoutId="boxWhisker" uniqueId="{5F26296A-4642-4A68-A379-7F531E0C9AFC}">
          <cx:tx>
            <cx:txData>
              <cx:f>_xlchart.28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913-42DB-B416-3C67357DC812}">
          <cx:tx>
            <cx:txData>
              <cx:f>_xlchart.29</cx:f>
              <cx:v>256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7913-42DB-B416-3C67357DC812}">
          <cx:tx>
            <cx:txData>
              <cx:f>_xlchart.27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  <cx:data id="1">
      <cx:numDim type="val">
        <cx:f>_xlchart.20</cx:f>
      </cx:numDim>
    </cx:data>
    <cx:data id="2">
      <cx:numDim type="val">
        <cx:f>_xlchart.18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3</a:t>
            </a:r>
          </a:p>
        </cx:rich>
      </cx:tx>
    </cx:title>
    <cx:plotArea>
      <cx:plotAreaRegion>
        <cx:series layoutId="boxWhisker" uniqueId="{5F26296A-4642-4A68-A379-7F531E0C9AFC}">
          <cx:tx>
            <cx:txData>
              <cx:f>_xlchart.22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913-42DB-B416-3C67357DC812}">
          <cx:tx>
            <cx:txData>
              <cx:f>_xlchart.23</cx:f>
              <cx:v>256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7913-42DB-B416-3C67357DC812}">
          <cx:tx>
            <cx:txData>
              <cx:f>_xlchart.21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  <cx:data id="1">
      <cx:numDim type="val">
        <cx:f>_xlchart.14</cx:f>
      </cx:numDim>
    </cx:data>
    <cx:data id="2">
      <cx:numDim type="val">
        <cx:f>_xlchart.12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MMEAN pipe</a:t>
            </a:r>
          </a:p>
        </cx:rich>
      </cx:tx>
    </cx:title>
    <cx:plotArea>
      <cx:plotAreaRegion>
        <cx:series layoutId="boxWhisker" uniqueId="{5F26296A-4642-4A68-A379-7F531E0C9AFC}">
          <cx:tx>
            <cx:txData>
              <cx:f>_xlchart.16</cx:f>
              <cx:v>128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913-42DB-B416-3C67357DC812}">
          <cx:tx>
            <cx:txData>
              <cx:f>_xlchart.17</cx:f>
              <cx:v>256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7913-42DB-B416-3C67357DC812}">
          <cx:tx>
            <cx:txData>
              <cx:f>_xlchart.15</cx:f>
              <cx:v>512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454464</xdr:colOff>
      <xdr:row>4</xdr:row>
      <xdr:rowOff>33997</xdr:rowOff>
    </xdr:from>
    <xdr:to>
      <xdr:col>44</xdr:col>
      <xdr:colOff>149664</xdr:colOff>
      <xdr:row>19</xdr:row>
      <xdr:rowOff>42959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44</xdr:col>
      <xdr:colOff>239487</xdr:colOff>
      <xdr:row>4</xdr:row>
      <xdr:rowOff>0</xdr:rowOff>
    </xdr:from>
    <xdr:to>
      <xdr:col>51</xdr:col>
      <xdr:colOff>544287</xdr:colOff>
      <xdr:row>19</xdr:row>
      <xdr:rowOff>8962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39</xdr:col>
      <xdr:colOff>174171</xdr:colOff>
      <xdr:row>20</xdr:row>
      <xdr:rowOff>108858</xdr:rowOff>
    </xdr:from>
    <xdr:to>
      <xdr:col>46</xdr:col>
      <xdr:colOff>478971</xdr:colOff>
      <xdr:row>35</xdr:row>
      <xdr:rowOff>117820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43</xdr:col>
      <xdr:colOff>348342</xdr:colOff>
      <xdr:row>39</xdr:row>
      <xdr:rowOff>87086</xdr:rowOff>
    </xdr:from>
    <xdr:to>
      <xdr:col>51</xdr:col>
      <xdr:colOff>43542</xdr:colOff>
      <xdr:row>54</xdr:row>
      <xdr:rowOff>96048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152400</xdr:colOff>
      <xdr:row>4</xdr:row>
      <xdr:rowOff>54428</xdr:rowOff>
    </xdr:from>
    <xdr:to>
      <xdr:col>59</xdr:col>
      <xdr:colOff>457200</xdr:colOff>
      <xdr:row>19</xdr:row>
      <xdr:rowOff>63390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542"/>
  <sheetViews>
    <sheetView tabSelected="1" topLeftCell="AD1" zoomScale="55" zoomScaleNormal="55" workbookViewId="0">
      <selection activeCell="AO44" sqref="AO44"/>
    </sheetView>
  </sheetViews>
  <sheetFormatPr baseColWidth="10" defaultColWidth="8.88671875" defaultRowHeight="14.4" x14ac:dyDescent="0.3"/>
  <cols>
    <col min="2" max="2" width="14.5546875" customWidth="1"/>
    <col min="3" max="3" width="8" customWidth="1"/>
    <col min="4" max="4" width="6" customWidth="1"/>
    <col min="5" max="5" width="17" customWidth="1"/>
    <col min="13" max="14" width="10.21875" customWidth="1"/>
    <col min="15" max="15" width="10.5546875" customWidth="1"/>
    <col min="16" max="16" width="11" customWidth="1"/>
    <col min="17" max="17" width="11.33203125" customWidth="1"/>
    <col min="24" max="24" width="11.5546875" customWidth="1"/>
    <col min="25" max="25" width="9.77734375" customWidth="1"/>
    <col min="26" max="26" width="16" customWidth="1"/>
    <col min="32" max="32" width="15.88671875" customWidth="1"/>
    <col min="33" max="33" width="14.5546875" customWidth="1"/>
    <col min="34" max="34" width="13.21875" customWidth="1"/>
    <col min="35" max="35" width="12.5546875" customWidth="1"/>
  </cols>
  <sheetData>
    <row r="1" spans="2:36" x14ac:dyDescent="0.3">
      <c r="K1" s="38" t="s">
        <v>21</v>
      </c>
      <c r="L1" s="39"/>
      <c r="M1" s="39"/>
      <c r="N1" s="39"/>
      <c r="O1" s="40"/>
      <c r="AA1" s="38" t="s">
        <v>24</v>
      </c>
      <c r="AB1" s="39"/>
      <c r="AC1" s="39"/>
      <c r="AD1" s="39"/>
      <c r="AE1" s="40"/>
    </row>
    <row r="2" spans="2:36" ht="15" thickBot="1" x14ac:dyDescent="0.35">
      <c r="F2" s="1" t="s">
        <v>0</v>
      </c>
      <c r="G2" s="1" t="s">
        <v>1</v>
      </c>
      <c r="H2" s="1" t="s">
        <v>2</v>
      </c>
      <c r="I2" s="1" t="s">
        <v>3</v>
      </c>
      <c r="K2" s="1" t="s">
        <v>1</v>
      </c>
      <c r="L2" s="1" t="s">
        <v>2</v>
      </c>
      <c r="M2" s="1" t="s">
        <v>3</v>
      </c>
      <c r="N2" s="11" t="s">
        <v>22</v>
      </c>
      <c r="O2" s="11" t="s">
        <v>23</v>
      </c>
      <c r="AA2" s="1" t="s">
        <v>1</v>
      </c>
      <c r="AB2" s="1" t="s">
        <v>2</v>
      </c>
      <c r="AC2" s="1" t="s">
        <v>3</v>
      </c>
      <c r="AD2" s="11" t="s">
        <v>22</v>
      </c>
      <c r="AE2" s="11" t="s">
        <v>23</v>
      </c>
      <c r="AF2" s="20" t="s">
        <v>28</v>
      </c>
      <c r="AG2" s="20" t="s">
        <v>29</v>
      </c>
      <c r="AH2" s="20" t="s">
        <v>30</v>
      </c>
      <c r="AI2" s="20" t="s">
        <v>25</v>
      </c>
      <c r="AJ2" s="20" t="s">
        <v>26</v>
      </c>
    </row>
    <row r="3" spans="2:36" x14ac:dyDescent="0.3">
      <c r="B3" s="37" t="s">
        <v>5</v>
      </c>
      <c r="C3" s="36">
        <v>128</v>
      </c>
      <c r="D3" s="30" t="s">
        <v>4</v>
      </c>
      <c r="E3" s="41" t="s">
        <v>11</v>
      </c>
      <c r="F3" s="2" t="s">
        <v>1</v>
      </c>
      <c r="G3" s="3">
        <v>32852</v>
      </c>
      <c r="H3" s="3">
        <v>253</v>
      </c>
      <c r="I3" s="4">
        <v>961</v>
      </c>
      <c r="K3" s="13"/>
      <c r="L3" s="13"/>
      <c r="M3" s="13"/>
      <c r="O3" s="13"/>
      <c r="V3">
        <v>4</v>
      </c>
      <c r="W3" s="37" t="s">
        <v>5</v>
      </c>
      <c r="X3" s="36">
        <v>128</v>
      </c>
      <c r="Y3" s="30" t="s">
        <v>4</v>
      </c>
      <c r="Z3" s="14" t="s">
        <v>11</v>
      </c>
      <c r="AA3" s="12">
        <f ca="1">INDIRECT(ADDRESS(V3,11))</f>
        <v>0.9643632947807198</v>
      </c>
      <c r="AB3" s="12"/>
      <c r="AC3" s="12">
        <f ca="1">INDIRECT(ADDRESS(V3,13))</f>
        <v>0.99785574831260115</v>
      </c>
      <c r="AD3" s="12">
        <f ca="1">INDIRECT(ADDRESS(V3,14))</f>
        <v>0.9643632947807198</v>
      </c>
      <c r="AE3" s="12">
        <f ca="1">INDIRECT(ADDRESS(V3,15))</f>
        <v>0.98110952154666053</v>
      </c>
      <c r="AF3" s="22">
        <f ca="1">AVERAGE(AA3:AA7)</f>
        <v>0.88453929018478517</v>
      </c>
      <c r="AG3" s="22">
        <f ca="1">AVERAGE(AB3:AB7)</f>
        <v>0.77304435192965482</v>
      </c>
      <c r="AH3" s="22">
        <f ca="1">AVERAGE(AC3:AC7)</f>
        <v>0.99655643348287781</v>
      </c>
      <c r="AI3" s="22">
        <f ca="1">AVERAGE(AD3:AD7)</f>
        <v>0.87882277062800129</v>
      </c>
      <c r="AJ3" s="22">
        <f ca="1">AVERAGE(AE3:AE7)</f>
        <v>0.92376442653424606</v>
      </c>
    </row>
    <row r="4" spans="2:36" x14ac:dyDescent="0.3">
      <c r="B4" s="37"/>
      <c r="C4" s="36"/>
      <c r="D4" s="30"/>
      <c r="E4" s="42"/>
      <c r="F4" s="5" t="s">
        <v>2</v>
      </c>
      <c r="G4" s="6">
        <v>0</v>
      </c>
      <c r="H4" s="6">
        <v>0</v>
      </c>
      <c r="I4" s="7">
        <v>0</v>
      </c>
      <c r="K4" s="13">
        <f>G3/(G3+G4+G5+H3+I3)</f>
        <v>0.9643632947807198</v>
      </c>
      <c r="L4" s="13"/>
      <c r="M4" s="13">
        <f>I5/(I5+H5+G5+I4+I3)</f>
        <v>0.99785574831260115</v>
      </c>
      <c r="N4" s="13">
        <f>AVERAGE(K4:L4)</f>
        <v>0.9643632947807198</v>
      </c>
      <c r="O4" s="13">
        <f>AVERAGE(K4:M4)</f>
        <v>0.98110952154666053</v>
      </c>
      <c r="V4">
        <f>V3+3</f>
        <v>7</v>
      </c>
      <c r="W4" s="37"/>
      <c r="X4" s="36"/>
      <c r="Y4" s="30"/>
      <c r="Z4" s="15" t="s">
        <v>8</v>
      </c>
      <c r="AA4" s="12">
        <f t="shared" ref="AA4:AA67" ca="1" si="0">INDIRECT(ADDRESS(V4,11))</f>
        <v>0.94811182669789229</v>
      </c>
      <c r="AB4" s="12"/>
      <c r="AC4" s="12">
        <f t="shared" ref="AC4:AC67" ca="1" si="1">INDIRECT(ADDRESS(V4,13))</f>
        <v>0.99730085126998413</v>
      </c>
      <c r="AD4" s="12">
        <f t="shared" ref="AD4:AD67" ca="1" si="2">INDIRECT(ADDRESS(V4,14))</f>
        <v>0.94811182669789229</v>
      </c>
      <c r="AE4" s="12">
        <f t="shared" ref="AE4:AE67" ca="1" si="3">INDIRECT(ADDRESS(V4,15))</f>
        <v>0.97270633898393821</v>
      </c>
      <c r="AF4" s="23"/>
      <c r="AG4" s="23"/>
      <c r="AH4" s="23"/>
      <c r="AI4" s="23"/>
      <c r="AJ4" s="23"/>
    </row>
    <row r="5" spans="2:36" ht="15" thickBot="1" x14ac:dyDescent="0.35">
      <c r="B5" s="37"/>
      <c r="C5" s="36"/>
      <c r="D5" s="30"/>
      <c r="E5" s="43"/>
      <c r="F5" s="8" t="s">
        <v>3</v>
      </c>
      <c r="G5" s="9">
        <v>0</v>
      </c>
      <c r="H5" s="9">
        <v>0</v>
      </c>
      <c r="I5" s="10">
        <v>447214</v>
      </c>
      <c r="K5" s="13"/>
      <c r="L5" s="13"/>
      <c r="M5" s="13"/>
      <c r="O5" s="13"/>
      <c r="V5">
        <f t="shared" ref="V5:V68" si="4">V4+3</f>
        <v>10</v>
      </c>
      <c r="W5" s="37"/>
      <c r="X5" s="36"/>
      <c r="Y5" s="30"/>
      <c r="Z5" s="16" t="s">
        <v>9</v>
      </c>
      <c r="AA5" s="12">
        <f t="shared" ca="1" si="0"/>
        <v>0.77099583491101853</v>
      </c>
      <c r="AB5" s="12">
        <f t="shared" ref="AB5:AB67" ca="1" si="5">INDIRECT(ADDRESS(V5,12))</f>
        <v>0.79929383206443783</v>
      </c>
      <c r="AC5" s="12">
        <f t="shared" ca="1" si="1"/>
        <v>0.99635197034656287</v>
      </c>
      <c r="AD5" s="12">
        <f t="shared" ca="1" si="2"/>
        <v>0.78514483348772823</v>
      </c>
      <c r="AE5" s="12">
        <f t="shared" ca="1" si="3"/>
        <v>0.85554721244067311</v>
      </c>
      <c r="AF5" s="23"/>
      <c r="AG5" s="23"/>
      <c r="AH5" s="23"/>
      <c r="AI5" s="23"/>
      <c r="AJ5" s="23"/>
    </row>
    <row r="6" spans="2:36" x14ac:dyDescent="0.3">
      <c r="B6" s="37"/>
      <c r="C6" s="36"/>
      <c r="D6" s="30"/>
      <c r="E6" s="44" t="s">
        <v>8</v>
      </c>
      <c r="F6" s="2" t="s">
        <v>1</v>
      </c>
      <c r="G6" s="3">
        <v>12955</v>
      </c>
      <c r="H6" s="3">
        <v>85</v>
      </c>
      <c r="I6" s="4">
        <v>617</v>
      </c>
      <c r="K6" s="13"/>
      <c r="L6" s="13"/>
      <c r="M6" s="13"/>
      <c r="O6" s="13"/>
      <c r="V6">
        <f t="shared" si="4"/>
        <v>13</v>
      </c>
      <c r="W6" s="37"/>
      <c r="X6" s="36"/>
      <c r="Y6" s="30"/>
      <c r="Z6" s="17" t="s">
        <v>10</v>
      </c>
      <c r="AA6" s="12">
        <f t="shared" ca="1" si="0"/>
        <v>0.90696743001816593</v>
      </c>
      <c r="AB6" s="12"/>
      <c r="AC6" s="12">
        <f t="shared" ca="1" si="1"/>
        <v>0.99519900055276578</v>
      </c>
      <c r="AD6" s="12">
        <f t="shared" ca="1" si="2"/>
        <v>0.90696743001816593</v>
      </c>
      <c r="AE6" s="12">
        <f t="shared" ca="1" si="3"/>
        <v>0.9510832152854658</v>
      </c>
      <c r="AF6" s="23"/>
      <c r="AG6" s="23"/>
      <c r="AH6" s="23"/>
      <c r="AI6" s="23"/>
      <c r="AJ6" s="23"/>
    </row>
    <row r="7" spans="2:36" x14ac:dyDescent="0.3">
      <c r="B7" s="37"/>
      <c r="C7" s="36"/>
      <c r="D7" s="30"/>
      <c r="E7" s="45"/>
      <c r="F7" s="5" t="s">
        <v>2</v>
      </c>
      <c r="G7" s="6">
        <v>0</v>
      </c>
      <c r="H7" s="6">
        <v>0</v>
      </c>
      <c r="I7" s="7">
        <v>0</v>
      </c>
      <c r="K7" s="13">
        <f>G6/(G6+G7+G8+H6+I6)</f>
        <v>0.94811182669789229</v>
      </c>
      <c r="L7" s="13"/>
      <c r="M7" s="13">
        <f>I8/(I8+H8+G8+I7+I6)</f>
        <v>0.99730085126998413</v>
      </c>
      <c r="N7" s="13">
        <f>AVERAGE(K7:L7)</f>
        <v>0.94811182669789229</v>
      </c>
      <c r="O7" s="13">
        <f>AVERAGE(K7:M7)</f>
        <v>0.97270633898393821</v>
      </c>
      <c r="V7">
        <f t="shared" si="4"/>
        <v>16</v>
      </c>
      <c r="W7" s="37"/>
      <c r="X7" s="36"/>
      <c r="Y7" s="30"/>
      <c r="Z7" s="18" t="s">
        <v>6</v>
      </c>
      <c r="AA7" s="12">
        <f t="shared" ca="1" si="0"/>
        <v>0.83225806451612905</v>
      </c>
      <c r="AB7" s="12">
        <f t="shared" ca="1" si="5"/>
        <v>0.74679487179487181</v>
      </c>
      <c r="AC7" s="12">
        <f t="shared" ca="1" si="1"/>
        <v>0.99607459693247591</v>
      </c>
      <c r="AD7" s="12">
        <f t="shared" ca="1" si="2"/>
        <v>0.78952646815550043</v>
      </c>
      <c r="AE7" s="12">
        <f t="shared" ca="1" si="3"/>
        <v>0.85837584441449222</v>
      </c>
      <c r="AF7" s="23"/>
      <c r="AG7" s="23"/>
      <c r="AH7" s="23"/>
      <c r="AI7" s="23"/>
      <c r="AJ7" s="23"/>
    </row>
    <row r="8" spans="2:36" ht="15" thickBot="1" x14ac:dyDescent="0.35">
      <c r="B8" s="37"/>
      <c r="C8" s="36"/>
      <c r="D8" s="30"/>
      <c r="E8" s="46"/>
      <c r="F8" s="8" t="s">
        <v>3</v>
      </c>
      <c r="G8" s="9">
        <v>7</v>
      </c>
      <c r="H8" s="9">
        <v>0</v>
      </c>
      <c r="I8" s="10">
        <v>230560</v>
      </c>
      <c r="K8" s="13"/>
      <c r="L8" s="13"/>
      <c r="M8" s="13"/>
      <c r="O8" s="13"/>
      <c r="V8">
        <f t="shared" si="4"/>
        <v>19</v>
      </c>
      <c r="W8" s="37"/>
      <c r="X8" s="36"/>
      <c r="Y8" s="30"/>
      <c r="Z8" s="19" t="s">
        <v>7</v>
      </c>
      <c r="AA8" s="12">
        <f t="shared" ca="1" si="0"/>
        <v>0.8240085383664757</v>
      </c>
      <c r="AB8" s="12">
        <f t="shared" ca="1" si="5"/>
        <v>0.58260019550342135</v>
      </c>
      <c r="AC8" s="12">
        <f t="shared" ca="1" si="1"/>
        <v>0.99086190115713202</v>
      </c>
      <c r="AD8" s="12">
        <f t="shared" ca="1" si="2"/>
        <v>0.70330436693494858</v>
      </c>
      <c r="AE8" s="12">
        <f t="shared" ca="1" si="3"/>
        <v>0.79915687834234317</v>
      </c>
      <c r="AF8" s="23"/>
      <c r="AG8" s="23"/>
      <c r="AH8" s="23"/>
      <c r="AI8" s="23"/>
      <c r="AJ8" s="23"/>
    </row>
    <row r="9" spans="2:36" x14ac:dyDescent="0.3">
      <c r="B9" s="37"/>
      <c r="C9" s="36"/>
      <c r="D9" s="30"/>
      <c r="E9" s="47" t="s">
        <v>9</v>
      </c>
      <c r="F9" s="2" t="s">
        <v>1</v>
      </c>
      <c r="G9" s="3">
        <v>10181</v>
      </c>
      <c r="H9" s="3">
        <v>784</v>
      </c>
      <c r="I9" s="4">
        <v>207</v>
      </c>
      <c r="K9" s="13"/>
      <c r="L9" s="13"/>
      <c r="M9" s="13"/>
      <c r="O9" s="13"/>
      <c r="V9">
        <f t="shared" si="4"/>
        <v>22</v>
      </c>
      <c r="W9" s="37"/>
      <c r="X9" s="36"/>
      <c r="Y9" s="31" t="s">
        <v>12</v>
      </c>
      <c r="Z9" s="14" t="s">
        <v>11</v>
      </c>
      <c r="AA9" s="12">
        <f t="shared" ca="1" si="0"/>
        <v>0.9648865076621731</v>
      </c>
      <c r="AB9" s="12"/>
      <c r="AC9" s="12">
        <f t="shared" ca="1" si="1"/>
        <v>0.99733338097811763</v>
      </c>
      <c r="AD9" s="12">
        <f t="shared" ca="1" si="2"/>
        <v>0.9648865076621731</v>
      </c>
      <c r="AE9" s="12">
        <f t="shared" ca="1" si="3"/>
        <v>0.98110994432014542</v>
      </c>
      <c r="AF9" s="22">
        <f t="shared" ref="AF9:AH9" ca="1" si="6">AVERAGE(AA9:AA13)</f>
        <v>0.87410695581750131</v>
      </c>
      <c r="AG9" s="22">
        <f t="shared" ca="1" si="6"/>
        <v>0.75005900276160542</v>
      </c>
      <c r="AH9" s="22">
        <f t="shared" ca="1" si="6"/>
        <v>0.99612019105243788</v>
      </c>
      <c r="AI9" s="22">
        <f ca="1">AVERAGE(AD9:AD13)</f>
        <v>0.87235746410629567</v>
      </c>
      <c r="AJ9" s="22">
        <f ca="1">AVERAGE(AE9:AE13)</f>
        <v>0.91819431756039527</v>
      </c>
    </row>
    <row r="10" spans="2:36" x14ac:dyDescent="0.3">
      <c r="B10" s="37"/>
      <c r="C10" s="36"/>
      <c r="D10" s="30"/>
      <c r="E10" s="48"/>
      <c r="F10" s="5" t="s">
        <v>2</v>
      </c>
      <c r="G10" s="6">
        <v>1925</v>
      </c>
      <c r="H10" s="6">
        <v>14488</v>
      </c>
      <c r="I10" s="7">
        <v>825</v>
      </c>
      <c r="K10" s="13">
        <f>G9/(G9+G10+G11+H9+I9)</f>
        <v>0.77099583491101853</v>
      </c>
      <c r="L10" s="13">
        <f>H10/(H10+H11+H9+G10+I10)</f>
        <v>0.79929383206443783</v>
      </c>
      <c r="M10" s="13">
        <f>I11/(I11+H11+G11+I10+I9)</f>
        <v>0.99635197034656287</v>
      </c>
      <c r="N10" s="13">
        <f>AVERAGE(K10:L10)</f>
        <v>0.78514483348772823</v>
      </c>
      <c r="O10" s="13">
        <f>AVERAGE(K10:M10)</f>
        <v>0.85554721244067311</v>
      </c>
      <c r="V10">
        <f t="shared" si="4"/>
        <v>25</v>
      </c>
      <c r="W10" s="37"/>
      <c r="X10" s="36"/>
      <c r="Y10" s="31"/>
      <c r="Z10" s="15" t="s">
        <v>8</v>
      </c>
      <c r="AA10" s="12">
        <f t="shared" ca="1" si="0"/>
        <v>0.97079813574133411</v>
      </c>
      <c r="AB10" s="12"/>
      <c r="AC10" s="12">
        <f t="shared" ca="1" si="1"/>
        <v>0.99834974206598437</v>
      </c>
      <c r="AD10" s="12">
        <f t="shared" ca="1" si="2"/>
        <v>0.97079813574133411</v>
      </c>
      <c r="AE10" s="12">
        <f t="shared" ca="1" si="3"/>
        <v>0.98457393890365918</v>
      </c>
      <c r="AF10" s="23"/>
      <c r="AG10" s="23"/>
      <c r="AH10" s="23"/>
      <c r="AI10" s="23"/>
      <c r="AJ10" s="23"/>
    </row>
    <row r="11" spans="2:36" ht="15" thickBot="1" x14ac:dyDescent="0.35">
      <c r="B11" s="37"/>
      <c r="C11" s="36"/>
      <c r="D11" s="30"/>
      <c r="E11" s="49"/>
      <c r="F11" s="8" t="s">
        <v>3</v>
      </c>
      <c r="G11" s="9">
        <v>108</v>
      </c>
      <c r="H11" s="9">
        <v>104</v>
      </c>
      <c r="I11" s="10">
        <v>339762</v>
      </c>
      <c r="K11" s="13"/>
      <c r="L11" s="13"/>
      <c r="M11" s="13"/>
      <c r="O11" s="13"/>
      <c r="V11">
        <f t="shared" si="4"/>
        <v>28</v>
      </c>
      <c r="W11" s="37"/>
      <c r="X11" s="36"/>
      <c r="Y11" s="31"/>
      <c r="Z11" s="16" t="s">
        <v>9</v>
      </c>
      <c r="AA11" s="12">
        <f t="shared" ca="1" si="0"/>
        <v>0.7572511295729486</v>
      </c>
      <c r="AB11" s="12">
        <f t="shared" ca="1" si="5"/>
        <v>0.81331259028780978</v>
      </c>
      <c r="AC11" s="12">
        <f t="shared" ca="1" si="1"/>
        <v>0.99774672217113747</v>
      </c>
      <c r="AD11" s="12">
        <f t="shared" ca="1" si="2"/>
        <v>0.78528185993037924</v>
      </c>
      <c r="AE11" s="12">
        <f t="shared" ca="1" si="3"/>
        <v>0.85610348067729858</v>
      </c>
      <c r="AF11" s="23"/>
      <c r="AG11" s="23"/>
      <c r="AH11" s="23"/>
      <c r="AI11" s="23"/>
      <c r="AJ11" s="23"/>
    </row>
    <row r="12" spans="2:36" x14ac:dyDescent="0.3">
      <c r="B12" s="37"/>
      <c r="C12" s="36"/>
      <c r="D12" s="30"/>
      <c r="E12" s="50" t="s">
        <v>10</v>
      </c>
      <c r="F12" s="2" t="s">
        <v>1</v>
      </c>
      <c r="G12" s="3">
        <v>63407</v>
      </c>
      <c r="H12" s="3">
        <v>1624</v>
      </c>
      <c r="I12" s="4">
        <v>2612</v>
      </c>
      <c r="K12" s="13"/>
      <c r="L12" s="13"/>
      <c r="M12" s="13"/>
      <c r="O12" s="13"/>
      <c r="V12">
        <f t="shared" si="4"/>
        <v>31</v>
      </c>
      <c r="W12" s="37"/>
      <c r="X12" s="36"/>
      <c r="Y12" s="31"/>
      <c r="Z12" s="17" t="s">
        <v>10</v>
      </c>
      <c r="AA12" s="12">
        <f t="shared" ca="1" si="0"/>
        <v>0.9172372130487314</v>
      </c>
      <c r="AB12" s="12"/>
      <c r="AC12" s="12">
        <f t="shared" ca="1" si="1"/>
        <v>0.99471706756970546</v>
      </c>
      <c r="AD12" s="12">
        <f t="shared" ca="1" si="2"/>
        <v>0.9172372130487314</v>
      </c>
      <c r="AE12" s="12">
        <f t="shared" ca="1" si="3"/>
        <v>0.95597714030921843</v>
      </c>
      <c r="AF12" s="23"/>
      <c r="AG12" s="23"/>
      <c r="AH12" s="23"/>
      <c r="AI12" s="23"/>
      <c r="AJ12" s="23"/>
    </row>
    <row r="13" spans="2:36" x14ac:dyDescent="0.3">
      <c r="B13" s="37"/>
      <c r="C13" s="36"/>
      <c r="D13" s="30"/>
      <c r="E13" s="51"/>
      <c r="F13" s="5" t="s">
        <v>2</v>
      </c>
      <c r="G13" s="6">
        <v>0</v>
      </c>
      <c r="H13" s="6">
        <v>0</v>
      </c>
      <c r="I13" s="7">
        <v>0</v>
      </c>
      <c r="K13" s="13">
        <f>G12/(G12+G13+G14+H12+I12)</f>
        <v>0.90696743001816593</v>
      </c>
      <c r="L13" s="13"/>
      <c r="M13" s="13">
        <f>I14/(I14+H14+G14+I13+I12)</f>
        <v>0.99519900055276578</v>
      </c>
      <c r="N13" s="13">
        <f>AVERAGE(K13:L13)</f>
        <v>0.90696743001816593</v>
      </c>
      <c r="O13" s="13">
        <f>AVERAGE(K13:M13)</f>
        <v>0.9510832152854658</v>
      </c>
      <c r="V13">
        <f t="shared" si="4"/>
        <v>34</v>
      </c>
      <c r="W13" s="37"/>
      <c r="X13" s="36"/>
      <c r="Y13" s="31"/>
      <c r="Z13" s="18" t="s">
        <v>6</v>
      </c>
      <c r="AA13" s="12">
        <f t="shared" ca="1" si="0"/>
        <v>0.76036179306231988</v>
      </c>
      <c r="AB13" s="12">
        <f t="shared" ca="1" si="5"/>
        <v>0.68680541523540106</v>
      </c>
      <c r="AC13" s="12">
        <f t="shared" ca="1" si="1"/>
        <v>0.99245404247724434</v>
      </c>
      <c r="AD13" s="12">
        <f t="shared" ca="1" si="2"/>
        <v>0.72358360414886047</v>
      </c>
      <c r="AE13" s="12">
        <f t="shared" ca="1" si="3"/>
        <v>0.81320708359165506</v>
      </c>
      <c r="AF13" s="23"/>
      <c r="AG13" s="23"/>
      <c r="AH13" s="23"/>
      <c r="AI13" s="23"/>
      <c r="AJ13" s="23"/>
    </row>
    <row r="14" spans="2:36" ht="15" thickBot="1" x14ac:dyDescent="0.35">
      <c r="B14" s="37"/>
      <c r="C14" s="36"/>
      <c r="D14" s="30"/>
      <c r="E14" s="52"/>
      <c r="F14" s="8" t="s">
        <v>3</v>
      </c>
      <c r="G14" s="9">
        <v>2268</v>
      </c>
      <c r="H14" s="9">
        <v>62</v>
      </c>
      <c r="I14" s="10">
        <v>1024427</v>
      </c>
      <c r="K14" s="13"/>
      <c r="L14" s="13"/>
      <c r="M14" s="13"/>
      <c r="O14" s="13"/>
      <c r="V14">
        <f t="shared" si="4"/>
        <v>37</v>
      </c>
      <c r="W14" s="37"/>
      <c r="X14" s="36"/>
      <c r="Y14" s="31"/>
      <c r="Z14" s="19" t="s">
        <v>7</v>
      </c>
      <c r="AA14" s="12">
        <f t="shared" ca="1" si="0"/>
        <v>0.83544085527072076</v>
      </c>
      <c r="AB14" s="12">
        <f t="shared" ca="1" si="5"/>
        <v>0.66212424849699403</v>
      </c>
      <c r="AC14" s="12">
        <f t="shared" ca="1" si="1"/>
        <v>0.99224045699807262</v>
      </c>
      <c r="AD14" s="12">
        <f t="shared" ca="1" si="2"/>
        <v>0.74878255188385734</v>
      </c>
      <c r="AE14" s="12">
        <f t="shared" ca="1" si="3"/>
        <v>0.82993518692192902</v>
      </c>
      <c r="AF14" s="23"/>
      <c r="AG14" s="23"/>
      <c r="AH14" s="23"/>
      <c r="AI14" s="23"/>
      <c r="AJ14" s="23"/>
    </row>
    <row r="15" spans="2:36" x14ac:dyDescent="0.3">
      <c r="B15" s="37"/>
      <c r="C15" s="36"/>
      <c r="D15" s="30"/>
      <c r="E15" s="53" t="s">
        <v>6</v>
      </c>
      <c r="F15" s="2" t="s">
        <v>1</v>
      </c>
      <c r="G15" s="3">
        <v>7611</v>
      </c>
      <c r="H15" s="3">
        <v>244</v>
      </c>
      <c r="I15" s="4">
        <v>236</v>
      </c>
      <c r="K15" s="13"/>
      <c r="L15" s="13"/>
      <c r="M15" s="13"/>
      <c r="O15" s="13"/>
      <c r="V15">
        <f t="shared" si="4"/>
        <v>40</v>
      </c>
      <c r="W15" s="37"/>
      <c r="X15" s="36"/>
      <c r="Y15" s="32" t="s">
        <v>13</v>
      </c>
      <c r="Z15" s="14" t="s">
        <v>11</v>
      </c>
      <c r="AA15" s="12">
        <f t="shared" ca="1" si="0"/>
        <v>0.97124517122193499</v>
      </c>
      <c r="AB15" s="12"/>
      <c r="AC15" s="12">
        <f t="shared" ca="1" si="1"/>
        <v>0.99782281511122628</v>
      </c>
      <c r="AD15" s="12">
        <f t="shared" ca="1" si="2"/>
        <v>0.97124517122193499</v>
      </c>
      <c r="AE15" s="12">
        <f t="shared" ca="1" si="3"/>
        <v>0.98453399316658063</v>
      </c>
      <c r="AF15" s="22">
        <f t="shared" ref="AF15:AH15" ca="1" si="7">AVERAGE(AA15:AA19)</f>
        <v>0.88063937134850145</v>
      </c>
      <c r="AG15" s="22">
        <f t="shared" ca="1" si="7"/>
        <v>0.74759180617915066</v>
      </c>
      <c r="AH15" s="22">
        <f t="shared" ca="1" si="7"/>
        <v>0.99711770956021051</v>
      </c>
      <c r="AI15" s="22">
        <f ca="1">AVERAGE(AD15:AD19)</f>
        <v>0.87374660653572156</v>
      </c>
      <c r="AJ15" s="22">
        <f ca="1">AVERAGE(AE15:AE19)</f>
        <v>0.91994128281075405</v>
      </c>
    </row>
    <row r="16" spans="2:36" x14ac:dyDescent="0.3">
      <c r="B16" s="37"/>
      <c r="C16" s="36"/>
      <c r="D16" s="30"/>
      <c r="E16" s="54"/>
      <c r="F16" s="5" t="s">
        <v>2</v>
      </c>
      <c r="G16" s="6">
        <v>880</v>
      </c>
      <c r="H16" s="6">
        <v>3728</v>
      </c>
      <c r="I16" s="7">
        <v>69</v>
      </c>
      <c r="K16" s="13">
        <f>G15/(G15+G16+G17+H15+I15)</f>
        <v>0.83225806451612905</v>
      </c>
      <c r="L16" s="13">
        <f>H16/(H16+H17+H15+G16+I16)</f>
        <v>0.74679487179487181</v>
      </c>
      <c r="M16" s="13">
        <f>I17/(I17+H17+G17+I16+I15)</f>
        <v>0.99607459693247591</v>
      </c>
      <c r="N16" s="13">
        <f>AVERAGE(K16:L16)</f>
        <v>0.78952646815550043</v>
      </c>
      <c r="O16" s="13">
        <f>AVERAGE(K16:M16)</f>
        <v>0.85837584441449222</v>
      </c>
      <c r="V16">
        <f t="shared" si="4"/>
        <v>43</v>
      </c>
      <c r="W16" s="37"/>
      <c r="X16" s="36"/>
      <c r="Y16" s="32"/>
      <c r="Z16" s="15" t="s">
        <v>8</v>
      </c>
      <c r="AA16" s="12">
        <f t="shared" ca="1" si="0"/>
        <v>0.96061781714369376</v>
      </c>
      <c r="AB16" s="12"/>
      <c r="AC16" s="12">
        <f t="shared" ca="1" si="1"/>
        <v>0.9979440611501138</v>
      </c>
      <c r="AD16" s="12">
        <f t="shared" ca="1" si="2"/>
        <v>0.96061781714369376</v>
      </c>
      <c r="AE16" s="12">
        <f t="shared" ca="1" si="3"/>
        <v>0.97928093914690373</v>
      </c>
      <c r="AF16" s="23"/>
      <c r="AG16" s="23"/>
      <c r="AH16" s="23"/>
      <c r="AI16" s="23"/>
      <c r="AJ16" s="23"/>
    </row>
    <row r="17" spans="2:61" ht="15" thickBot="1" x14ac:dyDescent="0.35">
      <c r="B17" s="37"/>
      <c r="C17" s="36"/>
      <c r="D17" s="30"/>
      <c r="E17" s="55"/>
      <c r="F17" s="8" t="s">
        <v>3</v>
      </c>
      <c r="G17" s="9">
        <v>174</v>
      </c>
      <c r="H17" s="9">
        <v>71</v>
      </c>
      <c r="I17" s="10">
        <v>139563</v>
      </c>
      <c r="K17" s="13"/>
      <c r="L17" s="13"/>
      <c r="M17" s="13"/>
      <c r="O17" s="13"/>
      <c r="V17">
        <f t="shared" si="4"/>
        <v>46</v>
      </c>
      <c r="W17" s="37"/>
      <c r="X17" s="36"/>
      <c r="Y17" s="32"/>
      <c r="Z17" s="16" t="s">
        <v>9</v>
      </c>
      <c r="AA17" s="12">
        <f t="shared" ca="1" si="0"/>
        <v>0.73464390653421019</v>
      </c>
      <c r="AB17" s="12">
        <f t="shared" ca="1" si="5"/>
        <v>0.77045287499293269</v>
      </c>
      <c r="AC17" s="12">
        <f t="shared" ca="1" si="1"/>
        <v>0.99744984798863734</v>
      </c>
      <c r="AD17" s="12">
        <f t="shared" ca="1" si="2"/>
        <v>0.7525483907635715</v>
      </c>
      <c r="AE17" s="12">
        <f t="shared" ca="1" si="3"/>
        <v>0.83418220983859348</v>
      </c>
      <c r="AF17" s="23"/>
      <c r="AG17" s="23"/>
      <c r="AH17" s="23"/>
      <c r="AI17" s="23"/>
      <c r="AJ17" s="23"/>
    </row>
    <row r="18" spans="2:61" x14ac:dyDescent="0.3">
      <c r="B18" s="37"/>
      <c r="C18" s="36"/>
      <c r="D18" s="30"/>
      <c r="E18" s="56" t="s">
        <v>7</v>
      </c>
      <c r="F18" s="2" t="s">
        <v>1</v>
      </c>
      <c r="G18" s="3">
        <v>14669</v>
      </c>
      <c r="H18" s="3">
        <v>740</v>
      </c>
      <c r="I18" s="4">
        <v>988</v>
      </c>
      <c r="K18" s="13"/>
      <c r="L18" s="13"/>
      <c r="M18" s="13"/>
      <c r="O18" s="13"/>
      <c r="V18">
        <f t="shared" si="4"/>
        <v>49</v>
      </c>
      <c r="W18" s="37"/>
      <c r="X18" s="36"/>
      <c r="Y18" s="32"/>
      <c r="Z18" s="17" t="s">
        <v>10</v>
      </c>
      <c r="AA18" s="12">
        <f t="shared" ca="1" si="0"/>
        <v>0.90722260789077869</v>
      </c>
      <c r="AB18" s="12"/>
      <c r="AC18" s="12">
        <f t="shared" ca="1" si="1"/>
        <v>0.9954479780011497</v>
      </c>
      <c r="AD18" s="12">
        <f t="shared" ca="1" si="2"/>
        <v>0.90722260789077869</v>
      </c>
      <c r="AE18" s="12">
        <f t="shared" ca="1" si="3"/>
        <v>0.95133529294596419</v>
      </c>
      <c r="AF18" s="23"/>
      <c r="AG18" s="23"/>
      <c r="AH18" s="23"/>
      <c r="AI18" s="23"/>
      <c r="AJ18" s="23"/>
    </row>
    <row r="19" spans="2:61" x14ac:dyDescent="0.3">
      <c r="B19" s="37"/>
      <c r="C19" s="36"/>
      <c r="D19" s="30"/>
      <c r="E19" s="57"/>
      <c r="F19" s="5" t="s">
        <v>2</v>
      </c>
      <c r="G19" s="6">
        <v>711</v>
      </c>
      <c r="H19" s="6">
        <v>2980</v>
      </c>
      <c r="I19" s="7">
        <v>567</v>
      </c>
      <c r="K19" s="13">
        <f>G18/(G18+G19+G20+H18+I18)</f>
        <v>0.8240085383664757</v>
      </c>
      <c r="L19" s="13">
        <f>H19/(H19+H20+H18+G19+I19)</f>
        <v>0.58260019550342135</v>
      </c>
      <c r="M19" s="13">
        <f>I20/(I20+H20+G20+I19+I18)</f>
        <v>0.99086190115713202</v>
      </c>
      <c r="N19" s="13">
        <f>AVERAGE(K19:L19)</f>
        <v>0.70330436693494858</v>
      </c>
      <c r="O19" s="13">
        <f>AVERAGE(K19:M19)</f>
        <v>0.79915687834234317</v>
      </c>
      <c r="V19">
        <f t="shared" si="4"/>
        <v>52</v>
      </c>
      <c r="W19" s="37"/>
      <c r="X19" s="36"/>
      <c r="Y19" s="32"/>
      <c r="Z19" s="18" t="s">
        <v>6</v>
      </c>
      <c r="AA19" s="12">
        <f t="shared" ca="1" si="0"/>
        <v>0.82946735395189009</v>
      </c>
      <c r="AB19" s="12">
        <f t="shared" ca="1" si="5"/>
        <v>0.72473073736536864</v>
      </c>
      <c r="AC19" s="12">
        <f t="shared" ca="1" si="1"/>
        <v>0.99692384554992508</v>
      </c>
      <c r="AD19" s="12">
        <f t="shared" ca="1" si="2"/>
        <v>0.77709904565862931</v>
      </c>
      <c r="AE19" s="12">
        <f t="shared" ca="1" si="3"/>
        <v>0.85037397895572786</v>
      </c>
      <c r="AF19" s="23"/>
      <c r="AG19" s="23"/>
      <c r="AH19" s="23"/>
      <c r="AI19" s="23"/>
      <c r="AJ19" s="23"/>
    </row>
    <row r="20" spans="2:61" ht="15" thickBot="1" x14ac:dyDescent="0.35">
      <c r="B20" s="37"/>
      <c r="C20" s="36"/>
      <c r="D20" s="30"/>
      <c r="E20" s="58"/>
      <c r="F20" s="8" t="s">
        <v>3</v>
      </c>
      <c r="G20" s="9">
        <v>694</v>
      </c>
      <c r="H20" s="9">
        <v>117</v>
      </c>
      <c r="I20" s="10">
        <v>256550</v>
      </c>
      <c r="K20" s="13"/>
      <c r="L20" s="13"/>
      <c r="M20" s="13"/>
      <c r="O20" s="13"/>
      <c r="V20">
        <f t="shared" si="4"/>
        <v>55</v>
      </c>
      <c r="W20" s="37"/>
      <c r="X20" s="36"/>
      <c r="Y20" s="32"/>
      <c r="Z20" s="19" t="s">
        <v>7</v>
      </c>
      <c r="AA20" s="12">
        <f t="shared" ca="1" si="0"/>
        <v>0.79736900287419854</v>
      </c>
      <c r="AB20" s="12">
        <f t="shared" ca="1" si="5"/>
        <v>0.58172706245181183</v>
      </c>
      <c r="AC20" s="12">
        <f t="shared" ca="1" si="1"/>
        <v>0.9897444610050119</v>
      </c>
      <c r="AD20" s="12">
        <f t="shared" ca="1" si="2"/>
        <v>0.68954803266300524</v>
      </c>
      <c r="AE20" s="12">
        <f t="shared" ca="1" si="3"/>
        <v>0.78961350877700742</v>
      </c>
      <c r="AF20" s="23"/>
      <c r="AG20" s="23"/>
      <c r="AH20" s="23"/>
      <c r="AI20" s="23"/>
      <c r="AJ20" s="23"/>
    </row>
    <row r="21" spans="2:61" x14ac:dyDescent="0.3">
      <c r="B21" s="37"/>
      <c r="C21" s="36"/>
      <c r="D21" s="31" t="s">
        <v>12</v>
      </c>
      <c r="E21" s="41" t="s">
        <v>11</v>
      </c>
      <c r="F21" s="2" t="s">
        <v>1</v>
      </c>
      <c r="G21" s="3">
        <v>33497</v>
      </c>
      <c r="H21" s="3">
        <v>25</v>
      </c>
      <c r="I21" s="4">
        <v>867</v>
      </c>
      <c r="K21" s="13"/>
      <c r="L21" s="13"/>
      <c r="M21" s="13"/>
      <c r="O21" s="13"/>
      <c r="V21">
        <f t="shared" si="4"/>
        <v>58</v>
      </c>
      <c r="W21" s="37"/>
      <c r="X21" s="36"/>
      <c r="Y21" s="33" t="s">
        <v>14</v>
      </c>
      <c r="Z21" s="14" t="s">
        <v>11</v>
      </c>
      <c r="AA21" s="12">
        <f t="shared" ca="1" si="0"/>
        <v>0.9592331745521494</v>
      </c>
      <c r="AB21" s="12"/>
      <c r="AC21" s="12">
        <f t="shared" ca="1" si="1"/>
        <v>0.99713613400394785</v>
      </c>
      <c r="AD21" s="12">
        <f t="shared" ca="1" si="2"/>
        <v>0.9592331745521494</v>
      </c>
      <c r="AE21" s="12">
        <f t="shared" ca="1" si="3"/>
        <v>0.97818465427804857</v>
      </c>
      <c r="AF21" s="22">
        <f t="shared" ref="AF21:AH21" ca="1" si="8">AVERAGE(AA21:AA25)</f>
        <v>0.88307973732958145</v>
      </c>
      <c r="AG21" s="22">
        <f t="shared" ca="1" si="8"/>
        <v>0.76166501436345446</v>
      </c>
      <c r="AH21" s="22">
        <f t="shared" ca="1" si="8"/>
        <v>0.99682638926941924</v>
      </c>
      <c r="AI21" s="22">
        <f ca="1">AVERAGE(AD21:AD25)</f>
        <v>0.87668869818845996</v>
      </c>
      <c r="AJ21" s="22">
        <f ca="1">AVERAGE(AE21:AE25)</f>
        <v>0.92214457944512773</v>
      </c>
    </row>
    <row r="22" spans="2:61" x14ac:dyDescent="0.3">
      <c r="B22" s="37"/>
      <c r="C22" s="36"/>
      <c r="D22" s="31"/>
      <c r="E22" s="42"/>
      <c r="F22" s="5" t="s">
        <v>2</v>
      </c>
      <c r="G22" s="6">
        <v>0</v>
      </c>
      <c r="H22" s="6">
        <v>0</v>
      </c>
      <c r="I22" s="7">
        <v>0</v>
      </c>
      <c r="K22" s="13">
        <f>G21/(G21+G22+G23+H21+I21)</f>
        <v>0.9648865076621731</v>
      </c>
      <c r="L22" s="13"/>
      <c r="M22" s="13">
        <f>I23/(I23+H23+G23+I22+I21)</f>
        <v>0.99733338097811763</v>
      </c>
      <c r="N22" s="13">
        <f>AVERAGE(K22:L22)</f>
        <v>0.9648865076621731</v>
      </c>
      <c r="O22" s="13">
        <f>AVERAGE(K22:M22)</f>
        <v>0.98110994432014542</v>
      </c>
      <c r="V22">
        <f t="shared" si="4"/>
        <v>61</v>
      </c>
      <c r="W22" s="37"/>
      <c r="X22" s="36"/>
      <c r="Y22" s="33"/>
      <c r="Z22" s="15" t="s">
        <v>8</v>
      </c>
      <c r="AA22" s="12">
        <f t="shared" ca="1" si="0"/>
        <v>0.96406025824964137</v>
      </c>
      <c r="AB22" s="12"/>
      <c r="AC22" s="12">
        <f t="shared" ca="1" si="1"/>
        <v>0.99804970225454415</v>
      </c>
      <c r="AD22" s="12">
        <f t="shared" ca="1" si="2"/>
        <v>0.96406025824964137</v>
      </c>
      <c r="AE22" s="12">
        <f t="shared" ca="1" si="3"/>
        <v>0.9810549802520927</v>
      </c>
      <c r="AF22" s="23"/>
      <c r="AG22" s="23"/>
      <c r="AH22" s="23"/>
      <c r="AI22" s="23"/>
      <c r="AJ22" s="23"/>
    </row>
    <row r="23" spans="2:61" ht="15" thickBot="1" x14ac:dyDescent="0.35">
      <c r="B23" s="37"/>
      <c r="C23" s="36"/>
      <c r="D23" s="31"/>
      <c r="E23" s="43"/>
      <c r="F23" s="8" t="s">
        <v>3</v>
      </c>
      <c r="G23" s="9">
        <v>327</v>
      </c>
      <c r="H23" s="9">
        <v>0</v>
      </c>
      <c r="I23" s="10">
        <v>446564</v>
      </c>
      <c r="K23" s="13"/>
      <c r="L23" s="13"/>
      <c r="M23" s="13"/>
      <c r="O23" s="13"/>
      <c r="V23">
        <f t="shared" si="4"/>
        <v>64</v>
      </c>
      <c r="W23" s="37"/>
      <c r="X23" s="36"/>
      <c r="Y23" s="33"/>
      <c r="Z23" s="16" t="s">
        <v>9</v>
      </c>
      <c r="AA23" s="12">
        <f t="shared" ca="1" si="0"/>
        <v>0.77147931621401611</v>
      </c>
      <c r="AB23" s="12">
        <f t="shared" ca="1" si="5"/>
        <v>0.8085902591599643</v>
      </c>
      <c r="AC23" s="12">
        <f t="shared" ca="1" si="1"/>
        <v>0.99737870261924266</v>
      </c>
      <c r="AD23" s="12">
        <f t="shared" ca="1" si="2"/>
        <v>0.7900347876869902</v>
      </c>
      <c r="AE23" s="12">
        <f t="shared" ca="1" si="3"/>
        <v>0.85914942599774102</v>
      </c>
      <c r="AF23" s="23"/>
      <c r="AG23" s="23"/>
      <c r="AH23" s="23"/>
      <c r="AI23" s="23"/>
      <c r="AJ23" s="23"/>
    </row>
    <row r="24" spans="2:61" x14ac:dyDescent="0.3">
      <c r="B24" s="37"/>
      <c r="C24" s="36"/>
      <c r="D24" s="31"/>
      <c r="E24" s="44" t="s">
        <v>8</v>
      </c>
      <c r="F24" s="2" t="s">
        <v>1</v>
      </c>
      <c r="G24" s="3">
        <v>13331</v>
      </c>
      <c r="H24" s="3">
        <v>20</v>
      </c>
      <c r="I24" s="4">
        <v>374</v>
      </c>
      <c r="K24" s="13"/>
      <c r="L24" s="13"/>
      <c r="M24" s="13"/>
      <c r="O24" s="13"/>
      <c r="V24">
        <f t="shared" si="4"/>
        <v>67</v>
      </c>
      <c r="W24" s="37"/>
      <c r="X24" s="36"/>
      <c r="Y24" s="33"/>
      <c r="Z24" s="17" t="s">
        <v>10</v>
      </c>
      <c r="AA24" s="12">
        <f t="shared" ca="1" si="0"/>
        <v>0.90486483370799464</v>
      </c>
      <c r="AB24" s="12"/>
      <c r="AC24" s="12">
        <f t="shared" ca="1" si="1"/>
        <v>0.99527195714173355</v>
      </c>
      <c r="AD24" s="12">
        <f t="shared" ca="1" si="2"/>
        <v>0.90486483370799464</v>
      </c>
      <c r="AE24" s="12">
        <f t="shared" ca="1" si="3"/>
        <v>0.9500683954248641</v>
      </c>
      <c r="AF24" s="23"/>
      <c r="AG24" s="23"/>
      <c r="AH24" s="23"/>
      <c r="AI24" s="23"/>
      <c r="AJ24" s="23"/>
    </row>
    <row r="25" spans="2:61" x14ac:dyDescent="0.3">
      <c r="B25" s="37"/>
      <c r="C25" s="36"/>
      <c r="D25" s="31"/>
      <c r="E25" s="45"/>
      <c r="F25" s="5" t="s">
        <v>2</v>
      </c>
      <c r="G25" s="6">
        <v>0</v>
      </c>
      <c r="H25" s="6">
        <v>0</v>
      </c>
      <c r="I25" s="7">
        <v>0</v>
      </c>
      <c r="K25" s="13">
        <f>G24/(G24+G25+G26+H24+I24)</f>
        <v>0.97079813574133411</v>
      </c>
      <c r="L25" s="13"/>
      <c r="M25" s="13">
        <f>I26/(I26+H26+G26+I25+I24)</f>
        <v>0.99834974206598437</v>
      </c>
      <c r="N25" s="13">
        <f>AVERAGE(K25:L25)</f>
        <v>0.97079813574133411</v>
      </c>
      <c r="O25" s="13">
        <f>AVERAGE(K25:M25)</f>
        <v>0.98457393890365918</v>
      </c>
      <c r="V25">
        <f t="shared" si="4"/>
        <v>70</v>
      </c>
      <c r="W25" s="37"/>
      <c r="X25" s="36"/>
      <c r="Y25" s="33"/>
      <c r="Z25" s="18" t="s">
        <v>6</v>
      </c>
      <c r="AA25" s="12">
        <f t="shared" ca="1" si="0"/>
        <v>0.81576110392410517</v>
      </c>
      <c r="AB25" s="12">
        <f t="shared" ca="1" si="5"/>
        <v>0.71473976956694474</v>
      </c>
      <c r="AC25" s="12">
        <f t="shared" ca="1" si="1"/>
        <v>0.99629545032762779</v>
      </c>
      <c r="AD25" s="12">
        <f t="shared" ca="1" si="2"/>
        <v>0.76525043674552495</v>
      </c>
      <c r="AE25" s="12">
        <f t="shared" ca="1" si="3"/>
        <v>0.8422654412728926</v>
      </c>
      <c r="AF25" s="23"/>
      <c r="AG25" s="23"/>
      <c r="AH25" s="23"/>
      <c r="AI25" s="23"/>
      <c r="AJ25" s="23"/>
    </row>
    <row r="26" spans="2:61" ht="15" thickBot="1" x14ac:dyDescent="0.35">
      <c r="B26" s="37"/>
      <c r="C26" s="36"/>
      <c r="D26" s="31"/>
      <c r="E26" s="46"/>
      <c r="F26" s="8" t="s">
        <v>3</v>
      </c>
      <c r="G26" s="9">
        <v>7</v>
      </c>
      <c r="H26" s="9">
        <v>0</v>
      </c>
      <c r="I26" s="10">
        <v>230492</v>
      </c>
      <c r="K26" s="13"/>
      <c r="L26" s="13"/>
      <c r="M26" s="13"/>
      <c r="O26" s="13"/>
      <c r="V26">
        <f t="shared" si="4"/>
        <v>73</v>
      </c>
      <c r="W26" s="37"/>
      <c r="X26" s="36"/>
      <c r="Y26" s="33"/>
      <c r="Z26" s="19" t="s">
        <v>7</v>
      </c>
      <c r="AA26" s="12">
        <f t="shared" ca="1" si="0"/>
        <v>0.78409674291255493</v>
      </c>
      <c r="AB26" s="12">
        <f t="shared" ca="1" si="5"/>
        <v>0.61700437028208188</v>
      </c>
      <c r="AC26" s="12">
        <f t="shared" ca="1" si="1"/>
        <v>0.98864051920256524</v>
      </c>
      <c r="AD26" s="12">
        <f t="shared" ca="1" si="2"/>
        <v>0.70055055659731846</v>
      </c>
      <c r="AE26" s="12">
        <f t="shared" ca="1" si="3"/>
        <v>0.79658054413240065</v>
      </c>
      <c r="AF26" s="23"/>
      <c r="AG26" s="23"/>
      <c r="AH26" s="23"/>
      <c r="AI26" s="23"/>
      <c r="AJ26" s="23"/>
    </row>
    <row r="27" spans="2:61" x14ac:dyDescent="0.3">
      <c r="B27" s="37"/>
      <c r="C27" s="36"/>
      <c r="D27" s="31"/>
      <c r="E27" s="47" t="s">
        <v>9</v>
      </c>
      <c r="F27" s="2" t="s">
        <v>1</v>
      </c>
      <c r="G27" s="3">
        <v>10391</v>
      </c>
      <c r="H27" s="3">
        <v>441</v>
      </c>
      <c r="I27" s="4">
        <v>319</v>
      </c>
      <c r="K27" s="13"/>
      <c r="L27" s="13"/>
      <c r="M27" s="13"/>
      <c r="O27" s="13"/>
      <c r="V27">
        <f t="shared" si="4"/>
        <v>76</v>
      </c>
      <c r="W27" s="37"/>
      <c r="X27" s="36"/>
      <c r="Y27" s="34" t="s">
        <v>15</v>
      </c>
      <c r="Z27" s="14" t="s">
        <v>11</v>
      </c>
      <c r="AA27" s="12">
        <f t="shared" ca="1" si="0"/>
        <v>0.96463013139877052</v>
      </c>
      <c r="AB27" s="12"/>
      <c r="AC27" s="12">
        <f t="shared" ca="1" si="1"/>
        <v>0.99790130320140569</v>
      </c>
      <c r="AD27" s="12">
        <f t="shared" ca="1" si="2"/>
        <v>0.96463013139877052</v>
      </c>
      <c r="AE27" s="12">
        <f t="shared" ca="1" si="3"/>
        <v>0.98126571730008805</v>
      </c>
      <c r="AF27" s="22">
        <f t="shared" ref="AF27:AH27" ca="1" si="9">AVERAGE(AA27:AA31)</f>
        <v>0.88529362987581717</v>
      </c>
      <c r="AG27" s="22">
        <f t="shared" ca="1" si="9"/>
        <v>0.78083480343916367</v>
      </c>
      <c r="AH27" s="22">
        <f t="shared" ca="1" si="9"/>
        <v>0.99678640160590781</v>
      </c>
      <c r="AI27" s="22">
        <f ca="1">AVERAGE(AD27:AD31)</f>
        <v>0.87985382441585713</v>
      </c>
      <c r="AJ27" s="22">
        <f ca="1">AVERAGE(AE27:AE31)</f>
        <v>0.92483388772816855</v>
      </c>
    </row>
    <row r="28" spans="2:61" x14ac:dyDescent="0.3">
      <c r="B28" s="37"/>
      <c r="C28" s="36"/>
      <c r="D28" s="31"/>
      <c r="E28" s="48"/>
      <c r="F28" s="5" t="s">
        <v>2</v>
      </c>
      <c r="G28" s="6">
        <v>2521</v>
      </c>
      <c r="H28" s="6">
        <v>14638</v>
      </c>
      <c r="I28" s="7">
        <v>314</v>
      </c>
      <c r="K28" s="13">
        <f>G27/(G27+G28+G29+H27+I27)</f>
        <v>0.7572511295729486</v>
      </c>
      <c r="L28" s="13">
        <f>H28/(H28+H29+H27+G28+I28)</f>
        <v>0.81331259028780978</v>
      </c>
      <c r="M28" s="13">
        <f>I29/(I29+H29+G29+I28+I27)</f>
        <v>0.99774672217113747</v>
      </c>
      <c r="N28" s="13">
        <f>AVERAGE(K28:L28)</f>
        <v>0.78528185993037924</v>
      </c>
      <c r="O28" s="13">
        <f>AVERAGE(K28:M28)</f>
        <v>0.85610348067729858</v>
      </c>
      <c r="V28">
        <f t="shared" si="4"/>
        <v>79</v>
      </c>
      <c r="W28" s="37"/>
      <c r="X28" s="36"/>
      <c r="Y28" s="34"/>
      <c r="Z28" s="15" t="s">
        <v>8</v>
      </c>
      <c r="AA28" s="12">
        <f t="shared" ca="1" si="0"/>
        <v>0.94723783113186888</v>
      </c>
      <c r="AB28" s="12"/>
      <c r="AC28" s="12">
        <f t="shared" ca="1" si="1"/>
        <v>0.99771908867421488</v>
      </c>
      <c r="AD28" s="12">
        <f t="shared" ca="1" si="2"/>
        <v>0.94723783113186888</v>
      </c>
      <c r="AE28" s="12">
        <f t="shared" ca="1" si="3"/>
        <v>0.97247845990304183</v>
      </c>
      <c r="AF28" s="23"/>
      <c r="AG28" s="23"/>
      <c r="AH28" s="23"/>
      <c r="AI28" s="23"/>
      <c r="AJ28" s="23"/>
    </row>
    <row r="29" spans="2:61" ht="15" thickBot="1" x14ac:dyDescent="0.35">
      <c r="B29" s="37"/>
      <c r="C29" s="36"/>
      <c r="D29" s="31"/>
      <c r="E29" s="49"/>
      <c r="F29" s="8" t="s">
        <v>3</v>
      </c>
      <c r="G29" s="9">
        <v>50</v>
      </c>
      <c r="H29" s="9">
        <v>84</v>
      </c>
      <c r="I29" s="10">
        <v>339626</v>
      </c>
      <c r="K29" s="13"/>
      <c r="L29" s="13"/>
      <c r="M29" s="13"/>
      <c r="O29" s="13"/>
      <c r="V29">
        <f t="shared" si="4"/>
        <v>82</v>
      </c>
      <c r="W29" s="37"/>
      <c r="X29" s="36"/>
      <c r="Y29" s="34"/>
      <c r="Z29" s="16" t="s">
        <v>9</v>
      </c>
      <c r="AA29" s="12">
        <f t="shared" ca="1" si="0"/>
        <v>0.78050048266132022</v>
      </c>
      <c r="AB29" s="12">
        <f t="shared" ca="1" si="5"/>
        <v>0.81584136105008165</v>
      </c>
      <c r="AC29" s="12">
        <f t="shared" ca="1" si="1"/>
        <v>0.99720913034036285</v>
      </c>
      <c r="AD29" s="12">
        <f t="shared" ca="1" si="2"/>
        <v>0.79817092185570093</v>
      </c>
      <c r="AE29" s="12">
        <f t="shared" ca="1" si="3"/>
        <v>0.86451699135058824</v>
      </c>
      <c r="AF29" s="23"/>
      <c r="AG29" s="23"/>
      <c r="AH29" s="23"/>
      <c r="AI29" s="23"/>
      <c r="AJ29" s="23"/>
    </row>
    <row r="30" spans="2:61" x14ac:dyDescent="0.3">
      <c r="B30" s="37"/>
      <c r="C30" s="36"/>
      <c r="D30" s="31"/>
      <c r="E30" s="50" t="s">
        <v>10</v>
      </c>
      <c r="F30" s="2" t="s">
        <v>1</v>
      </c>
      <c r="G30" s="3">
        <v>63770</v>
      </c>
      <c r="H30" s="3">
        <v>331</v>
      </c>
      <c r="I30" s="4">
        <v>3458</v>
      </c>
      <c r="K30" s="13"/>
      <c r="L30" s="13"/>
      <c r="M30" s="13"/>
      <c r="O30" s="13"/>
      <c r="V30">
        <f t="shared" si="4"/>
        <v>85</v>
      </c>
      <c r="W30" s="37"/>
      <c r="X30" s="36"/>
      <c r="Y30" s="34"/>
      <c r="Z30" s="17" t="s">
        <v>10</v>
      </c>
      <c r="AA30" s="12">
        <f t="shared" ca="1" si="0"/>
        <v>0.89853252537051909</v>
      </c>
      <c r="AB30" s="12"/>
      <c r="AC30" s="12">
        <f t="shared" ca="1" si="1"/>
        <v>0.99485622349437375</v>
      </c>
      <c r="AD30" s="12">
        <f t="shared" ca="1" si="2"/>
        <v>0.89853252537051909</v>
      </c>
      <c r="AE30" s="12">
        <f t="shared" ca="1" si="3"/>
        <v>0.94669437443244642</v>
      </c>
      <c r="AF30" s="23"/>
      <c r="AG30" s="23"/>
      <c r="AH30" s="23"/>
      <c r="AI30" s="23"/>
      <c r="AJ30" s="23"/>
      <c r="BI30" t="s">
        <v>27</v>
      </c>
    </row>
    <row r="31" spans="2:61" x14ac:dyDescent="0.3">
      <c r="B31" s="37"/>
      <c r="C31" s="36"/>
      <c r="D31" s="31"/>
      <c r="E31" s="51"/>
      <c r="F31" s="5" t="s">
        <v>2</v>
      </c>
      <c r="G31" s="6">
        <v>0</v>
      </c>
      <c r="H31" s="6">
        <v>0</v>
      </c>
      <c r="I31" s="7">
        <v>0</v>
      </c>
      <c r="K31" s="13">
        <f>G30/(G30+G31+G32+H30+I30)</f>
        <v>0.9172372130487314</v>
      </c>
      <c r="L31" s="13"/>
      <c r="M31" s="13">
        <f>I32/(I32+H32+G32+I31+I30)</f>
        <v>0.99471706756970546</v>
      </c>
      <c r="N31" s="13">
        <f>AVERAGE(K31:L31)</f>
        <v>0.9172372130487314</v>
      </c>
      <c r="O31" s="13">
        <f>AVERAGE(K31:M31)</f>
        <v>0.95597714030921843</v>
      </c>
      <c r="V31">
        <f t="shared" si="4"/>
        <v>88</v>
      </c>
      <c r="W31" s="37"/>
      <c r="X31" s="36"/>
      <c r="Y31" s="34"/>
      <c r="Z31" s="18" t="s">
        <v>6</v>
      </c>
      <c r="AA31" s="12">
        <f t="shared" ca="1" si="0"/>
        <v>0.83556717881660669</v>
      </c>
      <c r="AB31" s="12">
        <f t="shared" ca="1" si="5"/>
        <v>0.74582824582824581</v>
      </c>
      <c r="AC31" s="12">
        <f t="shared" ca="1" si="1"/>
        <v>0.9962462623191819</v>
      </c>
      <c r="AD31" s="12">
        <f t="shared" ca="1" si="2"/>
        <v>0.79069771232242625</v>
      </c>
      <c r="AE31" s="12">
        <f t="shared" ca="1" si="3"/>
        <v>0.85921389565467809</v>
      </c>
      <c r="AF31" s="23"/>
      <c r="AG31" s="23"/>
      <c r="AH31" s="23"/>
      <c r="AI31" s="23"/>
      <c r="AJ31" s="23"/>
    </row>
    <row r="32" spans="2:61" ht="15" thickBot="1" x14ac:dyDescent="0.35">
      <c r="B32" s="37"/>
      <c r="C32" s="36"/>
      <c r="D32" s="31"/>
      <c r="E32" s="52"/>
      <c r="F32" s="8" t="s">
        <v>3</v>
      </c>
      <c r="G32" s="9">
        <v>1965</v>
      </c>
      <c r="H32" s="9">
        <v>20</v>
      </c>
      <c r="I32" s="10">
        <v>1024856</v>
      </c>
      <c r="K32" s="13"/>
      <c r="L32" s="13"/>
      <c r="M32" s="13"/>
      <c r="O32" s="13"/>
      <c r="V32">
        <f t="shared" si="4"/>
        <v>91</v>
      </c>
      <c r="W32" s="37"/>
      <c r="X32" s="36"/>
      <c r="Y32" s="34"/>
      <c r="Z32" s="19" t="s">
        <v>7</v>
      </c>
      <c r="AA32" s="12">
        <f t="shared" ca="1" si="0"/>
        <v>0.780575124148285</v>
      </c>
      <c r="AB32" s="12">
        <f t="shared" ca="1" si="5"/>
        <v>0.60420384691651796</v>
      </c>
      <c r="AC32" s="12">
        <f t="shared" ca="1" si="1"/>
        <v>0.98779887752748519</v>
      </c>
      <c r="AD32" s="12">
        <f t="shared" ca="1" si="2"/>
        <v>0.69238948553240154</v>
      </c>
      <c r="AE32" s="12">
        <f t="shared" ca="1" si="3"/>
        <v>0.79085928286409601</v>
      </c>
      <c r="AF32" s="23"/>
      <c r="AG32" s="23"/>
      <c r="AH32" s="23"/>
      <c r="AI32" s="23"/>
      <c r="AJ32" s="23"/>
    </row>
    <row r="33" spans="2:59" x14ac:dyDescent="0.3">
      <c r="B33" s="37"/>
      <c r="C33" s="36"/>
      <c r="D33" s="31"/>
      <c r="E33" s="53" t="s">
        <v>6</v>
      </c>
      <c r="F33" s="2" t="s">
        <v>1</v>
      </c>
      <c r="G33" s="3">
        <v>7650</v>
      </c>
      <c r="H33" s="3">
        <v>243</v>
      </c>
      <c r="I33" s="4">
        <v>278</v>
      </c>
      <c r="K33" s="13"/>
      <c r="L33" s="13"/>
      <c r="M33" s="13"/>
      <c r="O33" s="13"/>
      <c r="V33">
        <f t="shared" si="4"/>
        <v>94</v>
      </c>
      <c r="W33" s="37"/>
      <c r="X33" s="36"/>
      <c r="Y33" s="35" t="s">
        <v>16</v>
      </c>
      <c r="Z33" s="14" t="s">
        <v>11</v>
      </c>
      <c r="AA33" s="12">
        <f t="shared" ca="1" si="0"/>
        <v>0.95470434022720652</v>
      </c>
      <c r="AB33" s="12"/>
      <c r="AC33" s="12">
        <f t="shared" ca="1" si="1"/>
        <v>0.99703308445447791</v>
      </c>
      <c r="AD33" s="12">
        <f t="shared" ca="1" si="2"/>
        <v>0.95470434022720652</v>
      </c>
      <c r="AE33" s="12">
        <f t="shared" ca="1" si="3"/>
        <v>0.97586871234084227</v>
      </c>
      <c r="AF33" s="22">
        <f t="shared" ref="AF33:AH33" ca="1" si="10">AVERAGE(AA33:AA37)</f>
        <v>0.87483494545187546</v>
      </c>
      <c r="AG33" s="22">
        <f t="shared" ca="1" si="10"/>
        <v>0.73799586003044026</v>
      </c>
      <c r="AH33" s="22">
        <f t="shared" ca="1" si="10"/>
        <v>0.99660456466858294</v>
      </c>
      <c r="AI33" s="22">
        <f ca="1">AVERAGE(AD33:AD37)</f>
        <v>0.86730985532872251</v>
      </c>
      <c r="AJ33" s="22">
        <f ca="1">AVERAGE(AE33:AE37)</f>
        <v>0.91597524447299628</v>
      </c>
      <c r="BG33" s="21"/>
    </row>
    <row r="34" spans="2:59" x14ac:dyDescent="0.3">
      <c r="B34" s="37"/>
      <c r="C34" s="36"/>
      <c r="D34" s="31"/>
      <c r="E34" s="54"/>
      <c r="F34" s="5" t="s">
        <v>2</v>
      </c>
      <c r="G34" s="6">
        <v>1209</v>
      </c>
      <c r="H34" s="6">
        <v>3399</v>
      </c>
      <c r="I34" s="7">
        <v>82</v>
      </c>
      <c r="K34" s="13">
        <f>G33/(G33+G34+G35+H33+I33)</f>
        <v>0.76036179306231988</v>
      </c>
      <c r="L34" s="13">
        <f>H34/(H34+H35+H33+G34+I34)</f>
        <v>0.68680541523540106</v>
      </c>
      <c r="M34" s="13">
        <f>I35/(I35+H35+G35+I34+I33)</f>
        <v>0.99245404247724434</v>
      </c>
      <c r="N34" s="13">
        <f>AVERAGE(K34:L34)</f>
        <v>0.72358360414886047</v>
      </c>
      <c r="O34" s="13">
        <f>AVERAGE(K34:M34)</f>
        <v>0.81320708359165506</v>
      </c>
      <c r="V34">
        <f t="shared" si="4"/>
        <v>97</v>
      </c>
      <c r="W34" s="37"/>
      <c r="X34" s="36"/>
      <c r="Y34" s="35"/>
      <c r="Z34" s="15" t="s">
        <v>8</v>
      </c>
      <c r="AA34" s="12">
        <f t="shared" ca="1" si="0"/>
        <v>0.96197416841041927</v>
      </c>
      <c r="AB34" s="12"/>
      <c r="AC34" s="12">
        <f t="shared" ca="1" si="1"/>
        <v>0.99790771416689772</v>
      </c>
      <c r="AD34" s="12">
        <f t="shared" ca="1" si="2"/>
        <v>0.96197416841041927</v>
      </c>
      <c r="AE34" s="12">
        <f t="shared" ca="1" si="3"/>
        <v>0.9799409412886585</v>
      </c>
      <c r="AF34" s="23"/>
      <c r="AG34" s="23"/>
      <c r="AH34" s="23"/>
      <c r="AI34" s="23"/>
      <c r="AJ34" s="23"/>
    </row>
    <row r="35" spans="2:59" ht="15" thickBot="1" x14ac:dyDescent="0.35">
      <c r="B35" s="37"/>
      <c r="C35" s="36"/>
      <c r="D35" s="31"/>
      <c r="E35" s="55"/>
      <c r="F35" s="8" t="s">
        <v>3</v>
      </c>
      <c r="G35" s="9">
        <v>681</v>
      </c>
      <c r="H35" s="9">
        <v>16</v>
      </c>
      <c r="I35" s="10">
        <v>139018</v>
      </c>
      <c r="K35" s="13"/>
      <c r="L35" s="13"/>
      <c r="M35" s="13"/>
      <c r="O35" s="13"/>
      <c r="V35">
        <f t="shared" si="4"/>
        <v>100</v>
      </c>
      <c r="W35" s="37"/>
      <c r="X35" s="36"/>
      <c r="Y35" s="35"/>
      <c r="Z35" s="16" t="s">
        <v>9</v>
      </c>
      <c r="AA35" s="12">
        <f t="shared" ca="1" si="0"/>
        <v>0.73192468017823775</v>
      </c>
      <c r="AB35" s="12">
        <f t="shared" ca="1" si="5"/>
        <v>0.76880377463225091</v>
      </c>
      <c r="AC35" s="12">
        <f t="shared" ca="1" si="1"/>
        <v>0.99691723765721796</v>
      </c>
      <c r="AD35" s="12">
        <f t="shared" ca="1" si="2"/>
        <v>0.75036422740524433</v>
      </c>
      <c r="AE35" s="12">
        <f t="shared" ca="1" si="3"/>
        <v>0.83254856415590217</v>
      </c>
      <c r="AF35" s="23"/>
      <c r="AG35" s="23"/>
      <c r="AH35" s="23"/>
      <c r="AI35" s="23"/>
      <c r="AJ35" s="23"/>
    </row>
    <row r="36" spans="2:59" x14ac:dyDescent="0.3">
      <c r="B36" s="37"/>
      <c r="C36" s="36"/>
      <c r="D36" s="31"/>
      <c r="E36" s="56" t="s">
        <v>7</v>
      </c>
      <c r="F36" s="2" t="s">
        <v>1</v>
      </c>
      <c r="G36" s="3">
        <v>14535</v>
      </c>
      <c r="H36" s="3">
        <v>617</v>
      </c>
      <c r="I36" s="4">
        <v>1036</v>
      </c>
      <c r="K36" s="13"/>
      <c r="L36" s="13"/>
      <c r="M36" s="13"/>
      <c r="O36" s="13"/>
      <c r="V36">
        <f t="shared" si="4"/>
        <v>103</v>
      </c>
      <c r="W36" s="37"/>
      <c r="X36" s="36"/>
      <c r="Y36" s="35"/>
      <c r="Z36" s="17" t="s">
        <v>10</v>
      </c>
      <c r="AA36" s="12">
        <f t="shared" ca="1" si="0"/>
        <v>0.90625359732934274</v>
      </c>
      <c r="AB36" s="12"/>
      <c r="AC36" s="12">
        <f t="shared" ca="1" si="1"/>
        <v>0.99500588827519654</v>
      </c>
      <c r="AD36" s="12">
        <f t="shared" ca="1" si="2"/>
        <v>0.90625359732934274</v>
      </c>
      <c r="AE36" s="12">
        <f t="shared" ca="1" si="3"/>
        <v>0.95062974280226964</v>
      </c>
      <c r="AF36" s="23"/>
      <c r="AG36" s="23"/>
      <c r="AH36" s="23"/>
      <c r="AI36" s="23"/>
      <c r="AJ36" s="23"/>
    </row>
    <row r="37" spans="2:59" x14ac:dyDescent="0.3">
      <c r="B37" s="37"/>
      <c r="C37" s="36"/>
      <c r="D37" s="31"/>
      <c r="E37" s="57"/>
      <c r="F37" s="5" t="s">
        <v>2</v>
      </c>
      <c r="G37" s="6">
        <v>653</v>
      </c>
      <c r="H37" s="6">
        <v>3304</v>
      </c>
      <c r="I37" s="7">
        <v>313</v>
      </c>
      <c r="K37" s="13">
        <f>G36/(G36+G37+G38+H36+I36)</f>
        <v>0.83544085527072076</v>
      </c>
      <c r="L37" s="13">
        <f>H37/(H37+H38+H36+G37+I37)</f>
        <v>0.66212424849699403</v>
      </c>
      <c r="M37" s="13">
        <f>I38/(I38+H38+G38+I37+I36)</f>
        <v>0.99224045699807262</v>
      </c>
      <c r="N37" s="13">
        <f>AVERAGE(K37:L37)</f>
        <v>0.74878255188385734</v>
      </c>
      <c r="O37" s="13">
        <f>AVERAGE(K37:M37)</f>
        <v>0.82993518692192902</v>
      </c>
      <c r="V37">
        <f t="shared" si="4"/>
        <v>106</v>
      </c>
      <c r="W37" s="37"/>
      <c r="X37" s="36"/>
      <c r="Y37" s="35"/>
      <c r="Z37" s="18" t="s">
        <v>6</v>
      </c>
      <c r="AA37" s="12">
        <f t="shared" ca="1" si="0"/>
        <v>0.81931794111417078</v>
      </c>
      <c r="AB37" s="12">
        <f t="shared" ca="1" si="5"/>
        <v>0.70718794542862962</v>
      </c>
      <c r="AC37" s="12">
        <f t="shared" ca="1" si="1"/>
        <v>0.996158898789125</v>
      </c>
      <c r="AD37" s="12">
        <f t="shared" ca="1" si="2"/>
        <v>0.76325294327140014</v>
      </c>
      <c r="AE37" s="12">
        <f t="shared" ca="1" si="3"/>
        <v>0.84088826177730847</v>
      </c>
      <c r="AF37" s="23"/>
      <c r="AG37" s="23"/>
      <c r="AH37" s="23"/>
      <c r="AI37" s="23"/>
      <c r="AJ37" s="23"/>
    </row>
    <row r="38" spans="2:59" ht="15" thickBot="1" x14ac:dyDescent="0.35">
      <c r="B38" s="37"/>
      <c r="C38" s="36"/>
      <c r="D38" s="31"/>
      <c r="E38" s="58"/>
      <c r="F38" s="8" t="s">
        <v>3</v>
      </c>
      <c r="G38" s="9">
        <v>557</v>
      </c>
      <c r="H38" s="9">
        <v>103</v>
      </c>
      <c r="I38" s="10">
        <v>256898</v>
      </c>
      <c r="K38" s="13"/>
      <c r="L38" s="13"/>
      <c r="M38" s="13"/>
      <c r="O38" s="13"/>
      <c r="V38">
        <f t="shared" si="4"/>
        <v>109</v>
      </c>
      <c r="W38" s="37"/>
      <c r="X38" s="36"/>
      <c r="Y38" s="35"/>
      <c r="Z38" s="19" t="s">
        <v>7</v>
      </c>
      <c r="AA38" s="12">
        <f t="shared" ca="1" si="0"/>
        <v>0.82345828295042323</v>
      </c>
      <c r="AB38" s="12">
        <f t="shared" ca="1" si="5"/>
        <v>0.6086604613516795</v>
      </c>
      <c r="AC38" s="12">
        <f t="shared" ca="1" si="1"/>
        <v>0.9899196578232472</v>
      </c>
      <c r="AD38" s="12">
        <f t="shared" ca="1" si="2"/>
        <v>0.71605937215105131</v>
      </c>
      <c r="AE38" s="12">
        <f t="shared" ca="1" si="3"/>
        <v>0.80734613404178324</v>
      </c>
      <c r="AF38" s="23"/>
      <c r="AG38" s="23"/>
      <c r="AH38" s="23"/>
      <c r="AI38" s="23"/>
      <c r="AJ38" s="23"/>
    </row>
    <row r="39" spans="2:59" x14ac:dyDescent="0.3">
      <c r="B39" s="37"/>
      <c r="C39" s="36"/>
      <c r="D39" s="32" t="s">
        <v>13</v>
      </c>
      <c r="E39" s="41" t="s">
        <v>11</v>
      </c>
      <c r="F39" s="2" t="s">
        <v>1</v>
      </c>
      <c r="G39" s="3">
        <v>33439</v>
      </c>
      <c r="H39" s="3">
        <v>15</v>
      </c>
      <c r="I39" s="4">
        <v>974</v>
      </c>
      <c r="K39" s="13"/>
      <c r="L39" s="13"/>
      <c r="M39" s="13"/>
      <c r="O39" s="13"/>
      <c r="V39">
        <f t="shared" si="4"/>
        <v>112</v>
      </c>
      <c r="W39" s="37"/>
      <c r="X39" s="36"/>
      <c r="Y39" s="24" t="s">
        <v>17</v>
      </c>
      <c r="Z39" s="14" t="s">
        <v>11</v>
      </c>
      <c r="AA39" s="12">
        <f t="shared" ca="1" si="0"/>
        <v>0.974494385282767</v>
      </c>
      <c r="AB39" s="12"/>
      <c r="AC39" s="12">
        <f t="shared" ca="1" si="1"/>
        <v>0.9982551307199764</v>
      </c>
      <c r="AD39" s="12">
        <f t="shared" ca="1" si="2"/>
        <v>0.974494385282767</v>
      </c>
      <c r="AE39" s="12">
        <f t="shared" ca="1" si="3"/>
        <v>0.98637475800137175</v>
      </c>
      <c r="AF39" s="22">
        <f t="shared" ref="AF39:AH39" ca="1" si="11">AVERAGE(AA39:AA43)</f>
        <v>0.88013831567345391</v>
      </c>
      <c r="AG39" s="22">
        <f t="shared" ca="1" si="11"/>
        <v>0.75385047133659122</v>
      </c>
      <c r="AH39" s="22">
        <f t="shared" ca="1" si="11"/>
        <v>0.9968949101351805</v>
      </c>
      <c r="AI39" s="22">
        <f ca="1">AVERAGE(AD39:AD43)</f>
        <v>0.8756528055309396</v>
      </c>
      <c r="AJ39" s="22">
        <f ca="1">AVERAGE(AE39:AE43)</f>
        <v>0.92085196874068043</v>
      </c>
    </row>
    <row r="40" spans="2:59" x14ac:dyDescent="0.3">
      <c r="B40" s="37"/>
      <c r="C40" s="36"/>
      <c r="D40" s="32"/>
      <c r="E40" s="42"/>
      <c r="F40" s="5" t="s">
        <v>2</v>
      </c>
      <c r="G40" s="6">
        <v>0</v>
      </c>
      <c r="H40" s="6">
        <v>0</v>
      </c>
      <c r="I40" s="7">
        <v>0</v>
      </c>
      <c r="K40" s="13">
        <f>G39/(G39+G40+G41+H39+I39)</f>
        <v>0.97124517122193499</v>
      </c>
      <c r="L40" s="13"/>
      <c r="M40" s="13">
        <f>I41/(I41+H41+G41+I40+I39)</f>
        <v>0.99782281511122628</v>
      </c>
      <c r="N40" s="13">
        <f>AVERAGE(K40:L40)</f>
        <v>0.97124517122193499</v>
      </c>
      <c r="O40" s="13">
        <f>AVERAGE(K40:M40)</f>
        <v>0.98453399316658063</v>
      </c>
      <c r="V40">
        <f t="shared" si="4"/>
        <v>115</v>
      </c>
      <c r="W40" s="37"/>
      <c r="X40" s="36"/>
      <c r="Y40" s="24"/>
      <c r="Z40" s="15" t="s">
        <v>8</v>
      </c>
      <c r="AA40" s="12">
        <f t="shared" ca="1" si="0"/>
        <v>0.95848230572783655</v>
      </c>
      <c r="AB40" s="12"/>
      <c r="AC40" s="12">
        <f t="shared" ca="1" si="1"/>
        <v>0.99840614672978556</v>
      </c>
      <c r="AD40" s="12">
        <f t="shared" ca="1" si="2"/>
        <v>0.95848230572783655</v>
      </c>
      <c r="AE40" s="12">
        <f t="shared" ca="1" si="3"/>
        <v>0.97844422622881111</v>
      </c>
      <c r="AF40" s="23"/>
      <c r="AG40" s="23"/>
      <c r="AH40" s="23"/>
      <c r="AI40" s="23"/>
      <c r="AJ40" s="23"/>
    </row>
    <row r="41" spans="2:59" ht="15" thickBot="1" x14ac:dyDescent="0.35">
      <c r="B41" s="37"/>
      <c r="C41" s="36"/>
      <c r="D41" s="32"/>
      <c r="E41" s="43"/>
      <c r="F41" s="8" t="s">
        <v>3</v>
      </c>
      <c r="G41" s="9">
        <v>1</v>
      </c>
      <c r="H41" s="9">
        <v>0</v>
      </c>
      <c r="I41" s="10">
        <v>446851</v>
      </c>
      <c r="K41" s="13"/>
      <c r="L41" s="13"/>
      <c r="M41" s="13"/>
      <c r="O41" s="13"/>
      <c r="V41">
        <f t="shared" si="4"/>
        <v>118</v>
      </c>
      <c r="W41" s="37"/>
      <c r="X41" s="36"/>
      <c r="Y41" s="24"/>
      <c r="Z41" s="16" t="s">
        <v>9</v>
      </c>
      <c r="AA41" s="12">
        <f t="shared" ca="1" si="0"/>
        <v>0.75284231339594665</v>
      </c>
      <c r="AB41" s="12">
        <f t="shared" ca="1" si="5"/>
        <v>0.78355590765052063</v>
      </c>
      <c r="AC41" s="12">
        <f t="shared" ca="1" si="1"/>
        <v>0.99812939753092222</v>
      </c>
      <c r="AD41" s="12">
        <f t="shared" ca="1" si="2"/>
        <v>0.76819911052323364</v>
      </c>
      <c r="AE41" s="12">
        <f t="shared" ca="1" si="3"/>
        <v>0.84484253952579647</v>
      </c>
      <c r="AF41" s="23"/>
      <c r="AG41" s="23"/>
      <c r="AH41" s="23"/>
      <c r="AI41" s="23"/>
      <c r="AJ41" s="23"/>
    </row>
    <row r="42" spans="2:59" x14ac:dyDescent="0.3">
      <c r="B42" s="37"/>
      <c r="C42" s="36"/>
      <c r="D42" s="32"/>
      <c r="E42" s="44" t="s">
        <v>8</v>
      </c>
      <c r="F42" s="2" t="s">
        <v>1</v>
      </c>
      <c r="G42" s="3">
        <v>13123</v>
      </c>
      <c r="H42" s="3">
        <v>63</v>
      </c>
      <c r="I42" s="4">
        <v>474</v>
      </c>
      <c r="K42" s="13"/>
      <c r="L42" s="13"/>
      <c r="M42" s="13"/>
      <c r="O42" s="13"/>
      <c r="V42">
        <f t="shared" si="4"/>
        <v>121</v>
      </c>
      <c r="W42" s="37"/>
      <c r="X42" s="36"/>
      <c r="Y42" s="24"/>
      <c r="Z42" s="17" t="s">
        <v>10</v>
      </c>
      <c r="AA42" s="12">
        <f t="shared" ca="1" si="0"/>
        <v>0.91515884325833796</v>
      </c>
      <c r="AB42" s="12"/>
      <c r="AC42" s="12">
        <f t="shared" ca="1" si="1"/>
        <v>0.99502810706900069</v>
      </c>
      <c r="AD42" s="12">
        <f t="shared" ca="1" si="2"/>
        <v>0.91515884325833796</v>
      </c>
      <c r="AE42" s="12">
        <f t="shared" ca="1" si="3"/>
        <v>0.95509347516366927</v>
      </c>
      <c r="AF42" s="23"/>
      <c r="AG42" s="23"/>
      <c r="AH42" s="23"/>
      <c r="AI42" s="23"/>
      <c r="AJ42" s="23"/>
    </row>
    <row r="43" spans="2:59" x14ac:dyDescent="0.3">
      <c r="B43" s="37"/>
      <c r="C43" s="36"/>
      <c r="D43" s="32"/>
      <c r="E43" s="45"/>
      <c r="F43" s="5" t="s">
        <v>2</v>
      </c>
      <c r="G43" s="6">
        <v>0</v>
      </c>
      <c r="H43" s="6">
        <v>0</v>
      </c>
      <c r="I43" s="7">
        <v>0</v>
      </c>
      <c r="K43" s="13">
        <f>G42/(G42+G43+G44+H42+I42)</f>
        <v>0.96061781714369376</v>
      </c>
      <c r="L43" s="13"/>
      <c r="M43" s="13">
        <f>I44/(I44+H44+G44+I43+I42)</f>
        <v>0.9979440611501138</v>
      </c>
      <c r="N43" s="13">
        <f>AVERAGE(K43:L43)</f>
        <v>0.96061781714369376</v>
      </c>
      <c r="O43" s="13">
        <f>AVERAGE(K43:M43)</f>
        <v>0.97928093914690373</v>
      </c>
      <c r="V43">
        <f t="shared" si="4"/>
        <v>124</v>
      </c>
      <c r="W43" s="37"/>
      <c r="X43" s="36"/>
      <c r="Y43" s="24"/>
      <c r="Z43" s="18" t="s">
        <v>6</v>
      </c>
      <c r="AA43" s="12">
        <f t="shared" ca="1" si="0"/>
        <v>0.79971373070238216</v>
      </c>
      <c r="AB43" s="12">
        <f t="shared" ca="1" si="5"/>
        <v>0.7241450350226617</v>
      </c>
      <c r="AC43" s="12">
        <f t="shared" ca="1" si="1"/>
        <v>0.99465576862621818</v>
      </c>
      <c r="AD43" s="12">
        <f t="shared" ca="1" si="2"/>
        <v>0.76192938286252199</v>
      </c>
      <c r="AE43" s="12">
        <f t="shared" ca="1" si="3"/>
        <v>0.83950484478375398</v>
      </c>
      <c r="AF43" s="23"/>
      <c r="AG43" s="23"/>
      <c r="AH43" s="23"/>
      <c r="AI43" s="23"/>
      <c r="AJ43" s="23"/>
    </row>
    <row r="44" spans="2:59" ht="15" thickBot="1" x14ac:dyDescent="0.35">
      <c r="B44" s="37"/>
      <c r="C44" s="36"/>
      <c r="D44" s="32"/>
      <c r="E44" s="46"/>
      <c r="F44" s="8" t="s">
        <v>3</v>
      </c>
      <c r="G44" s="9">
        <v>1</v>
      </c>
      <c r="H44" s="9">
        <v>0</v>
      </c>
      <c r="I44" s="10">
        <v>230563</v>
      </c>
      <c r="K44" s="13"/>
      <c r="L44" s="13"/>
      <c r="M44" s="13"/>
      <c r="O44" s="13"/>
      <c r="V44">
        <f t="shared" si="4"/>
        <v>127</v>
      </c>
      <c r="W44" s="37"/>
      <c r="X44" s="36"/>
      <c r="Y44" s="24"/>
      <c r="Z44" s="19" t="s">
        <v>7</v>
      </c>
      <c r="AA44" s="12">
        <f t="shared" ca="1" si="0"/>
        <v>0.83364171572750212</v>
      </c>
      <c r="AB44" s="12">
        <f t="shared" ca="1" si="5"/>
        <v>0.55270935960591128</v>
      </c>
      <c r="AC44" s="12">
        <f t="shared" ca="1" si="1"/>
        <v>0.99175782774516885</v>
      </c>
      <c r="AD44" s="12">
        <f t="shared" ca="1" si="2"/>
        <v>0.6931755376667067</v>
      </c>
      <c r="AE44" s="12">
        <f t="shared" ca="1" si="3"/>
        <v>0.79270296769286075</v>
      </c>
      <c r="AF44" s="23"/>
      <c r="AG44" s="23"/>
      <c r="AH44" s="23"/>
      <c r="AI44" s="23"/>
      <c r="AJ44" s="23"/>
    </row>
    <row r="45" spans="2:59" x14ac:dyDescent="0.3">
      <c r="B45" s="37"/>
      <c r="C45" s="36"/>
      <c r="D45" s="32"/>
      <c r="E45" s="47" t="s">
        <v>9</v>
      </c>
      <c r="F45" s="2" t="s">
        <v>1</v>
      </c>
      <c r="G45" s="3">
        <v>10501</v>
      </c>
      <c r="H45" s="3">
        <v>215</v>
      </c>
      <c r="I45" s="4">
        <v>247</v>
      </c>
      <c r="K45" s="13"/>
      <c r="L45" s="13"/>
      <c r="M45" s="13"/>
      <c r="O45" s="13"/>
      <c r="V45">
        <f t="shared" si="4"/>
        <v>130</v>
      </c>
      <c r="W45" s="37"/>
      <c r="X45" s="36"/>
      <c r="Y45" s="25" t="s">
        <v>18</v>
      </c>
      <c r="Z45" s="14" t="s">
        <v>11</v>
      </c>
      <c r="AA45" s="12">
        <f t="shared" ca="1" si="0"/>
        <v>0.97049257186392002</v>
      </c>
      <c r="AB45" s="12"/>
      <c r="AC45" s="12">
        <f t="shared" ca="1" si="1"/>
        <v>0.9979066705349372</v>
      </c>
      <c r="AD45" s="12">
        <f t="shared" ca="1" si="2"/>
        <v>0.97049257186392002</v>
      </c>
      <c r="AE45" s="12">
        <f t="shared" ca="1" si="3"/>
        <v>0.98419962119942861</v>
      </c>
      <c r="AF45" s="22">
        <f t="shared" ref="AF45:AH45" ca="1" si="12">AVERAGE(AA45:AA49)</f>
        <v>0.87462598543098979</v>
      </c>
      <c r="AG45" s="22">
        <f t="shared" ca="1" si="12"/>
        <v>0.72257480043027789</v>
      </c>
      <c r="AH45" s="22">
        <f t="shared" ca="1" si="12"/>
        <v>0.99675924929339232</v>
      </c>
      <c r="AI45" s="22">
        <f ca="1">AVERAGE(AD45:AD49)</f>
        <v>0.8663837273113989</v>
      </c>
      <c r="AJ45" s="22">
        <f ca="1">AVERAGE(AE45:AE49)</f>
        <v>0.91467368629399548</v>
      </c>
    </row>
    <row r="46" spans="2:59" x14ac:dyDescent="0.3">
      <c r="B46" s="37"/>
      <c r="C46" s="36"/>
      <c r="D46" s="32"/>
      <c r="E46" s="48"/>
      <c r="F46" s="5" t="s">
        <v>2</v>
      </c>
      <c r="G46" s="6">
        <v>3277</v>
      </c>
      <c r="H46" s="6">
        <v>13627</v>
      </c>
      <c r="I46" s="7">
        <v>504</v>
      </c>
      <c r="K46" s="13">
        <f>G45/(G45+G46+G47+H45+I45)</f>
        <v>0.73464390653421019</v>
      </c>
      <c r="L46" s="13">
        <f>H46/(H46+H47+H45+G46+I46)</f>
        <v>0.77045287499293269</v>
      </c>
      <c r="M46" s="13">
        <f>I47/(I47+H47+G47+I46+I45)</f>
        <v>0.99744984798863734</v>
      </c>
      <c r="N46" s="13">
        <f>AVERAGE(K46:L46)</f>
        <v>0.7525483907635715</v>
      </c>
      <c r="O46" s="13">
        <f>AVERAGE(K46:M46)</f>
        <v>0.83418220983859348</v>
      </c>
      <c r="V46">
        <f t="shared" si="4"/>
        <v>133</v>
      </c>
      <c r="W46" s="37"/>
      <c r="X46" s="36"/>
      <c r="Y46" s="25"/>
      <c r="Z46" s="15" t="s">
        <v>8</v>
      </c>
      <c r="AA46" s="12">
        <f t="shared" ca="1" si="0"/>
        <v>0.94605809128630702</v>
      </c>
      <c r="AB46" s="12"/>
      <c r="AC46" s="12">
        <f t="shared" ca="1" si="1"/>
        <v>0.99707996989124514</v>
      </c>
      <c r="AD46" s="12">
        <f t="shared" ca="1" si="2"/>
        <v>0.94605809128630702</v>
      </c>
      <c r="AE46" s="12">
        <f t="shared" ca="1" si="3"/>
        <v>0.97156903058877608</v>
      </c>
      <c r="AF46" s="23"/>
      <c r="AG46" s="23"/>
      <c r="AH46" s="23"/>
      <c r="AI46" s="23"/>
      <c r="AJ46" s="23"/>
    </row>
    <row r="47" spans="2:59" ht="15" thickBot="1" x14ac:dyDescent="0.35">
      <c r="B47" s="37"/>
      <c r="C47" s="36"/>
      <c r="D47" s="32"/>
      <c r="E47" s="49"/>
      <c r="F47" s="8" t="s">
        <v>3</v>
      </c>
      <c r="G47" s="9">
        <v>54</v>
      </c>
      <c r="H47" s="9">
        <v>64</v>
      </c>
      <c r="I47" s="10">
        <v>339895</v>
      </c>
      <c r="K47" s="13"/>
      <c r="L47" s="13"/>
      <c r="M47" s="13"/>
      <c r="O47" s="13"/>
      <c r="V47">
        <f t="shared" si="4"/>
        <v>136</v>
      </c>
      <c r="W47" s="37"/>
      <c r="X47" s="36"/>
      <c r="Y47" s="25"/>
      <c r="Z47" s="16" t="s">
        <v>9</v>
      </c>
      <c r="AA47" s="12">
        <f t="shared" ca="1" si="0"/>
        <v>0.73001727115716752</v>
      </c>
      <c r="AB47" s="12">
        <f t="shared" ca="1" si="5"/>
        <v>0.77534960086055593</v>
      </c>
      <c r="AC47" s="12">
        <f t="shared" ca="1" si="1"/>
        <v>0.99718783665969013</v>
      </c>
      <c r="AD47" s="12">
        <f t="shared" ca="1" si="2"/>
        <v>0.75268343600886167</v>
      </c>
      <c r="AE47" s="12">
        <f t="shared" ca="1" si="3"/>
        <v>0.83418490289247116</v>
      </c>
      <c r="AF47" s="23"/>
      <c r="AG47" s="23"/>
      <c r="AH47" s="23"/>
      <c r="AI47" s="23"/>
      <c r="AJ47" s="23"/>
    </row>
    <row r="48" spans="2:59" x14ac:dyDescent="0.3">
      <c r="B48" s="37"/>
      <c r="C48" s="36"/>
      <c r="D48" s="32"/>
      <c r="E48" s="50" t="s">
        <v>10</v>
      </c>
      <c r="F48" s="2" t="s">
        <v>1</v>
      </c>
      <c r="G48" s="3">
        <v>62729</v>
      </c>
      <c r="H48" s="3">
        <v>1799</v>
      </c>
      <c r="I48" s="4">
        <v>2997</v>
      </c>
      <c r="K48" s="13"/>
      <c r="L48" s="13"/>
      <c r="M48" s="13"/>
      <c r="O48" s="13"/>
      <c r="V48">
        <f t="shared" si="4"/>
        <v>139</v>
      </c>
      <c r="W48" s="37"/>
      <c r="X48" s="36"/>
      <c r="Y48" s="25"/>
      <c r="Z48" s="17" t="s">
        <v>10</v>
      </c>
      <c r="AA48" s="12">
        <f t="shared" ca="1" si="0"/>
        <v>0.92900708194825843</v>
      </c>
      <c r="AB48" s="12"/>
      <c r="AC48" s="12">
        <f t="shared" ca="1" si="1"/>
        <v>0.99551465433026676</v>
      </c>
      <c r="AD48" s="12">
        <f t="shared" ca="1" si="2"/>
        <v>0.92900708194825843</v>
      </c>
      <c r="AE48" s="12">
        <f t="shared" ca="1" si="3"/>
        <v>0.96226086813926259</v>
      </c>
      <c r="AF48" s="23"/>
      <c r="AG48" s="23"/>
      <c r="AH48" s="23"/>
      <c r="AI48" s="23"/>
      <c r="AJ48" s="23"/>
    </row>
    <row r="49" spans="2:36" x14ac:dyDescent="0.3">
      <c r="B49" s="37"/>
      <c r="C49" s="36"/>
      <c r="D49" s="32"/>
      <c r="E49" s="51"/>
      <c r="F49" s="5" t="s">
        <v>2</v>
      </c>
      <c r="G49" s="6">
        <v>0</v>
      </c>
      <c r="H49" s="6">
        <v>0</v>
      </c>
      <c r="I49" s="7">
        <v>0</v>
      </c>
      <c r="K49" s="13">
        <f>G48/(G48+G49+G50+H48+I48)</f>
        <v>0.90722260789077869</v>
      </c>
      <c r="L49" s="13"/>
      <c r="M49" s="13">
        <f>I50/(I50+H50+G50+I49+I48)</f>
        <v>0.9954479780011497</v>
      </c>
      <c r="N49" s="13">
        <f>AVERAGE(K49:L49)</f>
        <v>0.90722260789077869</v>
      </c>
      <c r="O49" s="13">
        <f>AVERAGE(K49:M49)</f>
        <v>0.95133529294596419</v>
      </c>
      <c r="V49">
        <f t="shared" si="4"/>
        <v>142</v>
      </c>
      <c r="W49" s="37"/>
      <c r="X49" s="36"/>
      <c r="Y49" s="25"/>
      <c r="Z49" s="18" t="s">
        <v>6</v>
      </c>
      <c r="AA49" s="12">
        <f t="shared" ca="1" si="0"/>
        <v>0.79755491089929553</v>
      </c>
      <c r="AB49" s="12">
        <f t="shared" ca="1" si="5"/>
        <v>0.66979999999999995</v>
      </c>
      <c r="AC49" s="12">
        <f t="shared" ca="1" si="1"/>
        <v>0.99610711505082183</v>
      </c>
      <c r="AD49" s="12">
        <f t="shared" ca="1" si="2"/>
        <v>0.73367745544964769</v>
      </c>
      <c r="AE49" s="12">
        <f t="shared" ca="1" si="3"/>
        <v>0.82115400865003918</v>
      </c>
      <c r="AF49" s="23"/>
      <c r="AG49" s="23"/>
      <c r="AH49" s="23"/>
      <c r="AI49" s="23"/>
      <c r="AJ49" s="23"/>
    </row>
    <row r="50" spans="2:36" ht="15" thickBot="1" x14ac:dyDescent="0.35">
      <c r="B50" s="37"/>
      <c r="C50" s="36"/>
      <c r="D50" s="32"/>
      <c r="E50" s="52"/>
      <c r="F50" s="8" t="s">
        <v>3</v>
      </c>
      <c r="G50" s="9">
        <v>1619</v>
      </c>
      <c r="H50" s="9">
        <v>72</v>
      </c>
      <c r="I50" s="10">
        <v>1025184</v>
      </c>
      <c r="K50" s="13"/>
      <c r="L50" s="13"/>
      <c r="M50" s="13"/>
      <c r="O50" s="13"/>
      <c r="V50">
        <f t="shared" si="4"/>
        <v>145</v>
      </c>
      <c r="W50" s="37"/>
      <c r="X50" s="36"/>
      <c r="Y50" s="25"/>
      <c r="Z50" s="19" t="s">
        <v>7</v>
      </c>
      <c r="AA50" s="12">
        <f t="shared" ca="1" si="0"/>
        <v>0.81545281113230839</v>
      </c>
      <c r="AB50" s="12">
        <f t="shared" ca="1" si="5"/>
        <v>0.60191148971535424</v>
      </c>
      <c r="AC50" s="12">
        <f t="shared" ca="1" si="1"/>
        <v>0.98930870956548556</v>
      </c>
      <c r="AD50" s="12">
        <f t="shared" ca="1" si="2"/>
        <v>0.70868215042383131</v>
      </c>
      <c r="AE50" s="12">
        <f t="shared" ca="1" si="3"/>
        <v>0.80222433680438276</v>
      </c>
      <c r="AF50" s="23"/>
      <c r="AG50" s="23"/>
      <c r="AH50" s="23"/>
      <c r="AI50" s="23"/>
      <c r="AJ50" s="23"/>
    </row>
    <row r="51" spans="2:36" x14ac:dyDescent="0.3">
      <c r="B51" s="37"/>
      <c r="C51" s="36"/>
      <c r="D51" s="32"/>
      <c r="E51" s="53" t="s">
        <v>6</v>
      </c>
      <c r="F51" s="2" t="s">
        <v>1</v>
      </c>
      <c r="G51" s="3">
        <v>7724</v>
      </c>
      <c r="H51" s="3">
        <v>169</v>
      </c>
      <c r="I51" s="4">
        <v>155</v>
      </c>
      <c r="K51" s="13"/>
      <c r="L51" s="13"/>
      <c r="M51" s="13"/>
      <c r="O51" s="13"/>
      <c r="V51">
        <f t="shared" si="4"/>
        <v>148</v>
      </c>
      <c r="W51" s="37"/>
      <c r="X51" s="36"/>
      <c r="Y51" s="26" t="s">
        <v>19</v>
      </c>
      <c r="Z51" s="14" t="s">
        <v>11</v>
      </c>
      <c r="AA51" s="12">
        <f t="shared" ca="1" si="0"/>
        <v>0.97318956724464523</v>
      </c>
      <c r="AB51" s="12"/>
      <c r="AC51" s="12">
        <f t="shared" ca="1" si="1"/>
        <v>0.99809964895983139</v>
      </c>
      <c r="AD51" s="12">
        <f t="shared" ca="1" si="2"/>
        <v>0.97318956724464523</v>
      </c>
      <c r="AE51" s="12">
        <f t="shared" ca="1" si="3"/>
        <v>0.98564460810223831</v>
      </c>
      <c r="AF51" s="22">
        <f t="shared" ref="AF51:AH51" ca="1" si="13">AVERAGE(AA51:AA55)</f>
        <v>0.8767211058601726</v>
      </c>
      <c r="AG51" s="22">
        <f t="shared" ca="1" si="13"/>
        <v>0.72617798083292451</v>
      </c>
      <c r="AH51" s="22">
        <f t="shared" ca="1" si="13"/>
        <v>0.99677098344121473</v>
      </c>
      <c r="AI51" s="22">
        <f ca="1">AVERAGE(AD51:AD55)</f>
        <v>0.86924331597632365</v>
      </c>
      <c r="AJ51" s="22">
        <f ca="1">AVERAGE(AE51:AE55)</f>
        <v>0.91623773921676932</v>
      </c>
    </row>
    <row r="52" spans="2:36" x14ac:dyDescent="0.3">
      <c r="B52" s="37"/>
      <c r="C52" s="36"/>
      <c r="D52" s="32"/>
      <c r="E52" s="54"/>
      <c r="F52" s="5" t="s">
        <v>2</v>
      </c>
      <c r="G52" s="6">
        <v>1074</v>
      </c>
      <c r="H52" s="6">
        <v>3499</v>
      </c>
      <c r="I52" s="7">
        <v>75</v>
      </c>
      <c r="K52" s="13">
        <f>G51/(G51+G52+G53+H51+I51)</f>
        <v>0.82946735395189009</v>
      </c>
      <c r="L52" s="13">
        <f>H52/(H52+H53+H51+G52+I52)</f>
        <v>0.72473073736536864</v>
      </c>
      <c r="M52" s="13">
        <f>I53/(I53+H53+G53+I52+I51)</f>
        <v>0.99692384554992508</v>
      </c>
      <c r="N52" s="13">
        <f>AVERAGE(K52:L52)</f>
        <v>0.77709904565862931</v>
      </c>
      <c r="O52" s="13">
        <f>AVERAGE(K52:M52)</f>
        <v>0.85037397895572786</v>
      </c>
      <c r="V52">
        <f t="shared" si="4"/>
        <v>151</v>
      </c>
      <c r="W52" s="37"/>
      <c r="X52" s="36"/>
      <c r="Y52" s="26"/>
      <c r="Z52" s="15" t="s">
        <v>8</v>
      </c>
      <c r="AA52" s="12">
        <f t="shared" ca="1" si="0"/>
        <v>0.96140350877192982</v>
      </c>
      <c r="AB52" s="12"/>
      <c r="AC52" s="12">
        <f t="shared" ca="1" si="1"/>
        <v>0.99782295377131058</v>
      </c>
      <c r="AD52" s="12">
        <f t="shared" ca="1" si="2"/>
        <v>0.96140350877192982</v>
      </c>
      <c r="AE52" s="12">
        <f t="shared" ca="1" si="3"/>
        <v>0.97961323127162014</v>
      </c>
      <c r="AF52" s="23"/>
      <c r="AG52" s="23"/>
      <c r="AH52" s="23"/>
      <c r="AI52" s="23"/>
      <c r="AJ52" s="23"/>
    </row>
    <row r="53" spans="2:36" ht="15" thickBot="1" x14ac:dyDescent="0.35">
      <c r="B53" s="37"/>
      <c r="C53" s="36"/>
      <c r="D53" s="32"/>
      <c r="E53" s="55"/>
      <c r="F53" s="8" t="s">
        <v>3</v>
      </c>
      <c r="G53" s="9">
        <v>190</v>
      </c>
      <c r="H53" s="9">
        <v>11</v>
      </c>
      <c r="I53" s="10">
        <v>139679</v>
      </c>
      <c r="K53" s="13"/>
      <c r="L53" s="13"/>
      <c r="M53" s="13"/>
      <c r="O53" s="13"/>
      <c r="V53">
        <f t="shared" si="4"/>
        <v>154</v>
      </c>
      <c r="W53" s="37"/>
      <c r="X53" s="36"/>
      <c r="Y53" s="26"/>
      <c r="Z53" s="16" t="s">
        <v>9</v>
      </c>
      <c r="AA53" s="12">
        <f t="shared" ca="1" si="0"/>
        <v>0.70774695081088324</v>
      </c>
      <c r="AB53" s="12">
        <f t="shared" ca="1" si="5"/>
        <v>0.75958109255590145</v>
      </c>
      <c r="AC53" s="12">
        <f t="shared" ca="1" si="1"/>
        <v>0.996448550950086</v>
      </c>
      <c r="AD53" s="12">
        <f t="shared" ca="1" si="2"/>
        <v>0.73366402168339229</v>
      </c>
      <c r="AE53" s="12">
        <f t="shared" ca="1" si="3"/>
        <v>0.82125886477229015</v>
      </c>
      <c r="AF53" s="23"/>
      <c r="AG53" s="23"/>
      <c r="AH53" s="23"/>
      <c r="AI53" s="23"/>
      <c r="AJ53" s="23"/>
    </row>
    <row r="54" spans="2:36" x14ac:dyDescent="0.3">
      <c r="B54" s="37"/>
      <c r="C54" s="36"/>
      <c r="D54" s="32"/>
      <c r="E54" s="56" t="s">
        <v>7</v>
      </c>
      <c r="F54" s="2" t="s">
        <v>1</v>
      </c>
      <c r="G54" s="3">
        <v>14426</v>
      </c>
      <c r="H54" s="3">
        <v>865</v>
      </c>
      <c r="I54" s="4">
        <v>1023</v>
      </c>
      <c r="K54" s="13"/>
      <c r="L54" s="13"/>
      <c r="M54" s="13"/>
      <c r="O54" s="13"/>
      <c r="V54">
        <f t="shared" si="4"/>
        <v>157</v>
      </c>
      <c r="W54" s="37"/>
      <c r="X54" s="36"/>
      <c r="Y54" s="26"/>
      <c r="Z54" s="17" t="s">
        <v>10</v>
      </c>
      <c r="AA54" s="12">
        <f t="shared" ca="1" si="0"/>
        <v>0.92187859277994944</v>
      </c>
      <c r="AB54" s="12"/>
      <c r="AC54" s="12">
        <f t="shared" ca="1" si="1"/>
        <v>0.99510508862984237</v>
      </c>
      <c r="AD54" s="12">
        <f t="shared" ca="1" si="2"/>
        <v>0.92187859277994944</v>
      </c>
      <c r="AE54" s="12">
        <f t="shared" ca="1" si="3"/>
        <v>0.9584918407048959</v>
      </c>
      <c r="AF54" s="23"/>
      <c r="AG54" s="23"/>
      <c r="AH54" s="23"/>
      <c r="AI54" s="23"/>
      <c r="AJ54" s="23"/>
    </row>
    <row r="55" spans="2:36" x14ac:dyDescent="0.3">
      <c r="B55" s="37"/>
      <c r="C55" s="36"/>
      <c r="D55" s="32"/>
      <c r="E55" s="57"/>
      <c r="F55" s="5" t="s">
        <v>2</v>
      </c>
      <c r="G55" s="6">
        <v>725</v>
      </c>
      <c r="H55" s="6">
        <v>3018</v>
      </c>
      <c r="I55" s="7">
        <v>523</v>
      </c>
      <c r="K55" s="13">
        <f>G54/(G54+G55+G56+H54+I54)</f>
        <v>0.79736900287419854</v>
      </c>
      <c r="L55" s="13">
        <f>H55/(H55+H56+H54+G55+I55)</f>
        <v>0.58172706245181183</v>
      </c>
      <c r="M55" s="13">
        <f>I56/(I56+H56+G56+I55+I54)</f>
        <v>0.9897444610050119</v>
      </c>
      <c r="N55" s="13">
        <f>AVERAGE(K55:L55)</f>
        <v>0.68954803266300524</v>
      </c>
      <c r="O55" s="13">
        <f>AVERAGE(K55:M55)</f>
        <v>0.78961350877700742</v>
      </c>
      <c r="V55">
        <f t="shared" si="4"/>
        <v>160</v>
      </c>
      <c r="W55" s="37"/>
      <c r="X55" s="36"/>
      <c r="Y55" s="26"/>
      <c r="Z55" s="18" t="s">
        <v>6</v>
      </c>
      <c r="AA55" s="12">
        <f t="shared" ca="1" si="0"/>
        <v>0.81938690969345485</v>
      </c>
      <c r="AB55" s="12">
        <f t="shared" ca="1" si="5"/>
        <v>0.69277486910994768</v>
      </c>
      <c r="AC55" s="12">
        <f t="shared" ca="1" si="1"/>
        <v>0.99637867489500298</v>
      </c>
      <c r="AD55" s="12">
        <f t="shared" ca="1" si="2"/>
        <v>0.75608088940170126</v>
      </c>
      <c r="AE55" s="12">
        <f t="shared" ca="1" si="3"/>
        <v>0.83618015123280187</v>
      </c>
      <c r="AF55" s="23"/>
      <c r="AG55" s="23"/>
      <c r="AH55" s="23"/>
      <c r="AI55" s="23"/>
      <c r="AJ55" s="23"/>
    </row>
    <row r="56" spans="2:36" ht="15" thickBot="1" x14ac:dyDescent="0.35">
      <c r="B56" s="37"/>
      <c r="C56" s="36"/>
      <c r="D56" s="32"/>
      <c r="E56" s="58"/>
      <c r="F56" s="8" t="s">
        <v>3</v>
      </c>
      <c r="G56" s="9">
        <v>1053</v>
      </c>
      <c r="H56" s="9">
        <v>57</v>
      </c>
      <c r="I56" s="10">
        <v>256326</v>
      </c>
      <c r="K56" s="13"/>
      <c r="L56" s="13"/>
      <c r="M56" s="13"/>
      <c r="O56" s="13"/>
      <c r="V56">
        <f t="shared" si="4"/>
        <v>163</v>
      </c>
      <c r="W56" s="37"/>
      <c r="X56" s="36"/>
      <c r="Y56" s="26"/>
      <c r="Z56" s="19" t="s">
        <v>7</v>
      </c>
      <c r="AA56" s="12">
        <f t="shared" ca="1" si="0"/>
        <v>0.81648642683734274</v>
      </c>
      <c r="AB56" s="12">
        <f t="shared" ca="1" si="5"/>
        <v>0.62951082598235764</v>
      </c>
      <c r="AC56" s="12">
        <f t="shared" ca="1" si="1"/>
        <v>0.99152316241729088</v>
      </c>
      <c r="AD56" s="12">
        <f t="shared" ca="1" si="2"/>
        <v>0.72299862640985024</v>
      </c>
      <c r="AE56" s="12">
        <f t="shared" ca="1" si="3"/>
        <v>0.8125068050789972</v>
      </c>
      <c r="AF56" s="23"/>
      <c r="AG56" s="23"/>
      <c r="AH56" s="23"/>
      <c r="AI56" s="23"/>
      <c r="AJ56" s="23"/>
    </row>
    <row r="57" spans="2:36" x14ac:dyDescent="0.3">
      <c r="B57" s="37"/>
      <c r="C57" s="36"/>
      <c r="D57" s="33" t="s">
        <v>14</v>
      </c>
      <c r="E57" s="41" t="s">
        <v>11</v>
      </c>
      <c r="F57" s="2" t="s">
        <v>1</v>
      </c>
      <c r="G57" s="3">
        <v>32824</v>
      </c>
      <c r="H57" s="3">
        <v>111</v>
      </c>
      <c r="I57" s="4">
        <v>1282</v>
      </c>
      <c r="K57" s="13"/>
      <c r="L57" s="13"/>
      <c r="M57" s="13"/>
      <c r="O57" s="13"/>
      <c r="V57">
        <f t="shared" si="4"/>
        <v>166</v>
      </c>
      <c r="W57" s="37"/>
      <c r="X57" s="36"/>
      <c r="Y57" s="27" t="s">
        <v>20</v>
      </c>
      <c r="Z57" s="14" t="s">
        <v>11</v>
      </c>
      <c r="AA57" s="12">
        <f t="shared" ca="1" si="0"/>
        <v>0.97538954419688362</v>
      </c>
      <c r="AB57" s="12"/>
      <c r="AC57" s="12">
        <f t="shared" ca="1" si="1"/>
        <v>0.9981441613663975</v>
      </c>
      <c r="AD57" s="12">
        <f t="shared" ca="1" si="2"/>
        <v>0.97538954419688362</v>
      </c>
      <c r="AE57" s="12">
        <f t="shared" ca="1" si="3"/>
        <v>0.98676685278164056</v>
      </c>
      <c r="AF57" s="22">
        <f t="shared" ref="AF57:AH57" ca="1" si="14">AVERAGE(AA57:AA61)</f>
        <v>0.88326008502864928</v>
      </c>
      <c r="AG57" s="22">
        <f t="shared" ca="1" si="14"/>
        <v>0.7649099633320533</v>
      </c>
      <c r="AH57" s="22">
        <f t="shared" ca="1" si="14"/>
        <v>0.9967697190883209</v>
      </c>
      <c r="AI57" s="22">
        <f ca="1">AVERAGE(AD57:AD61)</f>
        <v>0.88103063510533963</v>
      </c>
      <c r="AJ57" s="22">
        <f ca="1">AVERAGE(AE57:AE61)</f>
        <v>0.92385504001004948</v>
      </c>
    </row>
    <row r="58" spans="2:36" x14ac:dyDescent="0.3">
      <c r="B58" s="37"/>
      <c r="C58" s="36"/>
      <c r="D58" s="33"/>
      <c r="E58" s="42"/>
      <c r="F58" s="5" t="s">
        <v>2</v>
      </c>
      <c r="G58" s="6">
        <v>0</v>
      </c>
      <c r="H58" s="6">
        <v>0</v>
      </c>
      <c r="I58" s="7">
        <v>0</v>
      </c>
      <c r="K58" s="13">
        <f>G57/(G57+G58+G59+H57+I57)</f>
        <v>0.9592331745521494</v>
      </c>
      <c r="L58" s="13"/>
      <c r="M58" s="13">
        <f>I59/(I59+H59+G59+I58+I57)</f>
        <v>0.99713613400394785</v>
      </c>
      <c r="N58" s="13">
        <f>AVERAGE(K58:L58)</f>
        <v>0.9592331745521494</v>
      </c>
      <c r="O58" s="13">
        <f>AVERAGE(K58:M58)</f>
        <v>0.97818465427804857</v>
      </c>
      <c r="V58">
        <f t="shared" si="4"/>
        <v>169</v>
      </c>
      <c r="W58" s="37"/>
      <c r="X58" s="36"/>
      <c r="Y58" s="27"/>
      <c r="Z58" s="15" t="s">
        <v>8</v>
      </c>
      <c r="AA58" s="12">
        <f t="shared" ca="1" si="0"/>
        <v>0.96664720478762223</v>
      </c>
      <c r="AB58" s="12"/>
      <c r="AC58" s="12">
        <f t="shared" ca="1" si="1"/>
        <v>0.9980776391330326</v>
      </c>
      <c r="AD58" s="12">
        <f t="shared" ca="1" si="2"/>
        <v>0.96664720478762223</v>
      </c>
      <c r="AE58" s="12">
        <f t="shared" ca="1" si="3"/>
        <v>0.98236242196032741</v>
      </c>
      <c r="AF58" s="23"/>
      <c r="AG58" s="23"/>
      <c r="AH58" s="23"/>
      <c r="AI58" s="23"/>
      <c r="AJ58" s="23"/>
    </row>
    <row r="59" spans="2:36" ht="15" thickBot="1" x14ac:dyDescent="0.35">
      <c r="B59" s="37"/>
      <c r="C59" s="36"/>
      <c r="D59" s="33"/>
      <c r="E59" s="43"/>
      <c r="F59" s="8" t="s">
        <v>3</v>
      </c>
      <c r="G59" s="9">
        <v>2</v>
      </c>
      <c r="H59" s="9">
        <v>0</v>
      </c>
      <c r="I59" s="10">
        <v>447061</v>
      </c>
      <c r="K59" s="13"/>
      <c r="L59" s="13"/>
      <c r="M59" s="13"/>
      <c r="O59" s="13"/>
      <c r="V59">
        <f t="shared" si="4"/>
        <v>172</v>
      </c>
      <c r="W59" s="37"/>
      <c r="X59" s="36"/>
      <c r="Y59" s="27"/>
      <c r="Z59" s="16" t="s">
        <v>9</v>
      </c>
      <c r="AA59" s="12">
        <f t="shared" ca="1" si="0"/>
        <v>0.74737518748660814</v>
      </c>
      <c r="AB59" s="12">
        <f t="shared" ca="1" si="5"/>
        <v>0.79723837209302328</v>
      </c>
      <c r="AC59" s="12">
        <f t="shared" ca="1" si="1"/>
        <v>0.99837228297596037</v>
      </c>
      <c r="AD59" s="12">
        <f t="shared" ca="1" si="2"/>
        <v>0.77230677978981577</v>
      </c>
      <c r="AE59" s="12">
        <f t="shared" ca="1" si="3"/>
        <v>0.84766194751853063</v>
      </c>
      <c r="AF59" s="23"/>
      <c r="AG59" s="23"/>
      <c r="AH59" s="23"/>
      <c r="AI59" s="23"/>
      <c r="AJ59" s="23"/>
    </row>
    <row r="60" spans="2:36" x14ac:dyDescent="0.3">
      <c r="B60" s="37"/>
      <c r="C60" s="36"/>
      <c r="D60" s="33"/>
      <c r="E60" s="44" t="s">
        <v>8</v>
      </c>
      <c r="F60" s="2" t="s">
        <v>1</v>
      </c>
      <c r="G60" s="3">
        <v>13439</v>
      </c>
      <c r="H60" s="3">
        <v>51</v>
      </c>
      <c r="I60" s="4">
        <v>447</v>
      </c>
      <c r="K60" s="13"/>
      <c r="L60" s="13"/>
      <c r="M60" s="13"/>
      <c r="O60" s="13"/>
      <c r="V60">
        <f t="shared" si="4"/>
        <v>175</v>
      </c>
      <c r="W60" s="37"/>
      <c r="X60" s="36"/>
      <c r="Y60" s="27"/>
      <c r="Z60" s="17" t="s">
        <v>10</v>
      </c>
      <c r="AA60" s="12">
        <f t="shared" ca="1" si="0"/>
        <v>0.92214925026153671</v>
      </c>
      <c r="AB60" s="12"/>
      <c r="AC60" s="12">
        <f t="shared" ca="1" si="1"/>
        <v>0.99530550605810031</v>
      </c>
      <c r="AD60" s="12">
        <f t="shared" ca="1" si="2"/>
        <v>0.92214925026153671</v>
      </c>
      <c r="AE60" s="12">
        <f t="shared" ca="1" si="3"/>
        <v>0.95872737815981846</v>
      </c>
      <c r="AF60" s="23"/>
      <c r="AG60" s="23"/>
      <c r="AH60" s="23"/>
      <c r="AI60" s="23"/>
      <c r="AJ60" s="23"/>
    </row>
    <row r="61" spans="2:36" x14ac:dyDescent="0.3">
      <c r="B61" s="37"/>
      <c r="C61" s="36"/>
      <c r="D61" s="33"/>
      <c r="E61" s="45"/>
      <c r="F61" s="5" t="s">
        <v>2</v>
      </c>
      <c r="G61" s="6">
        <v>0</v>
      </c>
      <c r="H61" s="6">
        <v>0</v>
      </c>
      <c r="I61" s="7">
        <v>0</v>
      </c>
      <c r="K61" s="13">
        <f>G60/(G60+G61+G62+H60+I60)</f>
        <v>0.96406025824964137</v>
      </c>
      <c r="L61" s="13"/>
      <c r="M61" s="13">
        <f>I62/(I62+H62+G62+I61+I60)</f>
        <v>0.99804970225454415</v>
      </c>
      <c r="N61" s="13">
        <f>AVERAGE(K61:L61)</f>
        <v>0.96406025824964137</v>
      </c>
      <c r="O61" s="13">
        <f>AVERAGE(K61:M61)</f>
        <v>0.9810549802520927</v>
      </c>
      <c r="V61">
        <f t="shared" si="4"/>
        <v>178</v>
      </c>
      <c r="W61" s="37"/>
      <c r="X61" s="36"/>
      <c r="Y61" s="27"/>
      <c r="Z61" s="18" t="s">
        <v>6</v>
      </c>
      <c r="AA61" s="12">
        <f t="shared" ca="1" si="0"/>
        <v>0.80473923841059603</v>
      </c>
      <c r="AB61" s="12">
        <f t="shared" ca="1" si="5"/>
        <v>0.73258155457108332</v>
      </c>
      <c r="AC61" s="12">
        <f t="shared" ca="1" si="1"/>
        <v>0.99394900590811353</v>
      </c>
      <c r="AD61" s="12">
        <f t="shared" ca="1" si="2"/>
        <v>0.76866039649083961</v>
      </c>
      <c r="AE61" s="12">
        <f t="shared" ca="1" si="3"/>
        <v>0.84375659962993088</v>
      </c>
      <c r="AF61" s="23"/>
      <c r="AG61" s="23"/>
      <c r="AH61" s="23"/>
      <c r="AI61" s="23"/>
      <c r="AJ61" s="23"/>
    </row>
    <row r="62" spans="2:36" ht="15" thickBot="1" x14ac:dyDescent="0.35">
      <c r="B62" s="37"/>
      <c r="C62" s="36"/>
      <c r="D62" s="33"/>
      <c r="E62" s="46"/>
      <c r="F62" s="8" t="s">
        <v>3</v>
      </c>
      <c r="G62" s="9">
        <v>3</v>
      </c>
      <c r="H62" s="9">
        <v>0</v>
      </c>
      <c r="I62" s="10">
        <v>230284</v>
      </c>
      <c r="K62" s="13"/>
      <c r="L62" s="13"/>
      <c r="M62" s="13"/>
      <c r="O62" s="13"/>
      <c r="V62">
        <f t="shared" si="4"/>
        <v>181</v>
      </c>
      <c r="W62" s="37"/>
      <c r="X62" s="36"/>
      <c r="Y62" s="27"/>
      <c r="Z62" s="19" t="s">
        <v>7</v>
      </c>
      <c r="AA62" s="12">
        <f t="shared" ca="1" si="0"/>
        <v>0.74547574109026316</v>
      </c>
      <c r="AB62" s="12">
        <f t="shared" ca="1" si="5"/>
        <v>0.62613464447806355</v>
      </c>
      <c r="AC62" s="12">
        <f t="shared" ca="1" si="1"/>
        <v>0.98600531921035517</v>
      </c>
      <c r="AD62" s="12">
        <f t="shared" ca="1" si="2"/>
        <v>0.6858051927841633</v>
      </c>
      <c r="AE62" s="12">
        <f t="shared" ca="1" si="3"/>
        <v>0.78587190159289388</v>
      </c>
      <c r="AF62" s="23"/>
      <c r="AG62" s="23"/>
      <c r="AH62" s="23"/>
      <c r="AI62" s="23"/>
      <c r="AJ62" s="23"/>
    </row>
    <row r="63" spans="2:36" x14ac:dyDescent="0.3">
      <c r="B63" s="37"/>
      <c r="C63" s="36"/>
      <c r="D63" s="33"/>
      <c r="E63" s="47" t="s">
        <v>9</v>
      </c>
      <c r="F63" s="2" t="s">
        <v>1</v>
      </c>
      <c r="G63" s="3">
        <v>10425</v>
      </c>
      <c r="H63" s="3">
        <v>408</v>
      </c>
      <c r="I63" s="4">
        <v>203</v>
      </c>
      <c r="K63" s="13"/>
      <c r="L63" s="13"/>
      <c r="M63" s="13"/>
      <c r="O63" s="13"/>
      <c r="V63">
        <f t="shared" si="4"/>
        <v>184</v>
      </c>
      <c r="W63" s="37"/>
      <c r="X63" s="28">
        <v>256</v>
      </c>
      <c r="Y63" s="30" t="s">
        <v>4</v>
      </c>
      <c r="Z63" s="14" t="s">
        <v>11</v>
      </c>
      <c r="AA63" s="12">
        <f t="shared" ca="1" si="0"/>
        <v>0.9457003029596831</v>
      </c>
      <c r="AB63" s="12"/>
      <c r="AC63" s="12">
        <f t="shared" ca="1" si="1"/>
        <v>0.99784780114039751</v>
      </c>
      <c r="AD63" s="12">
        <f t="shared" ca="1" si="2"/>
        <v>0.9457003029596831</v>
      </c>
      <c r="AE63" s="12">
        <f t="shared" ca="1" si="3"/>
        <v>0.9717740520500403</v>
      </c>
      <c r="AF63" s="22">
        <f t="shared" ref="AF63:AH63" ca="1" si="15">AVERAGE(AA63:AA67)</f>
        <v>0.86941222380868832</v>
      </c>
      <c r="AG63" s="22">
        <f t="shared" ca="1" si="15"/>
        <v>0.74415353949137886</v>
      </c>
      <c r="AH63" s="22">
        <f t="shared" ca="1" si="15"/>
        <v>0.99684608329329605</v>
      </c>
      <c r="AI63" s="22">
        <f ca="1">AVERAGE(AD63:AD67)</f>
        <v>0.86212678077052018</v>
      </c>
      <c r="AJ63" s="22">
        <f ca="1">AVERAGE(AE63:AE67)</f>
        <v>0.91386358923344524</v>
      </c>
    </row>
    <row r="64" spans="2:36" x14ac:dyDescent="0.3">
      <c r="B64" s="37"/>
      <c r="C64" s="36"/>
      <c r="D64" s="33"/>
      <c r="E64" s="48"/>
      <c r="F64" s="5" t="s">
        <v>2</v>
      </c>
      <c r="G64" s="6">
        <v>2403</v>
      </c>
      <c r="H64" s="6">
        <v>14477</v>
      </c>
      <c r="I64" s="7">
        <v>552</v>
      </c>
      <c r="K64" s="13">
        <f>G63/(G63+G64+G65+H63+I63)</f>
        <v>0.77147931621401611</v>
      </c>
      <c r="L64" s="13">
        <f>H64/(H64+H65+H63+G64+I64)</f>
        <v>0.8085902591599643</v>
      </c>
      <c r="M64" s="13">
        <f>I65/(I65+H65+G65+I64+I63)</f>
        <v>0.99737870261924266</v>
      </c>
      <c r="N64" s="13">
        <f>AVERAGE(K64:L64)</f>
        <v>0.7900347876869902</v>
      </c>
      <c r="O64" s="13">
        <f>AVERAGE(K64:M64)</f>
        <v>0.85914942599774102</v>
      </c>
      <c r="V64">
        <f t="shared" si="4"/>
        <v>187</v>
      </c>
      <c r="W64" s="37"/>
      <c r="X64" s="28"/>
      <c r="Y64" s="30"/>
      <c r="Z64" s="15" t="s">
        <v>8</v>
      </c>
      <c r="AA64" s="12">
        <f t="shared" ca="1" si="0"/>
        <v>0.92793320638640686</v>
      </c>
      <c r="AB64" s="12"/>
      <c r="AC64" s="12">
        <f t="shared" ca="1" si="1"/>
        <v>0.99793116581835806</v>
      </c>
      <c r="AD64" s="12">
        <f t="shared" ca="1" si="2"/>
        <v>0.92793320638640686</v>
      </c>
      <c r="AE64" s="12">
        <f t="shared" ca="1" si="3"/>
        <v>0.96293218610238251</v>
      </c>
      <c r="AF64" s="23"/>
      <c r="AG64" s="23"/>
      <c r="AH64" s="23"/>
      <c r="AI64" s="23"/>
      <c r="AJ64" s="23"/>
    </row>
    <row r="65" spans="2:36" ht="15" thickBot="1" x14ac:dyDescent="0.35">
      <c r="B65" s="37"/>
      <c r="C65" s="36"/>
      <c r="D65" s="33"/>
      <c r="E65" s="49"/>
      <c r="F65" s="8" t="s">
        <v>3</v>
      </c>
      <c r="G65" s="9">
        <v>74</v>
      </c>
      <c r="H65" s="9">
        <v>64</v>
      </c>
      <c r="I65" s="10">
        <v>339778</v>
      </c>
      <c r="K65" s="13"/>
      <c r="L65" s="13"/>
      <c r="M65" s="13"/>
      <c r="O65" s="13"/>
      <c r="V65">
        <f t="shared" si="4"/>
        <v>190</v>
      </c>
      <c r="W65" s="37"/>
      <c r="X65" s="28"/>
      <c r="Y65" s="30"/>
      <c r="Z65" s="16" t="s">
        <v>9</v>
      </c>
      <c r="AA65" s="12">
        <f t="shared" ca="1" si="0"/>
        <v>0.76798587612181846</v>
      </c>
      <c r="AB65" s="12">
        <f t="shared" ca="1" si="5"/>
        <v>0.80440125111706884</v>
      </c>
      <c r="AC65" s="12">
        <f t="shared" ca="1" si="1"/>
        <v>0.99706498705659297</v>
      </c>
      <c r="AD65" s="12">
        <f t="shared" ca="1" si="2"/>
        <v>0.7861935636194437</v>
      </c>
      <c r="AE65" s="12">
        <f t="shared" ca="1" si="3"/>
        <v>0.85648403809849338</v>
      </c>
      <c r="AF65" s="23"/>
      <c r="AG65" s="23"/>
      <c r="AH65" s="23"/>
      <c r="AI65" s="23"/>
      <c r="AJ65" s="23"/>
    </row>
    <row r="66" spans="2:36" x14ac:dyDescent="0.3">
      <c r="B66" s="37"/>
      <c r="C66" s="36"/>
      <c r="D66" s="33"/>
      <c r="E66" s="50" t="s">
        <v>10</v>
      </c>
      <c r="F66" s="2" t="s">
        <v>1</v>
      </c>
      <c r="G66" s="3">
        <v>62794</v>
      </c>
      <c r="H66" s="3">
        <v>1793</v>
      </c>
      <c r="I66" s="4">
        <v>2748</v>
      </c>
      <c r="K66" s="13"/>
      <c r="L66" s="13"/>
      <c r="M66" s="13"/>
      <c r="O66" s="13"/>
      <c r="V66">
        <f t="shared" si="4"/>
        <v>193</v>
      </c>
      <c r="W66" s="37"/>
      <c r="X66" s="28"/>
      <c r="Y66" s="30"/>
      <c r="Z66" s="17" t="s">
        <v>10</v>
      </c>
      <c r="AA66" s="12">
        <f t="shared" ca="1" si="0"/>
        <v>0.91226610033291244</v>
      </c>
      <c r="AB66" s="12"/>
      <c r="AC66" s="12">
        <f t="shared" ca="1" si="1"/>
        <v>0.99503187138023863</v>
      </c>
      <c r="AD66" s="12">
        <f t="shared" ca="1" si="2"/>
        <v>0.91226610033291244</v>
      </c>
      <c r="AE66" s="12">
        <f t="shared" ca="1" si="3"/>
        <v>0.95364898585657554</v>
      </c>
      <c r="AF66" s="23"/>
      <c r="AG66" s="23"/>
      <c r="AH66" s="23"/>
      <c r="AI66" s="23"/>
      <c r="AJ66" s="23"/>
    </row>
    <row r="67" spans="2:36" x14ac:dyDescent="0.3">
      <c r="B67" s="37"/>
      <c r="C67" s="36"/>
      <c r="D67" s="33"/>
      <c r="E67" s="51"/>
      <c r="F67" s="5" t="s">
        <v>2</v>
      </c>
      <c r="G67" s="6">
        <v>0</v>
      </c>
      <c r="H67" s="6">
        <v>0</v>
      </c>
      <c r="I67" s="7">
        <v>0</v>
      </c>
      <c r="K67" s="13">
        <f>G66/(G66+G67+G68+H66+I66)</f>
        <v>0.90486483370799464</v>
      </c>
      <c r="L67" s="13"/>
      <c r="M67" s="13">
        <f>I68/(I68+H68+G68+I67+I66)</f>
        <v>0.99527195714173355</v>
      </c>
      <c r="N67" s="13">
        <f>AVERAGE(K67:L67)</f>
        <v>0.90486483370799464</v>
      </c>
      <c r="O67" s="13">
        <f>AVERAGE(K67:M67)</f>
        <v>0.9500683954248641</v>
      </c>
      <c r="V67">
        <f t="shared" si="4"/>
        <v>196</v>
      </c>
      <c r="W67" s="37"/>
      <c r="X67" s="28"/>
      <c r="Y67" s="30"/>
      <c r="Z67" s="18" t="s">
        <v>6</v>
      </c>
      <c r="AA67" s="12">
        <f t="shared" ca="1" si="0"/>
        <v>0.79317563324262086</v>
      </c>
      <c r="AB67" s="12">
        <f t="shared" ca="1" si="5"/>
        <v>0.68390582786568888</v>
      </c>
      <c r="AC67" s="12">
        <f t="shared" ca="1" si="1"/>
        <v>0.99635459107089253</v>
      </c>
      <c r="AD67" s="12">
        <f t="shared" ca="1" si="2"/>
        <v>0.73854073055415492</v>
      </c>
      <c r="AE67" s="12">
        <f t="shared" ca="1" si="3"/>
        <v>0.82447868405973412</v>
      </c>
      <c r="AF67" s="23"/>
      <c r="AG67" s="23"/>
      <c r="AH67" s="23"/>
      <c r="AI67" s="23"/>
      <c r="AJ67" s="23"/>
    </row>
    <row r="68" spans="2:36" ht="15" thickBot="1" x14ac:dyDescent="0.35">
      <c r="B68" s="37"/>
      <c r="C68" s="36"/>
      <c r="D68" s="33"/>
      <c r="E68" s="52"/>
      <c r="F68" s="8" t="s">
        <v>3</v>
      </c>
      <c r="G68" s="9">
        <v>2061</v>
      </c>
      <c r="H68" s="9">
        <v>60</v>
      </c>
      <c r="I68" s="10">
        <v>1024944</v>
      </c>
      <c r="K68" s="13"/>
      <c r="L68" s="13"/>
      <c r="M68" s="13"/>
      <c r="O68" s="13"/>
      <c r="V68">
        <f t="shared" si="4"/>
        <v>199</v>
      </c>
      <c r="W68" s="37"/>
      <c r="X68" s="28"/>
      <c r="Y68" s="30"/>
      <c r="Z68" s="19" t="s">
        <v>7</v>
      </c>
      <c r="AA68" s="12">
        <f t="shared" ref="AA68:AA131" ca="1" si="16">INDIRECT(ADDRESS(V68,11))</f>
        <v>0.83308443423319933</v>
      </c>
      <c r="AB68" s="12">
        <f t="shared" ref="AB68:AB131" ca="1" si="17">INDIRECT(ADDRESS(V68,12))</f>
        <v>0.57991402891754595</v>
      </c>
      <c r="AC68" s="12">
        <f t="shared" ref="AC68:AC131" ca="1" si="18">INDIRECT(ADDRESS(V68,13))</f>
        <v>0.9921554093702708</v>
      </c>
      <c r="AD68" s="12">
        <f t="shared" ref="AD68:AD131" ca="1" si="19">INDIRECT(ADDRESS(V68,14))</f>
        <v>0.70649923157537264</v>
      </c>
      <c r="AE68" s="12">
        <f t="shared" ref="AE68:AE131" ca="1" si="20">INDIRECT(ADDRESS(V68,15))</f>
        <v>0.80171795750700536</v>
      </c>
      <c r="AF68" s="23"/>
      <c r="AG68" s="23"/>
      <c r="AH68" s="23"/>
      <c r="AI68" s="23"/>
      <c r="AJ68" s="23"/>
    </row>
    <row r="69" spans="2:36" x14ac:dyDescent="0.3">
      <c r="B69" s="37"/>
      <c r="C69" s="36"/>
      <c r="D69" s="33"/>
      <c r="E69" s="53" t="s">
        <v>6</v>
      </c>
      <c r="F69" s="2" t="s">
        <v>1</v>
      </c>
      <c r="G69" s="3">
        <v>7567</v>
      </c>
      <c r="H69" s="3">
        <v>404</v>
      </c>
      <c r="I69" s="4">
        <v>117</v>
      </c>
      <c r="K69" s="13"/>
      <c r="L69" s="13"/>
      <c r="M69" s="13"/>
      <c r="O69" s="13"/>
      <c r="V69">
        <f t="shared" ref="V69:V132" si="21">V68+3</f>
        <v>202</v>
      </c>
      <c r="W69" s="37"/>
      <c r="X69" s="28"/>
      <c r="Y69" s="31" t="s">
        <v>12</v>
      </c>
      <c r="Z69" s="14" t="s">
        <v>11</v>
      </c>
      <c r="AA69" s="12">
        <f t="shared" ca="1" si="16"/>
        <v>0.96557529316150004</v>
      </c>
      <c r="AB69" s="12"/>
      <c r="AC69" s="12">
        <f t="shared" ca="1" si="18"/>
        <v>0.99750416344827275</v>
      </c>
      <c r="AD69" s="12">
        <f t="shared" ca="1" si="19"/>
        <v>0.96557529316150004</v>
      </c>
      <c r="AE69" s="12">
        <f t="shared" ca="1" si="20"/>
        <v>0.98153972830488634</v>
      </c>
      <c r="AF69" s="22">
        <f t="shared" ref="AF69:AH69" ca="1" si="22">AVERAGE(AA69:AA73)</f>
        <v>0.87723540709151315</v>
      </c>
      <c r="AG69" s="22">
        <f t="shared" ca="1" si="22"/>
        <v>0.75762484619911197</v>
      </c>
      <c r="AH69" s="22">
        <f t="shared" ca="1" si="22"/>
        <v>0.99626888271891689</v>
      </c>
      <c r="AI69" s="22">
        <f ca="1">AVERAGE(AD69:AD73)</f>
        <v>0.87498654716426072</v>
      </c>
      <c r="AJ69" s="22">
        <f ca="1">AVERAGE(AE69:AE73)</f>
        <v>0.92015045572481335</v>
      </c>
    </row>
    <row r="70" spans="2:36" x14ac:dyDescent="0.3">
      <c r="B70" s="37"/>
      <c r="C70" s="36"/>
      <c r="D70" s="33"/>
      <c r="E70" s="54"/>
      <c r="F70" s="5" t="s">
        <v>2</v>
      </c>
      <c r="G70" s="6">
        <v>909</v>
      </c>
      <c r="H70" s="6">
        <v>3598</v>
      </c>
      <c r="I70" s="7">
        <v>98</v>
      </c>
      <c r="K70" s="13">
        <f>G69/(G69+G70+G71+H69+I69)</f>
        <v>0.81576110392410517</v>
      </c>
      <c r="L70" s="13">
        <f>H70/(H70+H71+H69+G70+I70)</f>
        <v>0.71473976956694474</v>
      </c>
      <c r="M70" s="13">
        <f>I71/(I71+H71+G71+I70+I69)</f>
        <v>0.99629545032762779</v>
      </c>
      <c r="N70" s="13">
        <f>AVERAGE(K70:L70)</f>
        <v>0.76525043674552495</v>
      </c>
      <c r="O70" s="13">
        <f>AVERAGE(K70:M70)</f>
        <v>0.8422654412728926</v>
      </c>
      <c r="V70">
        <f t="shared" si="21"/>
        <v>205</v>
      </c>
      <c r="W70" s="37"/>
      <c r="X70" s="28"/>
      <c r="Y70" s="31"/>
      <c r="Z70" s="15" t="s">
        <v>8</v>
      </c>
      <c r="AA70" s="12">
        <f t="shared" ca="1" si="16"/>
        <v>0.96422287390029326</v>
      </c>
      <c r="AB70" s="12"/>
      <c r="AC70" s="12">
        <f t="shared" ca="1" si="18"/>
        <v>0.99800903723965995</v>
      </c>
      <c r="AD70" s="12">
        <f t="shared" ca="1" si="19"/>
        <v>0.96422287390029326</v>
      </c>
      <c r="AE70" s="12">
        <f t="shared" ca="1" si="20"/>
        <v>0.98111595556997666</v>
      </c>
      <c r="AF70" s="23"/>
      <c r="AG70" s="23"/>
      <c r="AH70" s="23"/>
      <c r="AI70" s="23"/>
      <c r="AJ70" s="23"/>
    </row>
    <row r="71" spans="2:36" ht="15" thickBot="1" x14ac:dyDescent="0.35">
      <c r="B71" s="37"/>
      <c r="C71" s="36"/>
      <c r="D71" s="33"/>
      <c r="E71" s="55"/>
      <c r="F71" s="8" t="s">
        <v>3</v>
      </c>
      <c r="G71" s="9">
        <v>279</v>
      </c>
      <c r="H71" s="9">
        <v>25</v>
      </c>
      <c r="I71" s="10">
        <v>139579</v>
      </c>
      <c r="K71" s="13"/>
      <c r="L71" s="13"/>
      <c r="M71" s="13"/>
      <c r="O71" s="13"/>
      <c r="V71">
        <f t="shared" si="21"/>
        <v>208</v>
      </c>
      <c r="W71" s="37"/>
      <c r="X71" s="28"/>
      <c r="Y71" s="31"/>
      <c r="Z71" s="16" t="s">
        <v>9</v>
      </c>
      <c r="AA71" s="12">
        <f t="shared" ca="1" si="16"/>
        <v>0.74481211441390915</v>
      </c>
      <c r="AB71" s="12">
        <f t="shared" ca="1" si="17"/>
        <v>0.77934587813620071</v>
      </c>
      <c r="AC71" s="12">
        <f t="shared" ca="1" si="18"/>
        <v>0.99746245073218864</v>
      </c>
      <c r="AD71" s="12">
        <f t="shared" ca="1" si="19"/>
        <v>0.76207899627505493</v>
      </c>
      <c r="AE71" s="12">
        <f t="shared" ca="1" si="20"/>
        <v>0.84054014776076613</v>
      </c>
      <c r="AF71" s="23"/>
      <c r="AG71" s="23"/>
      <c r="AH71" s="23"/>
      <c r="AI71" s="23"/>
      <c r="AJ71" s="23"/>
    </row>
    <row r="72" spans="2:36" x14ac:dyDescent="0.3">
      <c r="B72" s="37"/>
      <c r="C72" s="36"/>
      <c r="D72" s="33"/>
      <c r="E72" s="56" t="s">
        <v>7</v>
      </c>
      <c r="F72" s="2" t="s">
        <v>1</v>
      </c>
      <c r="G72" s="3">
        <v>13746</v>
      </c>
      <c r="H72" s="3">
        <v>759</v>
      </c>
      <c r="I72" s="4">
        <v>1796</v>
      </c>
      <c r="K72" s="13"/>
      <c r="L72" s="13"/>
      <c r="M72" s="13"/>
      <c r="O72" s="13"/>
      <c r="V72">
        <f t="shared" si="21"/>
        <v>211</v>
      </c>
      <c r="W72" s="37"/>
      <c r="X72" s="28"/>
      <c r="Y72" s="31"/>
      <c r="Z72" s="17" t="s">
        <v>10</v>
      </c>
      <c r="AA72" s="12">
        <f t="shared" ca="1" si="16"/>
        <v>0.91864057672502575</v>
      </c>
      <c r="AB72" s="12"/>
      <c r="AC72" s="12">
        <f t="shared" ca="1" si="18"/>
        <v>0.99501944436890299</v>
      </c>
      <c r="AD72" s="12">
        <f t="shared" ca="1" si="19"/>
        <v>0.91864057672502575</v>
      </c>
      <c r="AE72" s="12">
        <f t="shared" ca="1" si="20"/>
        <v>0.95683001054696437</v>
      </c>
      <c r="AF72" s="23"/>
      <c r="AG72" s="23"/>
      <c r="AH72" s="23"/>
      <c r="AI72" s="23"/>
      <c r="AJ72" s="23"/>
    </row>
    <row r="73" spans="2:36" x14ac:dyDescent="0.3">
      <c r="B73" s="37"/>
      <c r="C73" s="36"/>
      <c r="D73" s="33"/>
      <c r="E73" s="57"/>
      <c r="F73" s="5" t="s">
        <v>2</v>
      </c>
      <c r="G73" s="6">
        <v>622</v>
      </c>
      <c r="H73" s="6">
        <v>3106</v>
      </c>
      <c r="I73" s="7">
        <v>503</v>
      </c>
      <c r="K73" s="13">
        <f>G72/(G72+G73+G74+H72+I72)</f>
        <v>0.78409674291255493</v>
      </c>
      <c r="L73" s="13">
        <f>H73/(H73+H74+H72+G73+I73)</f>
        <v>0.61700437028208188</v>
      </c>
      <c r="M73" s="13">
        <f>I74/(I74+H74+G74+I73+I72)</f>
        <v>0.98864051920256524</v>
      </c>
      <c r="N73" s="13">
        <f>AVERAGE(K73:L73)</f>
        <v>0.70055055659731846</v>
      </c>
      <c r="O73" s="13">
        <f>AVERAGE(K73:M73)</f>
        <v>0.79658054413240065</v>
      </c>
      <c r="V73">
        <f t="shared" si="21"/>
        <v>214</v>
      </c>
      <c r="W73" s="37"/>
      <c r="X73" s="28"/>
      <c r="Y73" s="31"/>
      <c r="Z73" s="18" t="s">
        <v>6</v>
      </c>
      <c r="AA73" s="12">
        <f t="shared" ca="1" si="16"/>
        <v>0.79292617725683734</v>
      </c>
      <c r="AB73" s="12">
        <f t="shared" ca="1" si="17"/>
        <v>0.73590381426202323</v>
      </c>
      <c r="AC73" s="12">
        <f t="shared" ca="1" si="18"/>
        <v>0.99334931780556035</v>
      </c>
      <c r="AD73" s="12">
        <f t="shared" ca="1" si="19"/>
        <v>0.76441499575943028</v>
      </c>
      <c r="AE73" s="12">
        <f t="shared" ca="1" si="20"/>
        <v>0.8407264364414736</v>
      </c>
      <c r="AF73" s="23"/>
      <c r="AG73" s="23"/>
      <c r="AH73" s="23"/>
      <c r="AI73" s="23"/>
      <c r="AJ73" s="23"/>
    </row>
    <row r="74" spans="2:36" ht="15" thickBot="1" x14ac:dyDescent="0.35">
      <c r="B74" s="37"/>
      <c r="C74" s="36"/>
      <c r="D74" s="33"/>
      <c r="E74" s="58"/>
      <c r="F74" s="8" t="s">
        <v>3</v>
      </c>
      <c r="G74" s="9">
        <v>608</v>
      </c>
      <c r="H74" s="9">
        <v>44</v>
      </c>
      <c r="I74" s="10">
        <v>256832</v>
      </c>
      <c r="K74" s="13"/>
      <c r="L74" s="13"/>
      <c r="M74" s="13"/>
      <c r="O74" s="13"/>
      <c r="V74">
        <f t="shared" si="21"/>
        <v>217</v>
      </c>
      <c r="W74" s="37"/>
      <c r="X74" s="28"/>
      <c r="Y74" s="31"/>
      <c r="Z74" s="19" t="s">
        <v>7</v>
      </c>
      <c r="AA74" s="12">
        <f t="shared" ca="1" si="16"/>
        <v>0.83264807200800084</v>
      </c>
      <c r="AB74" s="12">
        <f t="shared" ca="1" si="17"/>
        <v>0.61039501039501043</v>
      </c>
      <c r="AC74" s="12">
        <f t="shared" ca="1" si="18"/>
        <v>0.99269130226298941</v>
      </c>
      <c r="AD74" s="12">
        <f t="shared" ca="1" si="19"/>
        <v>0.72152154120150569</v>
      </c>
      <c r="AE74" s="12">
        <f t="shared" ca="1" si="20"/>
        <v>0.81191146155533367</v>
      </c>
      <c r="AF74" s="23"/>
      <c r="AG74" s="23"/>
      <c r="AH74" s="23"/>
      <c r="AI74" s="23"/>
      <c r="AJ74" s="23"/>
    </row>
    <row r="75" spans="2:36" x14ac:dyDescent="0.3">
      <c r="B75" s="37"/>
      <c r="C75" s="36"/>
      <c r="D75" s="34" t="s">
        <v>15</v>
      </c>
      <c r="E75" s="41" t="s">
        <v>11</v>
      </c>
      <c r="F75" s="2" t="s">
        <v>1</v>
      </c>
      <c r="G75" s="3">
        <v>33109</v>
      </c>
      <c r="H75" s="3">
        <v>274</v>
      </c>
      <c r="I75" s="4">
        <v>940</v>
      </c>
      <c r="K75" s="13"/>
      <c r="L75" s="13"/>
      <c r="M75" s="13"/>
      <c r="O75" s="13"/>
      <c r="V75">
        <f t="shared" si="21"/>
        <v>220</v>
      </c>
      <c r="W75" s="37"/>
      <c r="X75" s="28"/>
      <c r="Y75" s="32" t="s">
        <v>13</v>
      </c>
      <c r="Z75" s="14" t="s">
        <v>11</v>
      </c>
      <c r="AA75" s="12">
        <f t="shared" ca="1" si="16"/>
        <v>0.96100769275941045</v>
      </c>
      <c r="AB75" s="12"/>
      <c r="AC75" s="12">
        <f t="shared" ca="1" si="18"/>
        <v>0.99771108850457779</v>
      </c>
      <c r="AD75" s="12">
        <f t="shared" ca="1" si="19"/>
        <v>0.96100769275941045</v>
      </c>
      <c r="AE75" s="12">
        <f t="shared" ca="1" si="20"/>
        <v>0.97935939063199418</v>
      </c>
      <c r="AF75" s="22">
        <f t="shared" ref="AF75:AH75" ca="1" si="23">AVERAGE(AA75:AA79)</f>
        <v>0.86781567585161079</v>
      </c>
      <c r="AG75" s="22">
        <f t="shared" ca="1" si="23"/>
        <v>0.71868648494014964</v>
      </c>
      <c r="AH75" s="22">
        <f t="shared" ca="1" si="23"/>
        <v>0.99675768388407526</v>
      </c>
      <c r="AI75" s="22">
        <f ca="1">AVERAGE(AD75:AD79)</f>
        <v>0.86085189557457498</v>
      </c>
      <c r="AJ75" s="22">
        <f ca="1">AVERAGE(AE75:AE79)</f>
        <v>0.91146754150324616</v>
      </c>
    </row>
    <row r="76" spans="2:36" x14ac:dyDescent="0.3">
      <c r="B76" s="37"/>
      <c r="C76" s="36"/>
      <c r="D76" s="34"/>
      <c r="E76" s="42"/>
      <c r="F76" s="5" t="s">
        <v>2</v>
      </c>
      <c r="G76" s="6">
        <v>0</v>
      </c>
      <c r="H76" s="6">
        <v>0</v>
      </c>
      <c r="I76" s="7">
        <v>0</v>
      </c>
      <c r="K76" s="13">
        <f>G75/(G75+G76+G77+H75+I75)</f>
        <v>0.96463013139877052</v>
      </c>
      <c r="L76" s="13"/>
      <c r="M76" s="13">
        <f>I77/(I77+H77+G77+I76+I75)</f>
        <v>0.99790130320140569</v>
      </c>
      <c r="N76" s="13">
        <f>AVERAGE(K76:L76)</f>
        <v>0.96463013139877052</v>
      </c>
      <c r="O76" s="13">
        <f>AVERAGE(K76:M76)</f>
        <v>0.98126571730008805</v>
      </c>
      <c r="V76">
        <f t="shared" si="21"/>
        <v>223</v>
      </c>
      <c r="W76" s="37"/>
      <c r="X76" s="28"/>
      <c r="Y76" s="32"/>
      <c r="Z76" s="15" t="s">
        <v>8</v>
      </c>
      <c r="AA76" s="12">
        <f t="shared" ca="1" si="16"/>
        <v>0.97275872009224562</v>
      </c>
      <c r="AB76" s="12"/>
      <c r="AC76" s="12">
        <f t="shared" ca="1" si="18"/>
        <v>0.99864735975028185</v>
      </c>
      <c r="AD76" s="12">
        <f t="shared" ca="1" si="19"/>
        <v>0.97275872009224562</v>
      </c>
      <c r="AE76" s="12">
        <f t="shared" ca="1" si="20"/>
        <v>0.98570303992126374</v>
      </c>
      <c r="AF76" s="23"/>
      <c r="AG76" s="23"/>
      <c r="AH76" s="23"/>
      <c r="AI76" s="23"/>
      <c r="AJ76" s="23"/>
    </row>
    <row r="77" spans="2:36" ht="15" thickBot="1" x14ac:dyDescent="0.35">
      <c r="B77" s="37"/>
      <c r="C77" s="36"/>
      <c r="D77" s="34"/>
      <c r="E77" s="43"/>
      <c r="F77" s="8" t="s">
        <v>3</v>
      </c>
      <c r="G77" s="9">
        <v>0</v>
      </c>
      <c r="H77" s="9">
        <v>0</v>
      </c>
      <c r="I77" s="10">
        <v>446957</v>
      </c>
      <c r="K77" s="13"/>
      <c r="L77" s="13"/>
      <c r="M77" s="13"/>
      <c r="O77" s="13"/>
      <c r="V77">
        <f t="shared" si="21"/>
        <v>226</v>
      </c>
      <c r="W77" s="37"/>
      <c r="X77" s="28"/>
      <c r="Y77" s="32"/>
      <c r="Z77" s="16" t="s">
        <v>9</v>
      </c>
      <c r="AA77" s="12">
        <f t="shared" ca="1" si="16"/>
        <v>0.71814006888633752</v>
      </c>
      <c r="AB77" s="12">
        <f t="shared" ca="1" si="17"/>
        <v>0.79951902055094015</v>
      </c>
      <c r="AC77" s="12">
        <f t="shared" ca="1" si="18"/>
        <v>0.99780209447467705</v>
      </c>
      <c r="AD77" s="12">
        <f t="shared" ca="1" si="19"/>
        <v>0.75882954471863884</v>
      </c>
      <c r="AE77" s="12">
        <f t="shared" ca="1" si="20"/>
        <v>0.83848706130398487</v>
      </c>
      <c r="AF77" s="23"/>
      <c r="AG77" s="23"/>
      <c r="AH77" s="23"/>
      <c r="AI77" s="23"/>
      <c r="AJ77" s="23"/>
    </row>
    <row r="78" spans="2:36" x14ac:dyDescent="0.3">
      <c r="B78" s="37"/>
      <c r="C78" s="36"/>
      <c r="D78" s="34"/>
      <c r="E78" s="44" t="s">
        <v>8</v>
      </c>
      <c r="F78" s="2" t="s">
        <v>1</v>
      </c>
      <c r="G78" s="3">
        <v>12980</v>
      </c>
      <c r="H78" s="3">
        <v>196</v>
      </c>
      <c r="I78" s="4">
        <v>526</v>
      </c>
      <c r="K78" s="13"/>
      <c r="L78" s="13"/>
      <c r="M78" s="13"/>
      <c r="O78" s="13"/>
      <c r="V78">
        <f t="shared" si="21"/>
        <v>229</v>
      </c>
      <c r="W78" s="37"/>
      <c r="X78" s="28"/>
      <c r="Y78" s="32"/>
      <c r="Z78" s="17" t="s">
        <v>10</v>
      </c>
      <c r="AA78" s="12">
        <f t="shared" ca="1" si="16"/>
        <v>0.89830119375573925</v>
      </c>
      <c r="AB78" s="12"/>
      <c r="AC78" s="12">
        <f t="shared" ca="1" si="18"/>
        <v>0.9951206531176735</v>
      </c>
      <c r="AD78" s="12">
        <f t="shared" ca="1" si="19"/>
        <v>0.89830119375573925</v>
      </c>
      <c r="AE78" s="12">
        <f t="shared" ca="1" si="20"/>
        <v>0.94671092343670638</v>
      </c>
      <c r="AF78" s="23"/>
      <c r="AG78" s="23"/>
      <c r="AH78" s="23"/>
      <c r="AI78" s="23"/>
      <c r="AJ78" s="23"/>
    </row>
    <row r="79" spans="2:36" x14ac:dyDescent="0.3">
      <c r="B79" s="37"/>
      <c r="C79" s="36"/>
      <c r="D79" s="34"/>
      <c r="E79" s="45"/>
      <c r="F79" s="5" t="s">
        <v>2</v>
      </c>
      <c r="G79" s="6">
        <v>0</v>
      </c>
      <c r="H79" s="6">
        <v>0</v>
      </c>
      <c r="I79" s="7">
        <v>0</v>
      </c>
      <c r="K79" s="13">
        <f>G78/(G78+G79+G80+H78+I78)</f>
        <v>0.94723783113186888</v>
      </c>
      <c r="L79" s="13"/>
      <c r="M79" s="13">
        <f>I80/(I80+H80+G80+I79+I78)</f>
        <v>0.99771908867421488</v>
      </c>
      <c r="N79" s="13">
        <f>AVERAGE(K79:L79)</f>
        <v>0.94723783113186888</v>
      </c>
      <c r="O79" s="13">
        <f>AVERAGE(K79:M79)</f>
        <v>0.97247845990304183</v>
      </c>
      <c r="V79">
        <f t="shared" si="21"/>
        <v>232</v>
      </c>
      <c r="W79" s="37"/>
      <c r="X79" s="28"/>
      <c r="Y79" s="32"/>
      <c r="Z79" s="18" t="s">
        <v>6</v>
      </c>
      <c r="AA79" s="12">
        <f t="shared" ca="1" si="16"/>
        <v>0.78887070376432078</v>
      </c>
      <c r="AB79" s="12">
        <f t="shared" ca="1" si="17"/>
        <v>0.63785394932935913</v>
      </c>
      <c r="AC79" s="12">
        <f t="shared" ca="1" si="18"/>
        <v>0.99450722357316546</v>
      </c>
      <c r="AD79" s="12">
        <f t="shared" ca="1" si="19"/>
        <v>0.71336232654683995</v>
      </c>
      <c r="AE79" s="12">
        <f t="shared" ca="1" si="20"/>
        <v>0.80707729222228186</v>
      </c>
      <c r="AF79" s="23"/>
      <c r="AG79" s="23"/>
      <c r="AH79" s="23"/>
      <c r="AI79" s="23"/>
      <c r="AJ79" s="23"/>
    </row>
    <row r="80" spans="2:36" ht="15" thickBot="1" x14ac:dyDescent="0.35">
      <c r="B80" s="37"/>
      <c r="C80" s="36"/>
      <c r="D80" s="34"/>
      <c r="E80" s="46"/>
      <c r="F80" s="8" t="s">
        <v>3</v>
      </c>
      <c r="G80" s="9">
        <v>1</v>
      </c>
      <c r="H80" s="9">
        <v>0</v>
      </c>
      <c r="I80" s="10">
        <v>230521</v>
      </c>
      <c r="K80" s="13"/>
      <c r="L80" s="13"/>
      <c r="M80" s="13"/>
      <c r="O80" s="13"/>
      <c r="V80">
        <f t="shared" si="21"/>
        <v>235</v>
      </c>
      <c r="W80" s="37"/>
      <c r="X80" s="28"/>
      <c r="Y80" s="32"/>
      <c r="Z80" s="19" t="s">
        <v>7</v>
      </c>
      <c r="AA80" s="12">
        <f t="shared" ca="1" si="16"/>
        <v>0.82586442220200185</v>
      </c>
      <c r="AB80" s="12">
        <f t="shared" ca="1" si="17"/>
        <v>0.62306558585114225</v>
      </c>
      <c r="AC80" s="12">
        <f t="shared" ca="1" si="18"/>
        <v>0.99263471432439754</v>
      </c>
      <c r="AD80" s="12">
        <f t="shared" ca="1" si="19"/>
        <v>0.7244650040265721</v>
      </c>
      <c r="AE80" s="12">
        <f t="shared" ca="1" si="20"/>
        <v>0.81385490745918065</v>
      </c>
      <c r="AF80" s="23"/>
      <c r="AG80" s="23"/>
      <c r="AH80" s="23"/>
      <c r="AI80" s="23"/>
      <c r="AJ80" s="23"/>
    </row>
    <row r="81" spans="2:36" x14ac:dyDescent="0.3">
      <c r="B81" s="37"/>
      <c r="C81" s="36"/>
      <c r="D81" s="34"/>
      <c r="E81" s="47" t="s">
        <v>9</v>
      </c>
      <c r="F81" s="2" t="s">
        <v>1</v>
      </c>
      <c r="G81" s="3">
        <v>10511</v>
      </c>
      <c r="H81" s="3">
        <v>392</v>
      </c>
      <c r="I81" s="4">
        <v>273</v>
      </c>
      <c r="K81" s="13"/>
      <c r="L81" s="13"/>
      <c r="M81" s="13"/>
      <c r="O81" s="13"/>
      <c r="V81">
        <f t="shared" si="21"/>
        <v>238</v>
      </c>
      <c r="W81" s="37"/>
      <c r="X81" s="28"/>
      <c r="Y81" s="33" t="s">
        <v>14</v>
      </c>
      <c r="Z81" s="14" t="s">
        <v>11</v>
      </c>
      <c r="AA81" s="12">
        <f t="shared" ca="1" si="16"/>
        <v>0.95085033019694931</v>
      </c>
      <c r="AB81" s="12"/>
      <c r="AC81" s="12">
        <f t="shared" ca="1" si="18"/>
        <v>0.99780823140790997</v>
      </c>
      <c r="AD81" s="12">
        <f t="shared" ca="1" si="19"/>
        <v>0.95085033019694931</v>
      </c>
      <c r="AE81" s="12">
        <f t="shared" ca="1" si="20"/>
        <v>0.97432928080242964</v>
      </c>
      <c r="AF81" s="22">
        <f t="shared" ref="AF81:AH81" ca="1" si="24">AVERAGE(AA81:AA85)</f>
        <v>0.87421462563109298</v>
      </c>
      <c r="AG81" s="22">
        <f t="shared" ca="1" si="24"/>
        <v>0.75092211412875653</v>
      </c>
      <c r="AH81" s="22">
        <f t="shared" ca="1" si="24"/>
        <v>0.99657496123278688</v>
      </c>
      <c r="AI81" s="22">
        <f ca="1">AVERAGE(AD81:AD85)</f>
        <v>0.86911542848170975</v>
      </c>
      <c r="AJ81" s="22">
        <f ca="1">AVERAGE(AE81:AE85)</f>
        <v>0.91735145429009113</v>
      </c>
    </row>
    <row r="82" spans="2:36" x14ac:dyDescent="0.3">
      <c r="B82" s="37"/>
      <c r="C82" s="36"/>
      <c r="D82" s="34"/>
      <c r="E82" s="48"/>
      <c r="F82" s="5" t="s">
        <v>2</v>
      </c>
      <c r="G82" s="6">
        <v>2245</v>
      </c>
      <c r="H82" s="6">
        <v>14482</v>
      </c>
      <c r="I82" s="7">
        <v>561</v>
      </c>
      <c r="K82" s="13">
        <f>G81/(G81+G82+G83+H81+I81)</f>
        <v>0.78050048266132022</v>
      </c>
      <c r="L82" s="13">
        <f>H82/(H82+H83+H81+G82+I82)</f>
        <v>0.81584136105008165</v>
      </c>
      <c r="M82" s="13">
        <f>I83/(I83+H83+G83+I82+I81)</f>
        <v>0.99720913034036285</v>
      </c>
      <c r="N82" s="13">
        <f>AVERAGE(K82:L82)</f>
        <v>0.79817092185570093</v>
      </c>
      <c r="O82" s="13">
        <f>AVERAGE(K82:M82)</f>
        <v>0.86451699135058824</v>
      </c>
      <c r="V82">
        <f t="shared" si="21"/>
        <v>241</v>
      </c>
      <c r="W82" s="37"/>
      <c r="X82" s="28"/>
      <c r="Y82" s="33"/>
      <c r="Z82" s="15" t="s">
        <v>8</v>
      </c>
      <c r="AA82" s="12">
        <f t="shared" ca="1" si="16"/>
        <v>0.95535049858609911</v>
      </c>
      <c r="AB82" s="12"/>
      <c r="AC82" s="12">
        <f t="shared" ca="1" si="18"/>
        <v>0.99773464182266225</v>
      </c>
      <c r="AD82" s="12">
        <f t="shared" ca="1" si="19"/>
        <v>0.95535049858609911</v>
      </c>
      <c r="AE82" s="12">
        <f t="shared" ca="1" si="20"/>
        <v>0.97654257020438062</v>
      </c>
      <c r="AF82" s="23"/>
      <c r="AG82" s="23"/>
      <c r="AH82" s="23"/>
      <c r="AI82" s="23"/>
      <c r="AJ82" s="23"/>
    </row>
    <row r="83" spans="2:36" ht="15" thickBot="1" x14ac:dyDescent="0.35">
      <c r="B83" s="37"/>
      <c r="C83" s="36"/>
      <c r="D83" s="34"/>
      <c r="E83" s="49"/>
      <c r="F83" s="8" t="s">
        <v>3</v>
      </c>
      <c r="G83" s="9">
        <v>46</v>
      </c>
      <c r="H83" s="9">
        <v>71</v>
      </c>
      <c r="I83" s="10">
        <v>339803</v>
      </c>
      <c r="K83" s="13"/>
      <c r="L83" s="13"/>
      <c r="M83" s="13"/>
      <c r="O83" s="13"/>
      <c r="V83">
        <f t="shared" si="21"/>
        <v>244</v>
      </c>
      <c r="W83" s="37"/>
      <c r="X83" s="28"/>
      <c r="Y83" s="33"/>
      <c r="Z83" s="16" t="s">
        <v>9</v>
      </c>
      <c r="AA83" s="12">
        <f t="shared" ca="1" si="16"/>
        <v>0.76875000000000004</v>
      </c>
      <c r="AB83" s="12">
        <f t="shared" ca="1" si="17"/>
        <v>0.81727794962439237</v>
      </c>
      <c r="AC83" s="12">
        <f t="shared" ca="1" si="18"/>
        <v>0.99732970251125341</v>
      </c>
      <c r="AD83" s="12">
        <f t="shared" ca="1" si="19"/>
        <v>0.79301397481219627</v>
      </c>
      <c r="AE83" s="12">
        <f t="shared" ca="1" si="20"/>
        <v>0.86111921737854857</v>
      </c>
      <c r="AF83" s="23"/>
      <c r="AG83" s="23"/>
      <c r="AH83" s="23"/>
      <c r="AI83" s="23"/>
      <c r="AJ83" s="23"/>
    </row>
    <row r="84" spans="2:36" x14ac:dyDescent="0.3">
      <c r="B84" s="37"/>
      <c r="C84" s="36"/>
      <c r="D84" s="34"/>
      <c r="E84" s="50" t="s">
        <v>10</v>
      </c>
      <c r="F84" s="2" t="s">
        <v>1</v>
      </c>
      <c r="G84" s="3">
        <v>61536</v>
      </c>
      <c r="H84" s="3">
        <v>1715</v>
      </c>
      <c r="I84" s="4">
        <v>3884</v>
      </c>
      <c r="K84" s="13"/>
      <c r="L84" s="13"/>
      <c r="M84" s="13"/>
      <c r="O84" s="13"/>
      <c r="V84">
        <f t="shared" si="21"/>
        <v>247</v>
      </c>
      <c r="W84" s="37"/>
      <c r="X84" s="28"/>
      <c r="Y84" s="33"/>
      <c r="Z84" s="17" t="s">
        <v>10</v>
      </c>
      <c r="AA84" s="12">
        <f t="shared" ca="1" si="16"/>
        <v>0.91203609962106968</v>
      </c>
      <c r="AB84" s="12"/>
      <c r="AC84" s="12">
        <f t="shared" ca="1" si="18"/>
        <v>0.99517950191422111</v>
      </c>
      <c r="AD84" s="12">
        <f t="shared" ca="1" si="19"/>
        <v>0.91203609962106968</v>
      </c>
      <c r="AE84" s="12">
        <f t="shared" ca="1" si="20"/>
        <v>0.9536078007676454</v>
      </c>
      <c r="AF84" s="23"/>
      <c r="AG84" s="23"/>
      <c r="AH84" s="23"/>
      <c r="AI84" s="23"/>
      <c r="AJ84" s="23"/>
    </row>
    <row r="85" spans="2:36" x14ac:dyDescent="0.3">
      <c r="B85" s="37"/>
      <c r="C85" s="36"/>
      <c r="D85" s="34"/>
      <c r="E85" s="51"/>
      <c r="F85" s="5" t="s">
        <v>2</v>
      </c>
      <c r="G85" s="6">
        <v>0</v>
      </c>
      <c r="H85" s="6">
        <v>0</v>
      </c>
      <c r="I85" s="7">
        <v>0</v>
      </c>
      <c r="K85" s="13">
        <f>G84/(G84+G85+G86+H84+I84)</f>
        <v>0.89853252537051909</v>
      </c>
      <c r="L85" s="13"/>
      <c r="M85" s="13">
        <f>I86/(I86+H86+G86+I85+I84)</f>
        <v>0.99485622349437375</v>
      </c>
      <c r="N85" s="13">
        <f>AVERAGE(K85:L85)</f>
        <v>0.89853252537051909</v>
      </c>
      <c r="O85" s="13">
        <f>AVERAGE(K85:M85)</f>
        <v>0.94669437443244642</v>
      </c>
      <c r="V85">
        <f t="shared" si="21"/>
        <v>250</v>
      </c>
      <c r="W85" s="37"/>
      <c r="X85" s="28"/>
      <c r="Y85" s="33"/>
      <c r="Z85" s="18" t="s">
        <v>6</v>
      </c>
      <c r="AA85" s="12">
        <f t="shared" ca="1" si="16"/>
        <v>0.78408619975134686</v>
      </c>
      <c r="AB85" s="12">
        <f t="shared" ca="1" si="17"/>
        <v>0.68456627863312058</v>
      </c>
      <c r="AC85" s="12">
        <f t="shared" ca="1" si="18"/>
        <v>0.99482272850788744</v>
      </c>
      <c r="AD85" s="12">
        <f t="shared" ca="1" si="19"/>
        <v>0.73432623919223372</v>
      </c>
      <c r="AE85" s="12">
        <f t="shared" ca="1" si="20"/>
        <v>0.82115840229745152</v>
      </c>
      <c r="AF85" s="23"/>
      <c r="AG85" s="23"/>
      <c r="AH85" s="23"/>
      <c r="AI85" s="23"/>
      <c r="AJ85" s="23"/>
    </row>
    <row r="86" spans="2:36" ht="15" thickBot="1" x14ac:dyDescent="0.35">
      <c r="B86" s="37"/>
      <c r="C86" s="36"/>
      <c r="D86" s="34"/>
      <c r="E86" s="52"/>
      <c r="F86" s="8" t="s">
        <v>3</v>
      </c>
      <c r="G86" s="9">
        <v>1350</v>
      </c>
      <c r="H86" s="9">
        <v>70</v>
      </c>
      <c r="I86" s="10">
        <v>1025845</v>
      </c>
      <c r="K86" s="13"/>
      <c r="L86" s="13"/>
      <c r="M86" s="13"/>
      <c r="O86" s="13"/>
      <c r="V86">
        <f t="shared" si="21"/>
        <v>253</v>
      </c>
      <c r="W86" s="37"/>
      <c r="X86" s="28"/>
      <c r="Y86" s="33"/>
      <c r="Z86" s="19" t="s">
        <v>7</v>
      </c>
      <c r="AA86" s="12">
        <f t="shared" ca="1" si="16"/>
        <v>0.7915233551536669</v>
      </c>
      <c r="AB86" s="12">
        <f t="shared" ca="1" si="17"/>
        <v>0.62116443745082617</v>
      </c>
      <c r="AC86" s="12">
        <f t="shared" ca="1" si="18"/>
        <v>0.98810598171931041</v>
      </c>
      <c r="AD86" s="12">
        <f t="shared" ca="1" si="19"/>
        <v>0.70634389630224659</v>
      </c>
      <c r="AE86" s="12">
        <f t="shared" ca="1" si="20"/>
        <v>0.80026459144126783</v>
      </c>
      <c r="AF86" s="23"/>
      <c r="AG86" s="23"/>
      <c r="AH86" s="23"/>
      <c r="AI86" s="23"/>
      <c r="AJ86" s="23"/>
    </row>
    <row r="87" spans="2:36" x14ac:dyDescent="0.3">
      <c r="B87" s="37"/>
      <c r="C87" s="36"/>
      <c r="D87" s="34"/>
      <c r="E87" s="53" t="s">
        <v>6</v>
      </c>
      <c r="F87" s="2" t="s">
        <v>1</v>
      </c>
      <c r="G87" s="3">
        <v>7668</v>
      </c>
      <c r="H87" s="3">
        <v>266</v>
      </c>
      <c r="I87" s="4">
        <v>185</v>
      </c>
      <c r="K87" s="13"/>
      <c r="L87" s="13"/>
      <c r="M87" s="13"/>
      <c r="O87" s="13"/>
      <c r="V87">
        <f t="shared" si="21"/>
        <v>256</v>
      </c>
      <c r="W87" s="37"/>
      <c r="X87" s="28"/>
      <c r="Y87" s="34" t="s">
        <v>15</v>
      </c>
      <c r="Z87" s="14" t="s">
        <v>11</v>
      </c>
      <c r="AA87" s="12">
        <f t="shared" ca="1" si="16"/>
        <v>0.9545164471775831</v>
      </c>
      <c r="AB87" s="12"/>
      <c r="AC87" s="12">
        <f t="shared" ca="1" si="18"/>
        <v>0.99739715875099333</v>
      </c>
      <c r="AD87" s="12">
        <f t="shared" ca="1" si="19"/>
        <v>0.9545164471775831</v>
      </c>
      <c r="AE87" s="12">
        <f t="shared" ca="1" si="20"/>
        <v>0.97595680296428822</v>
      </c>
      <c r="AF87" s="22">
        <f t="shared" ref="AF87:AH87" ca="1" si="25">AVERAGE(AA87:AA91)</f>
        <v>0.8659598523137273</v>
      </c>
      <c r="AG87" s="22">
        <f t="shared" ca="1" si="25"/>
        <v>0.73226419584102587</v>
      </c>
      <c r="AH87" s="22">
        <f t="shared" ca="1" si="25"/>
        <v>0.99632914765950942</v>
      </c>
      <c r="AI87" s="22">
        <f ca="1">AVERAGE(AD87:AD91)</f>
        <v>0.85826577894931266</v>
      </c>
      <c r="AJ87" s="22">
        <f ca="1">AVERAGE(AE87:AE91)</f>
        <v>0.91097531271261045</v>
      </c>
    </row>
    <row r="88" spans="2:36" x14ac:dyDescent="0.3">
      <c r="B88" s="37"/>
      <c r="C88" s="36"/>
      <c r="D88" s="34"/>
      <c r="E88" s="54"/>
      <c r="F88" s="5" t="s">
        <v>2</v>
      </c>
      <c r="G88" s="6">
        <v>850</v>
      </c>
      <c r="H88" s="6">
        <v>3665</v>
      </c>
      <c r="I88" s="7">
        <v>117</v>
      </c>
      <c r="K88" s="13">
        <f>G87/(G87+G88+G89+H87+I87)</f>
        <v>0.83556717881660669</v>
      </c>
      <c r="L88" s="13">
        <f>H88/(H88+H89+H87+G88+I88)</f>
        <v>0.74582824582824581</v>
      </c>
      <c r="M88" s="13">
        <f>I89/(I89+H89+G89+I88+I87)</f>
        <v>0.9962462623191819</v>
      </c>
      <c r="N88" s="13">
        <f>AVERAGE(K88:L88)</f>
        <v>0.79069771232242625</v>
      </c>
      <c r="O88" s="13">
        <f>AVERAGE(K88:M88)</f>
        <v>0.85921389565467809</v>
      </c>
      <c r="V88">
        <f t="shared" si="21"/>
        <v>259</v>
      </c>
      <c r="W88" s="37"/>
      <c r="X88" s="28"/>
      <c r="Y88" s="34"/>
      <c r="Z88" s="15" t="s">
        <v>8</v>
      </c>
      <c r="AA88" s="12">
        <f t="shared" ca="1" si="16"/>
        <v>0.93528304618502967</v>
      </c>
      <c r="AB88" s="12"/>
      <c r="AC88" s="12">
        <f t="shared" ca="1" si="18"/>
        <v>0.99681586529725796</v>
      </c>
      <c r="AD88" s="12">
        <f t="shared" ca="1" si="19"/>
        <v>0.93528304618502967</v>
      </c>
      <c r="AE88" s="12">
        <f t="shared" ca="1" si="20"/>
        <v>0.96604945574114387</v>
      </c>
      <c r="AF88" s="23"/>
      <c r="AG88" s="23"/>
      <c r="AH88" s="23"/>
      <c r="AI88" s="23"/>
      <c r="AJ88" s="23"/>
    </row>
    <row r="89" spans="2:36" ht="15" thickBot="1" x14ac:dyDescent="0.35">
      <c r="B89" s="37"/>
      <c r="C89" s="36"/>
      <c r="D89" s="34"/>
      <c r="E89" s="55"/>
      <c r="F89" s="8" t="s">
        <v>3</v>
      </c>
      <c r="G89" s="9">
        <v>208</v>
      </c>
      <c r="H89" s="9">
        <v>16</v>
      </c>
      <c r="I89" s="10">
        <v>139601</v>
      </c>
      <c r="K89" s="13"/>
      <c r="L89" s="13"/>
      <c r="M89" s="13"/>
      <c r="O89" s="13"/>
      <c r="V89">
        <f t="shared" si="21"/>
        <v>262</v>
      </c>
      <c r="W89" s="37"/>
      <c r="X89" s="28"/>
      <c r="Y89" s="34"/>
      <c r="Z89" s="16" t="s">
        <v>9</v>
      </c>
      <c r="AA89" s="12">
        <f t="shared" ca="1" si="16"/>
        <v>0.73041406017277333</v>
      </c>
      <c r="AB89" s="12">
        <f t="shared" ca="1" si="17"/>
        <v>0.7970594787257741</v>
      </c>
      <c r="AC89" s="12">
        <f t="shared" ca="1" si="18"/>
        <v>0.99651843646146543</v>
      </c>
      <c r="AD89" s="12">
        <f t="shared" ca="1" si="19"/>
        <v>0.76373676944927371</v>
      </c>
      <c r="AE89" s="12">
        <f t="shared" ca="1" si="20"/>
        <v>0.84133065845333765</v>
      </c>
      <c r="AF89" s="23"/>
      <c r="AG89" s="23"/>
      <c r="AH89" s="23"/>
      <c r="AI89" s="23"/>
      <c r="AJ89" s="23"/>
    </row>
    <row r="90" spans="2:36" x14ac:dyDescent="0.3">
      <c r="B90" s="37"/>
      <c r="C90" s="36"/>
      <c r="D90" s="34"/>
      <c r="E90" s="56" t="s">
        <v>7</v>
      </c>
      <c r="F90" s="2" t="s">
        <v>1</v>
      </c>
      <c r="G90" s="3">
        <v>13518</v>
      </c>
      <c r="H90" s="3">
        <v>731</v>
      </c>
      <c r="I90" s="4">
        <v>1916</v>
      </c>
      <c r="K90" s="13"/>
      <c r="L90" s="13"/>
      <c r="M90" s="13"/>
      <c r="O90" s="13"/>
      <c r="V90">
        <f t="shared" si="21"/>
        <v>265</v>
      </c>
      <c r="W90" s="37"/>
      <c r="X90" s="28"/>
      <c r="Y90" s="34"/>
      <c r="Z90" s="17" t="s">
        <v>10</v>
      </c>
      <c r="AA90" s="12">
        <f t="shared" ca="1" si="16"/>
        <v>0.89853064287982454</v>
      </c>
      <c r="AB90" s="12"/>
      <c r="AC90" s="12">
        <f t="shared" ca="1" si="18"/>
        <v>0.99476943799115369</v>
      </c>
      <c r="AD90" s="12">
        <f t="shared" ca="1" si="19"/>
        <v>0.89853064287982454</v>
      </c>
      <c r="AE90" s="12">
        <f t="shared" ca="1" si="20"/>
        <v>0.94665004043548917</v>
      </c>
      <c r="AF90" s="23"/>
      <c r="AG90" s="23"/>
      <c r="AH90" s="23"/>
      <c r="AI90" s="23"/>
      <c r="AJ90" s="23"/>
    </row>
    <row r="91" spans="2:36" x14ac:dyDescent="0.3">
      <c r="B91" s="37"/>
      <c r="C91" s="36"/>
      <c r="D91" s="34"/>
      <c r="E91" s="57"/>
      <c r="F91" s="5" t="s">
        <v>2</v>
      </c>
      <c r="G91" s="6">
        <v>580</v>
      </c>
      <c r="H91" s="6">
        <v>3047</v>
      </c>
      <c r="I91" s="7">
        <v>605</v>
      </c>
      <c r="K91" s="13">
        <f>G90/(G90+G91+G92+H90+I90)</f>
        <v>0.780575124148285</v>
      </c>
      <c r="L91" s="13">
        <f>H91/(H91+H92+H90+G91+I91)</f>
        <v>0.60420384691651796</v>
      </c>
      <c r="M91" s="13">
        <f>I92/(I92+H92+G92+I91+I90)</f>
        <v>0.98779887752748519</v>
      </c>
      <c r="N91" s="13">
        <f>AVERAGE(K91:L91)</f>
        <v>0.69238948553240154</v>
      </c>
      <c r="O91" s="13">
        <f>AVERAGE(K91:M91)</f>
        <v>0.79085928286409601</v>
      </c>
      <c r="V91">
        <f t="shared" si="21"/>
        <v>268</v>
      </c>
      <c r="W91" s="37"/>
      <c r="X91" s="28"/>
      <c r="Y91" s="34"/>
      <c r="Z91" s="18" t="s">
        <v>6</v>
      </c>
      <c r="AA91" s="12">
        <f t="shared" ca="1" si="16"/>
        <v>0.81105506515342585</v>
      </c>
      <c r="AB91" s="12">
        <f t="shared" ca="1" si="17"/>
        <v>0.66746891295627753</v>
      </c>
      <c r="AC91" s="12">
        <f t="shared" ca="1" si="18"/>
        <v>0.99614483979667601</v>
      </c>
      <c r="AD91" s="12">
        <f t="shared" ca="1" si="19"/>
        <v>0.73926198905485174</v>
      </c>
      <c r="AE91" s="12">
        <f t="shared" ca="1" si="20"/>
        <v>0.82488960596879313</v>
      </c>
      <c r="AF91" s="23"/>
      <c r="AG91" s="23"/>
      <c r="AH91" s="23"/>
      <c r="AI91" s="23"/>
      <c r="AJ91" s="23"/>
    </row>
    <row r="92" spans="2:36" ht="15" thickBot="1" x14ac:dyDescent="0.35">
      <c r="B92" s="37"/>
      <c r="C92" s="36"/>
      <c r="D92" s="34"/>
      <c r="E92" s="58"/>
      <c r="F92" s="8" t="s">
        <v>3</v>
      </c>
      <c r="G92" s="9">
        <v>573</v>
      </c>
      <c r="H92" s="9">
        <v>80</v>
      </c>
      <c r="I92" s="10">
        <v>256966</v>
      </c>
      <c r="K92" s="13"/>
      <c r="L92" s="13"/>
      <c r="M92" s="13"/>
      <c r="O92" s="13"/>
      <c r="V92">
        <f t="shared" si="21"/>
        <v>271</v>
      </c>
      <c r="W92" s="37"/>
      <c r="X92" s="28"/>
      <c r="Y92" s="34"/>
      <c r="Z92" s="19" t="s">
        <v>7</v>
      </c>
      <c r="AA92" s="12">
        <f t="shared" ca="1" si="16"/>
        <v>0.7795758928571429</v>
      </c>
      <c r="AB92" s="12">
        <f t="shared" ca="1" si="17"/>
        <v>0.56010719754977034</v>
      </c>
      <c r="AC92" s="12">
        <f t="shared" ca="1" si="18"/>
        <v>0.98753534092922568</v>
      </c>
      <c r="AD92" s="12">
        <f t="shared" ca="1" si="19"/>
        <v>0.66984154520345662</v>
      </c>
      <c r="AE92" s="12">
        <f t="shared" ca="1" si="20"/>
        <v>0.77573947711204638</v>
      </c>
      <c r="AF92" s="23"/>
      <c r="AG92" s="23"/>
      <c r="AH92" s="23"/>
      <c r="AI92" s="23"/>
      <c r="AJ92" s="23"/>
    </row>
    <row r="93" spans="2:36" x14ac:dyDescent="0.3">
      <c r="B93" s="37"/>
      <c r="C93" s="36"/>
      <c r="D93" s="35" t="s">
        <v>16</v>
      </c>
      <c r="E93" s="41" t="s">
        <v>11</v>
      </c>
      <c r="F93" s="2" t="s">
        <v>1</v>
      </c>
      <c r="G93" s="3">
        <v>32775</v>
      </c>
      <c r="H93" s="3">
        <v>228</v>
      </c>
      <c r="I93" s="4">
        <v>1326</v>
      </c>
      <c r="K93" s="13"/>
      <c r="L93" s="13"/>
      <c r="M93" s="13"/>
      <c r="O93" s="13"/>
      <c r="V93">
        <f t="shared" si="21"/>
        <v>274</v>
      </c>
      <c r="W93" s="37"/>
      <c r="X93" s="28"/>
      <c r="Y93" s="35" t="s">
        <v>16</v>
      </c>
      <c r="Z93" s="14" t="s">
        <v>11</v>
      </c>
      <c r="AA93" s="12">
        <f t="shared" ca="1" si="16"/>
        <v>0.96510327782027894</v>
      </c>
      <c r="AB93" s="12"/>
      <c r="AC93" s="12">
        <f t="shared" ca="1" si="18"/>
        <v>0.99753784668635204</v>
      </c>
      <c r="AD93" s="12">
        <f t="shared" ca="1" si="19"/>
        <v>0.96510327782027894</v>
      </c>
      <c r="AE93" s="12">
        <f t="shared" ca="1" si="20"/>
        <v>0.98132056225331543</v>
      </c>
      <c r="AF93" s="22">
        <f t="shared" ref="AF93:AH93" ca="1" si="26">AVERAGE(AA93:AA97)</f>
        <v>0.8781532065198242</v>
      </c>
      <c r="AG93" s="22">
        <f t="shared" ca="1" si="26"/>
        <v>0.73413353655480429</v>
      </c>
      <c r="AH93" s="22">
        <f t="shared" ca="1" si="26"/>
        <v>0.99666284427939666</v>
      </c>
      <c r="AI93" s="22">
        <f ca="1">AVERAGE(AD93:AD97)</f>
        <v>0.86917495925154731</v>
      </c>
      <c r="AJ93" s="22">
        <f ca="1">AVERAGE(AE93:AE97)</f>
        <v>0.91691084247208665</v>
      </c>
    </row>
    <row r="94" spans="2:36" x14ac:dyDescent="0.3">
      <c r="B94" s="37"/>
      <c r="C94" s="36"/>
      <c r="D94" s="35"/>
      <c r="E94" s="42"/>
      <c r="F94" s="5" t="s">
        <v>2</v>
      </c>
      <c r="G94" s="6">
        <v>0</v>
      </c>
      <c r="H94" s="6">
        <v>0</v>
      </c>
      <c r="I94" s="7">
        <v>0</v>
      </c>
      <c r="K94" s="13">
        <f>G93/(G93+G94+G95+H93+I93)</f>
        <v>0.95470434022720652</v>
      </c>
      <c r="L94" s="13"/>
      <c r="M94" s="13">
        <f>I95/(I95+H95+G95+I94+I93)</f>
        <v>0.99703308445447791</v>
      </c>
      <c r="N94" s="13">
        <f>AVERAGE(K94:L94)</f>
        <v>0.95470434022720652</v>
      </c>
      <c r="O94" s="13">
        <f>AVERAGE(K94:M94)</f>
        <v>0.97586871234084227</v>
      </c>
      <c r="V94">
        <f t="shared" si="21"/>
        <v>277</v>
      </c>
      <c r="W94" s="37"/>
      <c r="X94" s="28"/>
      <c r="Y94" s="35"/>
      <c r="Z94" s="15" t="s">
        <v>8</v>
      </c>
      <c r="AA94" s="12">
        <f t="shared" ca="1" si="16"/>
        <v>0.94745859508852082</v>
      </c>
      <c r="AB94" s="12"/>
      <c r="AC94" s="12">
        <f t="shared" ca="1" si="18"/>
        <v>0.9972363485146456</v>
      </c>
      <c r="AD94" s="12">
        <f t="shared" ca="1" si="19"/>
        <v>0.94745859508852082</v>
      </c>
      <c r="AE94" s="12">
        <f t="shared" ca="1" si="20"/>
        <v>0.97234747180158321</v>
      </c>
      <c r="AF94" s="23"/>
      <c r="AG94" s="23"/>
      <c r="AH94" s="23"/>
      <c r="AI94" s="23"/>
      <c r="AJ94" s="23"/>
    </row>
    <row r="95" spans="2:36" ht="15" thickBot="1" x14ac:dyDescent="0.35">
      <c r="B95" s="37"/>
      <c r="C95" s="36"/>
      <c r="D95" s="35"/>
      <c r="E95" s="43"/>
      <c r="F95" s="8" t="s">
        <v>3</v>
      </c>
      <c r="G95" s="9">
        <v>1</v>
      </c>
      <c r="H95" s="9">
        <v>3</v>
      </c>
      <c r="I95" s="10">
        <v>446947</v>
      </c>
      <c r="K95" s="13"/>
      <c r="L95" s="13"/>
      <c r="M95" s="13"/>
      <c r="O95" s="13"/>
      <c r="V95">
        <f t="shared" si="21"/>
        <v>280</v>
      </c>
      <c r="W95" s="37"/>
      <c r="X95" s="28"/>
      <c r="Y95" s="35"/>
      <c r="Z95" s="16" t="s">
        <v>9</v>
      </c>
      <c r="AA95" s="12">
        <f t="shared" ca="1" si="16"/>
        <v>0.76314613436615519</v>
      </c>
      <c r="AB95" s="12">
        <f t="shared" ca="1" si="17"/>
        <v>0.81518115136697045</v>
      </c>
      <c r="AC95" s="12">
        <f t="shared" ca="1" si="18"/>
        <v>0.99719981684336589</v>
      </c>
      <c r="AD95" s="12">
        <f t="shared" ca="1" si="19"/>
        <v>0.78916364286656282</v>
      </c>
      <c r="AE95" s="12">
        <f t="shared" ca="1" si="20"/>
        <v>0.85850903419216384</v>
      </c>
      <c r="AF95" s="23"/>
      <c r="AG95" s="23"/>
      <c r="AH95" s="23"/>
      <c r="AI95" s="23"/>
      <c r="AJ95" s="23"/>
    </row>
    <row r="96" spans="2:36" x14ac:dyDescent="0.3">
      <c r="B96" s="37"/>
      <c r="C96" s="36"/>
      <c r="D96" s="35"/>
      <c r="E96" s="44" t="s">
        <v>8</v>
      </c>
      <c r="F96" s="2" t="s">
        <v>1</v>
      </c>
      <c r="G96" s="3">
        <v>13332</v>
      </c>
      <c r="H96" s="3">
        <v>44</v>
      </c>
      <c r="I96" s="4">
        <v>478</v>
      </c>
      <c r="K96" s="13"/>
      <c r="L96" s="13"/>
      <c r="M96" s="13"/>
      <c r="O96" s="13"/>
      <c r="V96">
        <f t="shared" si="21"/>
        <v>283</v>
      </c>
      <c r="W96" s="37"/>
      <c r="X96" s="28"/>
      <c r="Y96" s="35"/>
      <c r="Z96" s="17" t="s">
        <v>10</v>
      </c>
      <c r="AA96" s="12">
        <f t="shared" ca="1" si="16"/>
        <v>0.92015461389794329</v>
      </c>
      <c r="AB96" s="12"/>
      <c r="AC96" s="12">
        <f t="shared" ca="1" si="18"/>
        <v>0.99513993794343458</v>
      </c>
      <c r="AD96" s="12">
        <f t="shared" ca="1" si="19"/>
        <v>0.92015461389794329</v>
      </c>
      <c r="AE96" s="12">
        <f t="shared" ca="1" si="20"/>
        <v>0.95764727592068888</v>
      </c>
      <c r="AF96" s="23"/>
      <c r="AG96" s="23"/>
      <c r="AH96" s="23"/>
      <c r="AI96" s="23"/>
      <c r="AJ96" s="23"/>
    </row>
    <row r="97" spans="2:36" x14ac:dyDescent="0.3">
      <c r="B97" s="37"/>
      <c r="C97" s="36"/>
      <c r="D97" s="35"/>
      <c r="E97" s="45"/>
      <c r="F97" s="5" t="s">
        <v>2</v>
      </c>
      <c r="G97" s="6">
        <v>0</v>
      </c>
      <c r="H97" s="6">
        <v>0</v>
      </c>
      <c r="I97" s="7">
        <v>0</v>
      </c>
      <c r="K97" s="13">
        <f>G96/(G96+G97+G98+H96+I96)</f>
        <v>0.96197416841041927</v>
      </c>
      <c r="L97" s="13"/>
      <c r="M97" s="13">
        <f>I98/(I98+H98+G98+I97+I96)</f>
        <v>0.99790771416689772</v>
      </c>
      <c r="N97" s="13">
        <f>AVERAGE(K97:L97)</f>
        <v>0.96197416841041927</v>
      </c>
      <c r="O97" s="13">
        <f>AVERAGE(K97:M97)</f>
        <v>0.9799409412886585</v>
      </c>
      <c r="V97">
        <f t="shared" si="21"/>
        <v>286</v>
      </c>
      <c r="W97" s="37"/>
      <c r="X97" s="28"/>
      <c r="Y97" s="35"/>
      <c r="Z97" s="18" t="s">
        <v>6</v>
      </c>
      <c r="AA97" s="12">
        <f t="shared" ca="1" si="16"/>
        <v>0.79490341142622278</v>
      </c>
      <c r="AB97" s="12">
        <f t="shared" ca="1" si="17"/>
        <v>0.65308592174263813</v>
      </c>
      <c r="AC97" s="12">
        <f t="shared" ca="1" si="18"/>
        <v>0.9962002714091851</v>
      </c>
      <c r="AD97" s="12">
        <f t="shared" ca="1" si="19"/>
        <v>0.72399466658443046</v>
      </c>
      <c r="AE97" s="12">
        <f t="shared" ca="1" si="20"/>
        <v>0.81472986819268201</v>
      </c>
      <c r="AF97" s="23"/>
      <c r="AG97" s="23"/>
      <c r="AH97" s="23"/>
      <c r="AI97" s="23"/>
      <c r="AJ97" s="23"/>
    </row>
    <row r="98" spans="2:36" ht="15" thickBot="1" x14ac:dyDescent="0.35">
      <c r="B98" s="37"/>
      <c r="C98" s="36"/>
      <c r="D98" s="35"/>
      <c r="E98" s="46"/>
      <c r="F98" s="8" t="s">
        <v>3</v>
      </c>
      <c r="G98" s="9">
        <v>5</v>
      </c>
      <c r="H98" s="9">
        <v>0</v>
      </c>
      <c r="I98" s="10">
        <v>230365</v>
      </c>
      <c r="K98" s="13"/>
      <c r="L98" s="13"/>
      <c r="M98" s="13"/>
      <c r="O98" s="13"/>
      <c r="V98">
        <f t="shared" si="21"/>
        <v>289</v>
      </c>
      <c r="W98" s="37"/>
      <c r="X98" s="28"/>
      <c r="Y98" s="35"/>
      <c r="Z98" s="19" t="s">
        <v>7</v>
      </c>
      <c r="AA98" s="12">
        <f t="shared" ca="1" si="16"/>
        <v>0.82068808384597858</v>
      </c>
      <c r="AB98" s="12">
        <f t="shared" ca="1" si="17"/>
        <v>0.58709926612591734</v>
      </c>
      <c r="AC98" s="12">
        <f t="shared" ca="1" si="18"/>
        <v>0.99188341776844191</v>
      </c>
      <c r="AD98" s="12">
        <f t="shared" ca="1" si="19"/>
        <v>0.7038936749859479</v>
      </c>
      <c r="AE98" s="12">
        <f t="shared" ca="1" si="20"/>
        <v>0.79989025591344587</v>
      </c>
      <c r="AF98" s="23"/>
      <c r="AG98" s="23"/>
      <c r="AH98" s="23"/>
      <c r="AI98" s="23"/>
      <c r="AJ98" s="23"/>
    </row>
    <row r="99" spans="2:36" x14ac:dyDescent="0.3">
      <c r="B99" s="37"/>
      <c r="C99" s="36"/>
      <c r="D99" s="35"/>
      <c r="E99" s="47" t="s">
        <v>9</v>
      </c>
      <c r="F99" s="2" t="s">
        <v>1</v>
      </c>
      <c r="G99" s="3">
        <v>10184</v>
      </c>
      <c r="H99" s="3">
        <v>621</v>
      </c>
      <c r="I99" s="4">
        <v>231</v>
      </c>
      <c r="K99" s="13"/>
      <c r="L99" s="13"/>
      <c r="M99" s="13"/>
      <c r="O99" s="13"/>
      <c r="V99">
        <f t="shared" si="21"/>
        <v>292</v>
      </c>
      <c r="W99" s="37"/>
      <c r="X99" s="28"/>
      <c r="Y99" s="24" t="s">
        <v>17</v>
      </c>
      <c r="Z99" s="14" t="s">
        <v>11</v>
      </c>
      <c r="AA99" s="12">
        <f t="shared" ca="1" si="16"/>
        <v>0.96288273520285694</v>
      </c>
      <c r="AB99" s="12"/>
      <c r="AC99" s="12">
        <f t="shared" ca="1" si="18"/>
        <v>0.99758144765083601</v>
      </c>
      <c r="AD99" s="12">
        <f t="shared" ca="1" si="19"/>
        <v>0.96288273520285694</v>
      </c>
      <c r="AE99" s="12">
        <f t="shared" ca="1" si="20"/>
        <v>0.98023209142684653</v>
      </c>
      <c r="AF99" s="22">
        <f t="shared" ref="AF99:AH99" ca="1" si="27">AVERAGE(AA99:AA103)</f>
        <v>0.8660264450669265</v>
      </c>
      <c r="AG99" s="22">
        <f t="shared" ca="1" si="27"/>
        <v>0.75095453939578083</v>
      </c>
      <c r="AH99" s="22">
        <f t="shared" ca="1" si="27"/>
        <v>0.9960942182805349</v>
      </c>
      <c r="AI99" s="22">
        <f ca="1">AVERAGE(AD99:AD103)</f>
        <v>0.86679981160951647</v>
      </c>
      <c r="AJ99" s="22">
        <f ca="1">AVERAGE(AE99:AE103)</f>
        <v>0.9150244542350624</v>
      </c>
    </row>
    <row r="100" spans="2:36" x14ac:dyDescent="0.3">
      <c r="B100" s="37"/>
      <c r="C100" s="36"/>
      <c r="D100" s="35"/>
      <c r="E100" s="48"/>
      <c r="F100" s="5" t="s">
        <v>2</v>
      </c>
      <c r="G100" s="6">
        <v>2801</v>
      </c>
      <c r="H100" s="6">
        <v>13850</v>
      </c>
      <c r="I100" s="7">
        <v>703</v>
      </c>
      <c r="K100" s="13">
        <f>G99/(G99+G100+G101+H99+I99)</f>
        <v>0.73192468017823775</v>
      </c>
      <c r="L100" s="13">
        <f>H100/(H100+H101+H99+G100+I100)</f>
        <v>0.76880377463225091</v>
      </c>
      <c r="M100" s="13">
        <f>I101/(I101+H101+G101+I100+I99)</f>
        <v>0.99691723765721796</v>
      </c>
      <c r="N100" s="13">
        <f>AVERAGE(K100:L100)</f>
        <v>0.75036422740524433</v>
      </c>
      <c r="O100" s="13">
        <f>AVERAGE(K100:M100)</f>
        <v>0.83254856415590217</v>
      </c>
      <c r="V100">
        <f t="shared" si="21"/>
        <v>295</v>
      </c>
      <c r="W100" s="37"/>
      <c r="X100" s="28"/>
      <c r="Y100" s="24"/>
      <c r="Z100" s="15" t="s">
        <v>8</v>
      </c>
      <c r="AA100" s="12">
        <f t="shared" ca="1" si="16"/>
        <v>0.94981143022918479</v>
      </c>
      <c r="AB100" s="12"/>
      <c r="AC100" s="12">
        <f t="shared" ca="1" si="18"/>
        <v>0.9970663828240609</v>
      </c>
      <c r="AD100" s="12">
        <f t="shared" ca="1" si="19"/>
        <v>0.94981143022918479</v>
      </c>
      <c r="AE100" s="12">
        <f t="shared" ca="1" si="20"/>
        <v>0.9734389065266229</v>
      </c>
      <c r="AF100" s="23"/>
      <c r="AG100" s="23"/>
      <c r="AH100" s="23"/>
      <c r="AI100" s="23"/>
      <c r="AJ100" s="23"/>
    </row>
    <row r="101" spans="2:36" ht="15" thickBot="1" x14ac:dyDescent="0.35">
      <c r="B101" s="37"/>
      <c r="C101" s="36"/>
      <c r="D101" s="35"/>
      <c r="E101" s="49"/>
      <c r="F101" s="8" t="s">
        <v>3</v>
      </c>
      <c r="G101" s="9">
        <v>77</v>
      </c>
      <c r="H101" s="9">
        <v>40</v>
      </c>
      <c r="I101" s="10">
        <v>339877</v>
      </c>
      <c r="K101" s="13"/>
      <c r="L101" s="13"/>
      <c r="M101" s="13"/>
      <c r="O101" s="13"/>
      <c r="V101">
        <f t="shared" si="21"/>
        <v>298</v>
      </c>
      <c r="W101" s="37"/>
      <c r="X101" s="28"/>
      <c r="Y101" s="24"/>
      <c r="Z101" s="16" t="s">
        <v>9</v>
      </c>
      <c r="AA101" s="12">
        <f t="shared" ca="1" si="16"/>
        <v>0.70796707129900938</v>
      </c>
      <c r="AB101" s="12">
        <f t="shared" ca="1" si="17"/>
        <v>0.8006524918438519</v>
      </c>
      <c r="AC101" s="12">
        <f t="shared" ca="1" si="18"/>
        <v>0.99623802005998041</v>
      </c>
      <c r="AD101" s="12">
        <f t="shared" ca="1" si="19"/>
        <v>0.75430978157143058</v>
      </c>
      <c r="AE101" s="12">
        <f t="shared" ca="1" si="20"/>
        <v>0.83495252773428053</v>
      </c>
      <c r="AF101" s="23"/>
      <c r="AG101" s="23"/>
      <c r="AH101" s="23"/>
      <c r="AI101" s="23"/>
      <c r="AJ101" s="23"/>
    </row>
    <row r="102" spans="2:36" x14ac:dyDescent="0.3">
      <c r="B102" s="37"/>
      <c r="C102" s="36"/>
      <c r="D102" s="35"/>
      <c r="E102" s="50" t="s">
        <v>10</v>
      </c>
      <c r="F102" s="2" t="s">
        <v>1</v>
      </c>
      <c r="G102" s="3">
        <v>62981</v>
      </c>
      <c r="H102" s="3">
        <v>1406</v>
      </c>
      <c r="I102" s="4">
        <v>2965</v>
      </c>
      <c r="K102" s="13"/>
      <c r="L102" s="13"/>
      <c r="M102" s="13"/>
      <c r="O102" s="13"/>
      <c r="V102">
        <f t="shared" si="21"/>
        <v>301</v>
      </c>
      <c r="W102" s="37"/>
      <c r="X102" s="28"/>
      <c r="Y102" s="24"/>
      <c r="Z102" s="17" t="s">
        <v>10</v>
      </c>
      <c r="AA102" s="12">
        <f t="shared" ca="1" si="16"/>
        <v>0.9232626465369288</v>
      </c>
      <c r="AB102" s="12"/>
      <c r="AC102" s="12">
        <f t="shared" ca="1" si="18"/>
        <v>0.99510419355026503</v>
      </c>
      <c r="AD102" s="12">
        <f t="shared" ca="1" si="19"/>
        <v>0.9232626465369288</v>
      </c>
      <c r="AE102" s="12">
        <f t="shared" ca="1" si="20"/>
        <v>0.95918342004359691</v>
      </c>
      <c r="AF102" s="23"/>
      <c r="AG102" s="23"/>
      <c r="AH102" s="23"/>
      <c r="AI102" s="23"/>
      <c r="AJ102" s="23"/>
    </row>
    <row r="103" spans="2:36" x14ac:dyDescent="0.3">
      <c r="B103" s="37"/>
      <c r="C103" s="36"/>
      <c r="D103" s="35"/>
      <c r="E103" s="51"/>
      <c r="F103" s="5" t="s">
        <v>2</v>
      </c>
      <c r="G103" s="6">
        <v>0</v>
      </c>
      <c r="H103" s="6">
        <v>0</v>
      </c>
      <c r="I103" s="7">
        <v>0</v>
      </c>
      <c r="K103" s="13">
        <f>G102/(G102+G103+G104+H102+I102)</f>
        <v>0.90625359732934274</v>
      </c>
      <c r="L103" s="13"/>
      <c r="M103" s="13">
        <f>I104/(I104+H104+G104+I103+I102)</f>
        <v>0.99500588827519654</v>
      </c>
      <c r="N103" s="13">
        <f>AVERAGE(K103:L103)</f>
        <v>0.90625359732934274</v>
      </c>
      <c r="O103" s="13">
        <f>AVERAGE(K103:M103)</f>
        <v>0.95062974280226964</v>
      </c>
      <c r="V103">
        <f t="shared" si="21"/>
        <v>304</v>
      </c>
      <c r="W103" s="37"/>
      <c r="X103" s="28"/>
      <c r="Y103" s="24"/>
      <c r="Z103" s="18" t="s">
        <v>6</v>
      </c>
      <c r="AA103" s="12">
        <f t="shared" ca="1" si="16"/>
        <v>0.78620834206665269</v>
      </c>
      <c r="AB103" s="12">
        <f t="shared" ca="1" si="17"/>
        <v>0.70125658694770976</v>
      </c>
      <c r="AC103" s="12">
        <f t="shared" ca="1" si="18"/>
        <v>0.99448104731753229</v>
      </c>
      <c r="AD103" s="12">
        <f t="shared" ca="1" si="19"/>
        <v>0.74373246450718122</v>
      </c>
      <c r="AE103" s="12">
        <f t="shared" ca="1" si="20"/>
        <v>0.82731532544396502</v>
      </c>
      <c r="AF103" s="23"/>
      <c r="AG103" s="23"/>
      <c r="AH103" s="23"/>
      <c r="AI103" s="23"/>
      <c r="AJ103" s="23"/>
    </row>
    <row r="104" spans="2:36" ht="15" thickBot="1" x14ac:dyDescent="0.35">
      <c r="B104" s="37"/>
      <c r="C104" s="36"/>
      <c r="D104" s="35"/>
      <c r="E104" s="52"/>
      <c r="F104" s="8" t="s">
        <v>3</v>
      </c>
      <c r="G104" s="9">
        <v>2144</v>
      </c>
      <c r="H104" s="9">
        <v>35</v>
      </c>
      <c r="I104" s="10">
        <v>1024869</v>
      </c>
      <c r="K104" s="13"/>
      <c r="L104" s="13"/>
      <c r="M104" s="13"/>
      <c r="O104" s="13"/>
      <c r="V104">
        <f t="shared" si="21"/>
        <v>307</v>
      </c>
      <c r="W104" s="37"/>
      <c r="X104" s="28"/>
      <c r="Y104" s="24"/>
      <c r="Z104" s="19" t="s">
        <v>7</v>
      </c>
      <c r="AA104" s="12">
        <f t="shared" ca="1" si="16"/>
        <v>0.80779450841452616</v>
      </c>
      <c r="AB104" s="12">
        <f t="shared" ca="1" si="17"/>
        <v>0.60476190476190472</v>
      </c>
      <c r="AC104" s="12">
        <f t="shared" ca="1" si="18"/>
        <v>0.99083568365336316</v>
      </c>
      <c r="AD104" s="12">
        <f t="shared" ca="1" si="19"/>
        <v>0.70627820658821538</v>
      </c>
      <c r="AE104" s="12">
        <f t="shared" ca="1" si="20"/>
        <v>0.80113069894326472</v>
      </c>
      <c r="AF104" s="23"/>
      <c r="AG104" s="23"/>
      <c r="AH104" s="23"/>
      <c r="AI104" s="23"/>
      <c r="AJ104" s="23"/>
    </row>
    <row r="105" spans="2:36" x14ac:dyDescent="0.3">
      <c r="B105" s="37"/>
      <c r="C105" s="36"/>
      <c r="D105" s="35"/>
      <c r="E105" s="53" t="s">
        <v>6</v>
      </c>
      <c r="F105" s="2" t="s">
        <v>1</v>
      </c>
      <c r="G105" s="3">
        <v>7736</v>
      </c>
      <c r="H105" s="3">
        <v>238</v>
      </c>
      <c r="I105" s="4">
        <v>187</v>
      </c>
      <c r="K105" s="13"/>
      <c r="L105" s="13"/>
      <c r="M105" s="13"/>
      <c r="O105" s="13"/>
      <c r="V105">
        <f t="shared" si="21"/>
        <v>310</v>
      </c>
      <c r="W105" s="37"/>
      <c r="X105" s="28"/>
      <c r="Y105" s="25" t="s">
        <v>18</v>
      </c>
      <c r="Z105" s="14" t="s">
        <v>11</v>
      </c>
      <c r="AA105" s="12">
        <f t="shared" ca="1" si="16"/>
        <v>0.96154071298952171</v>
      </c>
      <c r="AB105" s="12"/>
      <c r="AC105" s="12">
        <f t="shared" ca="1" si="18"/>
        <v>0.99714981534014879</v>
      </c>
      <c r="AD105" s="12">
        <f t="shared" ca="1" si="19"/>
        <v>0.96154071298952171</v>
      </c>
      <c r="AE105" s="12">
        <f t="shared" ca="1" si="20"/>
        <v>0.97934526416483525</v>
      </c>
      <c r="AF105" s="22">
        <f t="shared" ref="AF105:AH105" ca="1" si="28">AVERAGE(AA105:AA109)</f>
        <v>0.87278729269378597</v>
      </c>
      <c r="AG105" s="22">
        <f t="shared" ca="1" si="28"/>
        <v>0.75088623764193829</v>
      </c>
      <c r="AH105" s="22">
        <f t="shared" ca="1" si="28"/>
        <v>0.99615098277330461</v>
      </c>
      <c r="AI105" s="22">
        <f ca="1">AVERAGE(AD105:AD109)</f>
        <v>0.86794232218337641</v>
      </c>
      <c r="AJ105" s="22">
        <f ca="1">AVERAGE(AE105:AE109)</f>
        <v>0.91650293449290809</v>
      </c>
    </row>
    <row r="106" spans="2:36" x14ac:dyDescent="0.3">
      <c r="B106" s="37"/>
      <c r="C106" s="36"/>
      <c r="D106" s="35"/>
      <c r="E106" s="54"/>
      <c r="F106" s="5" t="s">
        <v>2</v>
      </c>
      <c r="G106" s="6">
        <v>1065</v>
      </c>
      <c r="H106" s="6">
        <v>3473</v>
      </c>
      <c r="I106" s="7">
        <v>97</v>
      </c>
      <c r="K106" s="13">
        <f>G105/(G105+G106+G107+H105+I105)</f>
        <v>0.81931794111417078</v>
      </c>
      <c r="L106" s="13">
        <f>H106/(H106+H107+H105+G106+I106)</f>
        <v>0.70718794542862962</v>
      </c>
      <c r="M106" s="13">
        <f>I107/(I107+H107+G107+I106+I105)</f>
        <v>0.996158898789125</v>
      </c>
      <c r="N106" s="13">
        <f>AVERAGE(K106:L106)</f>
        <v>0.76325294327140014</v>
      </c>
      <c r="O106" s="13">
        <f>AVERAGE(K106:M106)</f>
        <v>0.84088826177730847</v>
      </c>
      <c r="V106">
        <f t="shared" si="21"/>
        <v>313</v>
      </c>
      <c r="W106" s="37"/>
      <c r="X106" s="28"/>
      <c r="Y106" s="25"/>
      <c r="Z106" s="15" t="s">
        <v>8</v>
      </c>
      <c r="AA106" s="12">
        <f t="shared" ca="1" si="16"/>
        <v>0.93909973521624002</v>
      </c>
      <c r="AB106" s="12"/>
      <c r="AC106" s="12">
        <f t="shared" ca="1" si="18"/>
        <v>0.99665517151969296</v>
      </c>
      <c r="AD106" s="12">
        <f t="shared" ca="1" si="19"/>
        <v>0.93909973521624002</v>
      </c>
      <c r="AE106" s="12">
        <f t="shared" ca="1" si="20"/>
        <v>0.96787745336796649</v>
      </c>
      <c r="AF106" s="23"/>
      <c r="AG106" s="23"/>
      <c r="AH106" s="23"/>
      <c r="AI106" s="23"/>
      <c r="AJ106" s="23"/>
    </row>
    <row r="107" spans="2:36" ht="15" thickBot="1" x14ac:dyDescent="0.35">
      <c r="B107" s="37"/>
      <c r="C107" s="36"/>
      <c r="D107" s="35"/>
      <c r="E107" s="55"/>
      <c r="F107" s="8" t="s">
        <v>3</v>
      </c>
      <c r="G107" s="9">
        <v>216</v>
      </c>
      <c r="H107" s="9">
        <v>38</v>
      </c>
      <c r="I107" s="10">
        <v>139526</v>
      </c>
      <c r="K107" s="13"/>
      <c r="L107" s="13"/>
      <c r="M107" s="13"/>
      <c r="O107" s="13"/>
      <c r="V107">
        <f t="shared" si="21"/>
        <v>316</v>
      </c>
      <c r="W107" s="37"/>
      <c r="X107" s="28"/>
      <c r="Y107" s="25"/>
      <c r="Z107" s="16" t="s">
        <v>9</v>
      </c>
      <c r="AA107" s="12">
        <f t="shared" ca="1" si="16"/>
        <v>0.73614968571846218</v>
      </c>
      <c r="AB107" s="12">
        <f t="shared" ca="1" si="17"/>
        <v>0.78589503795797122</v>
      </c>
      <c r="AC107" s="12">
        <f t="shared" ca="1" si="18"/>
        <v>0.99645036376437457</v>
      </c>
      <c r="AD107" s="12">
        <f t="shared" ca="1" si="19"/>
        <v>0.7610223618382167</v>
      </c>
      <c r="AE107" s="12">
        <f t="shared" ca="1" si="20"/>
        <v>0.83949836248026932</v>
      </c>
      <c r="AF107" s="23"/>
      <c r="AG107" s="23"/>
      <c r="AH107" s="23"/>
      <c r="AI107" s="23"/>
      <c r="AJ107" s="23"/>
    </row>
    <row r="108" spans="2:36" x14ac:dyDescent="0.3">
      <c r="B108" s="37"/>
      <c r="C108" s="36"/>
      <c r="D108" s="35"/>
      <c r="E108" s="56" t="s">
        <v>7</v>
      </c>
      <c r="F108" s="2" t="s">
        <v>1</v>
      </c>
      <c r="G108" s="3">
        <v>14301</v>
      </c>
      <c r="H108" s="3">
        <v>605</v>
      </c>
      <c r="I108" s="4">
        <v>1394</v>
      </c>
      <c r="K108" s="13"/>
      <c r="L108" s="13"/>
      <c r="M108" s="13"/>
      <c r="O108" s="13"/>
      <c r="V108">
        <f t="shared" si="21"/>
        <v>319</v>
      </c>
      <c r="W108" s="37"/>
      <c r="X108" s="28"/>
      <c r="Y108" s="25"/>
      <c r="Z108" s="17" t="s">
        <v>10</v>
      </c>
      <c r="AA108" s="12">
        <f t="shared" ca="1" si="16"/>
        <v>0.91307383487519633</v>
      </c>
      <c r="AB108" s="12"/>
      <c r="AC108" s="12">
        <f t="shared" ca="1" si="18"/>
        <v>0.99464105960778681</v>
      </c>
      <c r="AD108" s="12">
        <f t="shared" ca="1" si="19"/>
        <v>0.91307383487519633</v>
      </c>
      <c r="AE108" s="12">
        <f t="shared" ca="1" si="20"/>
        <v>0.95385744724149157</v>
      </c>
      <c r="AF108" s="23"/>
      <c r="AG108" s="23"/>
      <c r="AH108" s="23"/>
      <c r="AI108" s="23"/>
      <c r="AJ108" s="23"/>
    </row>
    <row r="109" spans="2:36" x14ac:dyDescent="0.3">
      <c r="B109" s="37"/>
      <c r="C109" s="36"/>
      <c r="D109" s="35"/>
      <c r="E109" s="57"/>
      <c r="F109" s="5" t="s">
        <v>2</v>
      </c>
      <c r="G109" s="6">
        <v>587</v>
      </c>
      <c r="H109" s="6">
        <v>3008</v>
      </c>
      <c r="I109" s="7">
        <v>663</v>
      </c>
      <c r="K109" s="13">
        <f>G108/(G108+G109+G110+H108+I108)</f>
        <v>0.82345828295042323</v>
      </c>
      <c r="L109" s="13">
        <f>H109/(H109+H110+H108+G109+I109)</f>
        <v>0.6086604613516795</v>
      </c>
      <c r="M109" s="13">
        <f>I110/(I110+H110+G110+I109+I108)</f>
        <v>0.9899196578232472</v>
      </c>
      <c r="N109" s="13">
        <f>AVERAGE(K109:L109)</f>
        <v>0.71605937215105131</v>
      </c>
      <c r="O109" s="13">
        <f>AVERAGE(K109:M109)</f>
        <v>0.80734613404178324</v>
      </c>
      <c r="V109">
        <f t="shared" si="21"/>
        <v>322</v>
      </c>
      <c r="W109" s="37"/>
      <c r="X109" s="28"/>
      <c r="Y109" s="25"/>
      <c r="Z109" s="18" t="s">
        <v>6</v>
      </c>
      <c r="AA109" s="12">
        <f t="shared" ca="1" si="16"/>
        <v>0.81407249466950959</v>
      </c>
      <c r="AB109" s="12">
        <f t="shared" ca="1" si="17"/>
        <v>0.71587743732590525</v>
      </c>
      <c r="AC109" s="12">
        <f t="shared" ca="1" si="18"/>
        <v>0.99585850363452011</v>
      </c>
      <c r="AD109" s="12">
        <f t="shared" ca="1" si="19"/>
        <v>0.76497496599770742</v>
      </c>
      <c r="AE109" s="12">
        <f t="shared" ca="1" si="20"/>
        <v>0.84193614520997828</v>
      </c>
      <c r="AF109" s="23"/>
      <c r="AG109" s="23"/>
      <c r="AH109" s="23"/>
      <c r="AI109" s="23"/>
      <c r="AJ109" s="23"/>
    </row>
    <row r="110" spans="2:36" ht="15" thickBot="1" x14ac:dyDescent="0.35">
      <c r="B110" s="37"/>
      <c r="C110" s="36"/>
      <c r="D110" s="35"/>
      <c r="E110" s="58"/>
      <c r="F110" s="8" t="s">
        <v>3</v>
      </c>
      <c r="G110" s="9">
        <v>480</v>
      </c>
      <c r="H110" s="9">
        <v>79</v>
      </c>
      <c r="I110" s="10">
        <v>256899</v>
      </c>
      <c r="K110" s="13"/>
      <c r="L110" s="13"/>
      <c r="M110" s="13"/>
      <c r="O110" s="13"/>
      <c r="V110">
        <f t="shared" si="21"/>
        <v>325</v>
      </c>
      <c r="W110" s="37"/>
      <c r="X110" s="28"/>
      <c r="Y110" s="25"/>
      <c r="Z110" s="19" t="s">
        <v>7</v>
      </c>
      <c r="AA110" s="12">
        <f t="shared" ca="1" si="16"/>
        <v>0.81025582195709533</v>
      </c>
      <c r="AB110" s="12">
        <f t="shared" ca="1" si="17"/>
        <v>0.56669266770670823</v>
      </c>
      <c r="AC110" s="12">
        <f t="shared" ca="1" si="18"/>
        <v>0.99061811005411737</v>
      </c>
      <c r="AD110" s="12">
        <f t="shared" ca="1" si="19"/>
        <v>0.68847424483190178</v>
      </c>
      <c r="AE110" s="12">
        <f t="shared" ca="1" si="20"/>
        <v>0.7891888665726402</v>
      </c>
      <c r="AF110" s="23"/>
      <c r="AG110" s="23"/>
      <c r="AH110" s="23"/>
      <c r="AI110" s="23"/>
      <c r="AJ110" s="23"/>
    </row>
    <row r="111" spans="2:36" x14ac:dyDescent="0.3">
      <c r="B111" s="37"/>
      <c r="C111" s="36"/>
      <c r="D111" s="24" t="s">
        <v>17</v>
      </c>
      <c r="E111" s="41" t="s">
        <v>11</v>
      </c>
      <c r="F111" s="2" t="s">
        <v>1</v>
      </c>
      <c r="G111" s="3">
        <v>33584</v>
      </c>
      <c r="H111" s="3">
        <v>98</v>
      </c>
      <c r="I111" s="4">
        <v>781</v>
      </c>
      <c r="K111" s="13"/>
      <c r="L111" s="13"/>
      <c r="M111" s="13"/>
      <c r="O111" s="13"/>
      <c r="V111">
        <f t="shared" si="21"/>
        <v>328</v>
      </c>
      <c r="W111" s="37"/>
      <c r="X111" s="28"/>
      <c r="Y111" s="26" t="s">
        <v>19</v>
      </c>
      <c r="Z111" s="14" t="s">
        <v>11</v>
      </c>
      <c r="AA111" s="12">
        <f t="shared" ca="1" si="16"/>
        <v>0.96404652802255908</v>
      </c>
      <c r="AB111" s="12"/>
      <c r="AC111" s="12">
        <f t="shared" ca="1" si="18"/>
        <v>0.99745304185307937</v>
      </c>
      <c r="AD111" s="12">
        <f t="shared" ca="1" si="19"/>
        <v>0.96404652802255908</v>
      </c>
      <c r="AE111" s="12">
        <f t="shared" ca="1" si="20"/>
        <v>0.98074978493781928</v>
      </c>
      <c r="AF111" s="22">
        <f t="shared" ref="AF111:AH111" ca="1" si="29">AVERAGE(AA111:AA115)</f>
        <v>0.87758699043153643</v>
      </c>
      <c r="AG111" s="22">
        <f t="shared" ca="1" si="29"/>
        <v>0.74353477787864075</v>
      </c>
      <c r="AH111" s="22">
        <f t="shared" ca="1" si="29"/>
        <v>0.99684612014905782</v>
      </c>
      <c r="AI111" s="22">
        <f ca="1">AVERAGE(AD111:AD115)</f>
        <v>0.871145645154493</v>
      </c>
      <c r="AJ111" s="22">
        <f ca="1">AVERAGE(AE111:AE115)</f>
        <v>0.91817319352348048</v>
      </c>
    </row>
    <row r="112" spans="2:36" x14ac:dyDescent="0.3">
      <c r="B112" s="37"/>
      <c r="C112" s="36"/>
      <c r="D112" s="24"/>
      <c r="E112" s="42"/>
      <c r="F112" s="5" t="s">
        <v>2</v>
      </c>
      <c r="G112" s="6">
        <v>0</v>
      </c>
      <c r="H112" s="6">
        <v>0</v>
      </c>
      <c r="I112" s="7">
        <v>0</v>
      </c>
      <c r="K112" s="13">
        <f>G111/(G111+G112+G113+H111+I111)</f>
        <v>0.974494385282767</v>
      </c>
      <c r="L112" s="13"/>
      <c r="M112" s="13">
        <f>I113/(I113+H113+G113+I112+I111)</f>
        <v>0.9982551307199764</v>
      </c>
      <c r="N112" s="13">
        <f>AVERAGE(K112:L112)</f>
        <v>0.974494385282767</v>
      </c>
      <c r="O112" s="13">
        <f>AVERAGE(K112:M112)</f>
        <v>0.98637475800137175</v>
      </c>
      <c r="V112">
        <f t="shared" si="21"/>
        <v>331</v>
      </c>
      <c r="W112" s="37"/>
      <c r="X112" s="28"/>
      <c r="Y112" s="26"/>
      <c r="Z112" s="15" t="s">
        <v>8</v>
      </c>
      <c r="AA112" s="12">
        <f t="shared" ca="1" si="16"/>
        <v>0.94344023323615156</v>
      </c>
      <c r="AB112" s="12"/>
      <c r="AC112" s="12">
        <f t="shared" ca="1" si="18"/>
        <v>0.99745555882505665</v>
      </c>
      <c r="AD112" s="12">
        <f t="shared" ca="1" si="19"/>
        <v>0.94344023323615156</v>
      </c>
      <c r="AE112" s="12">
        <f t="shared" ca="1" si="20"/>
        <v>0.97044789603060411</v>
      </c>
      <c r="AF112" s="23"/>
      <c r="AG112" s="23"/>
      <c r="AH112" s="23"/>
      <c r="AI112" s="23"/>
      <c r="AJ112" s="23"/>
    </row>
    <row r="113" spans="2:36" ht="15" thickBot="1" x14ac:dyDescent="0.35">
      <c r="B113" s="37"/>
      <c r="C113" s="36"/>
      <c r="D113" s="24"/>
      <c r="E113" s="43"/>
      <c r="F113" s="8" t="s">
        <v>3</v>
      </c>
      <c r="G113" s="9">
        <v>0</v>
      </c>
      <c r="H113" s="9">
        <v>0</v>
      </c>
      <c r="I113" s="10">
        <v>446817</v>
      </c>
      <c r="K113" s="13"/>
      <c r="L113" s="13"/>
      <c r="M113" s="13"/>
      <c r="O113" s="13"/>
      <c r="V113">
        <f t="shared" si="21"/>
        <v>334</v>
      </c>
      <c r="W113" s="37"/>
      <c r="X113" s="28"/>
      <c r="Y113" s="26"/>
      <c r="Z113" s="16" t="s">
        <v>9</v>
      </c>
      <c r="AA113" s="12">
        <f t="shared" ca="1" si="16"/>
        <v>0.74280368451352907</v>
      </c>
      <c r="AB113" s="12">
        <f t="shared" ca="1" si="17"/>
        <v>0.79180091100988781</v>
      </c>
      <c r="AC113" s="12">
        <f t="shared" ca="1" si="18"/>
        <v>0.99751592917755527</v>
      </c>
      <c r="AD113" s="12">
        <f t="shared" ca="1" si="19"/>
        <v>0.76730229776170844</v>
      </c>
      <c r="AE113" s="12">
        <f t="shared" ca="1" si="20"/>
        <v>0.84404017490032412</v>
      </c>
      <c r="AF113" s="23"/>
      <c r="AG113" s="23"/>
      <c r="AH113" s="23"/>
      <c r="AI113" s="23"/>
      <c r="AJ113" s="23"/>
    </row>
    <row r="114" spans="2:36" x14ac:dyDescent="0.3">
      <c r="B114" s="37"/>
      <c r="C114" s="36"/>
      <c r="D114" s="24"/>
      <c r="E114" s="44" t="s">
        <v>8</v>
      </c>
      <c r="F114" s="2" t="s">
        <v>1</v>
      </c>
      <c r="G114" s="3">
        <v>13136</v>
      </c>
      <c r="H114" s="3">
        <v>201</v>
      </c>
      <c r="I114" s="4">
        <v>366</v>
      </c>
      <c r="K114" s="13"/>
      <c r="L114" s="13"/>
      <c r="M114" s="13"/>
      <c r="O114" s="13"/>
      <c r="V114">
        <f t="shared" si="21"/>
        <v>337</v>
      </c>
      <c r="W114" s="37"/>
      <c r="X114" s="28"/>
      <c r="Y114" s="26"/>
      <c r="Z114" s="17" t="s">
        <v>10</v>
      </c>
      <c r="AA114" s="12">
        <f t="shared" ca="1" si="16"/>
        <v>0.92896518237125469</v>
      </c>
      <c r="AB114" s="12"/>
      <c r="AC114" s="12">
        <f t="shared" ca="1" si="18"/>
        <v>0.99536504407580728</v>
      </c>
      <c r="AD114" s="12">
        <f t="shared" ca="1" si="19"/>
        <v>0.92896518237125469</v>
      </c>
      <c r="AE114" s="12">
        <f t="shared" ca="1" si="20"/>
        <v>0.96216511322353093</v>
      </c>
      <c r="AF114" s="23"/>
      <c r="AG114" s="23"/>
      <c r="AH114" s="23"/>
      <c r="AI114" s="23"/>
      <c r="AJ114" s="23"/>
    </row>
    <row r="115" spans="2:36" x14ac:dyDescent="0.3">
      <c r="B115" s="37"/>
      <c r="C115" s="36"/>
      <c r="D115" s="24"/>
      <c r="E115" s="45"/>
      <c r="F115" s="5" t="s">
        <v>2</v>
      </c>
      <c r="G115" s="6">
        <v>0</v>
      </c>
      <c r="H115" s="6">
        <v>0</v>
      </c>
      <c r="I115" s="7">
        <v>0</v>
      </c>
      <c r="K115" s="13">
        <f>G114/(G114+G115+G116+H114+I114)</f>
        <v>0.95848230572783655</v>
      </c>
      <c r="L115" s="13"/>
      <c r="M115" s="13">
        <f>I116/(I116+H116+G116+I115+I114)</f>
        <v>0.99840614672978556</v>
      </c>
      <c r="N115" s="13">
        <f>AVERAGE(K115:L115)</f>
        <v>0.95848230572783655</v>
      </c>
      <c r="O115" s="13">
        <f>AVERAGE(K115:M115)</f>
        <v>0.97844422622881111</v>
      </c>
      <c r="V115">
        <f t="shared" si="21"/>
        <v>340</v>
      </c>
      <c r="W115" s="37"/>
      <c r="X115" s="28"/>
      <c r="Y115" s="26"/>
      <c r="Z115" s="18" t="s">
        <v>6</v>
      </c>
      <c r="AA115" s="12">
        <f t="shared" ca="1" si="16"/>
        <v>0.80867932401418741</v>
      </c>
      <c r="AB115" s="12">
        <f t="shared" ca="1" si="17"/>
        <v>0.69526864474739369</v>
      </c>
      <c r="AC115" s="12">
        <f t="shared" ca="1" si="18"/>
        <v>0.99644102681378999</v>
      </c>
      <c r="AD115" s="12">
        <f t="shared" ca="1" si="19"/>
        <v>0.75197398438079055</v>
      </c>
      <c r="AE115" s="12">
        <f t="shared" ca="1" si="20"/>
        <v>0.83346299852512373</v>
      </c>
      <c r="AF115" s="23"/>
      <c r="AG115" s="23"/>
      <c r="AH115" s="23"/>
      <c r="AI115" s="23"/>
      <c r="AJ115" s="23"/>
    </row>
    <row r="116" spans="2:36" ht="15" thickBot="1" x14ac:dyDescent="0.35">
      <c r="B116" s="37"/>
      <c r="C116" s="36"/>
      <c r="D116" s="24"/>
      <c r="E116" s="46"/>
      <c r="F116" s="8" t="s">
        <v>3</v>
      </c>
      <c r="G116" s="9">
        <v>2</v>
      </c>
      <c r="H116" s="9">
        <v>0</v>
      </c>
      <c r="I116" s="10">
        <v>230519</v>
      </c>
      <c r="K116" s="13"/>
      <c r="L116" s="13"/>
      <c r="M116" s="13"/>
      <c r="O116" s="13"/>
      <c r="V116">
        <f t="shared" si="21"/>
        <v>343</v>
      </c>
      <c r="W116" s="37"/>
      <c r="X116" s="28"/>
      <c r="Y116" s="26"/>
      <c r="Z116" s="19" t="s">
        <v>7</v>
      </c>
      <c r="AA116" s="12">
        <f t="shared" ca="1" si="16"/>
        <v>0.8091008771929824</v>
      </c>
      <c r="AB116" s="12">
        <f t="shared" ca="1" si="17"/>
        <v>0.61661073825503354</v>
      </c>
      <c r="AC116" s="12">
        <f t="shared" ca="1" si="18"/>
        <v>0.99095172968002654</v>
      </c>
      <c r="AD116" s="12">
        <f t="shared" ca="1" si="19"/>
        <v>0.71285580772400792</v>
      </c>
      <c r="AE116" s="12">
        <f t="shared" ca="1" si="20"/>
        <v>0.80555444837601409</v>
      </c>
      <c r="AF116" s="23"/>
      <c r="AG116" s="23"/>
      <c r="AH116" s="23"/>
      <c r="AI116" s="23"/>
      <c r="AJ116" s="23"/>
    </row>
    <row r="117" spans="2:36" x14ac:dyDescent="0.3">
      <c r="B117" s="37"/>
      <c r="C117" s="36"/>
      <c r="D117" s="24"/>
      <c r="E117" s="47" t="s">
        <v>9</v>
      </c>
      <c r="F117" s="2" t="s">
        <v>1</v>
      </c>
      <c r="G117" s="3">
        <v>10661</v>
      </c>
      <c r="H117" s="3">
        <v>328</v>
      </c>
      <c r="I117" s="4">
        <v>74</v>
      </c>
      <c r="K117" s="13"/>
      <c r="L117" s="13"/>
      <c r="M117" s="13"/>
      <c r="O117" s="13"/>
      <c r="V117">
        <f t="shared" si="21"/>
        <v>346</v>
      </c>
      <c r="W117" s="37"/>
      <c r="X117" s="28"/>
      <c r="Y117" s="27" t="s">
        <v>20</v>
      </c>
      <c r="Z117" s="14" t="s">
        <v>11</v>
      </c>
      <c r="AA117" s="12">
        <f t="shared" ca="1" si="16"/>
        <v>0.95117835321501309</v>
      </c>
      <c r="AB117" s="12"/>
      <c r="AC117" s="12">
        <f t="shared" ca="1" si="18"/>
        <v>0.99694387436423659</v>
      </c>
      <c r="AD117" s="12">
        <f t="shared" ca="1" si="19"/>
        <v>0.95117835321501309</v>
      </c>
      <c r="AE117" s="12">
        <f t="shared" ca="1" si="20"/>
        <v>0.9740611137896249</v>
      </c>
      <c r="AF117" s="22">
        <f t="shared" ref="AF117:AH117" ca="1" si="30">AVERAGE(AA117:AA121)</f>
        <v>0.87821158356557483</v>
      </c>
      <c r="AG117" s="22">
        <f t="shared" ca="1" si="30"/>
        <v>0.77250142152400048</v>
      </c>
      <c r="AH117" s="22">
        <f t="shared" ca="1" si="30"/>
        <v>0.99627772344868126</v>
      </c>
      <c r="AI117" s="22">
        <f ca="1">AVERAGE(AD117:AD121)</f>
        <v>0.87607203037636816</v>
      </c>
      <c r="AJ117" s="22">
        <f ca="1">AVERAGE(AE117:AE121)</f>
        <v>0.92163233448101067</v>
      </c>
    </row>
    <row r="118" spans="2:36" x14ac:dyDescent="0.3">
      <c r="B118" s="37"/>
      <c r="C118" s="36"/>
      <c r="D118" s="24"/>
      <c r="E118" s="48"/>
      <c r="F118" s="5" t="s">
        <v>2</v>
      </c>
      <c r="G118" s="6">
        <v>3016</v>
      </c>
      <c r="H118" s="6">
        <v>13847</v>
      </c>
      <c r="I118" s="7">
        <v>425</v>
      </c>
      <c r="K118" s="13">
        <f>G117/(G117+G118+G119+H117+I117)</f>
        <v>0.75284231339594665</v>
      </c>
      <c r="L118" s="13">
        <f>H118/(H118+H119+H117+G118+I118)</f>
        <v>0.78355590765052063</v>
      </c>
      <c r="M118" s="13">
        <f>I119/(I119+H119+G119+I118+I117)</f>
        <v>0.99812939753092222</v>
      </c>
      <c r="N118" s="13">
        <f>AVERAGE(K118:L118)</f>
        <v>0.76819911052323364</v>
      </c>
      <c r="O118" s="13">
        <f>AVERAGE(K118:M118)</f>
        <v>0.84484253952579647</v>
      </c>
      <c r="V118">
        <f t="shared" si="21"/>
        <v>349</v>
      </c>
      <c r="W118" s="37"/>
      <c r="X118" s="28"/>
      <c r="Y118" s="27"/>
      <c r="Z118" s="15" t="s">
        <v>8</v>
      </c>
      <c r="AA118" s="12">
        <f t="shared" ca="1" si="16"/>
        <v>0.95300072306579897</v>
      </c>
      <c r="AB118" s="12"/>
      <c r="AC118" s="12">
        <f t="shared" ca="1" si="18"/>
        <v>0.99751480724602537</v>
      </c>
      <c r="AD118" s="12">
        <f t="shared" ca="1" si="19"/>
        <v>0.95300072306579897</v>
      </c>
      <c r="AE118" s="12">
        <f t="shared" ca="1" si="20"/>
        <v>0.97525776515591223</v>
      </c>
      <c r="AF118" s="23"/>
      <c r="AG118" s="23"/>
      <c r="AH118" s="23"/>
      <c r="AI118" s="23"/>
      <c r="AJ118" s="23"/>
    </row>
    <row r="119" spans="2:36" ht="15" thickBot="1" x14ac:dyDescent="0.35">
      <c r="B119" s="37"/>
      <c r="C119" s="36"/>
      <c r="D119" s="24"/>
      <c r="E119" s="49"/>
      <c r="F119" s="8" t="s">
        <v>3</v>
      </c>
      <c r="G119" s="9">
        <v>82</v>
      </c>
      <c r="H119" s="9">
        <v>56</v>
      </c>
      <c r="I119" s="10">
        <v>339895</v>
      </c>
      <c r="K119" s="13"/>
      <c r="L119" s="13"/>
      <c r="M119" s="13"/>
      <c r="O119" s="13"/>
      <c r="V119">
        <f t="shared" si="21"/>
        <v>352</v>
      </c>
      <c r="W119" s="37"/>
      <c r="X119" s="28"/>
      <c r="Y119" s="27"/>
      <c r="Z119" s="16" t="s">
        <v>9</v>
      </c>
      <c r="AA119" s="12">
        <f t="shared" ca="1" si="16"/>
        <v>0.75014997000599881</v>
      </c>
      <c r="AB119" s="12">
        <f t="shared" ca="1" si="17"/>
        <v>0.80877918016307382</v>
      </c>
      <c r="AC119" s="12">
        <f t="shared" ca="1" si="18"/>
        <v>0.99684511138867871</v>
      </c>
      <c r="AD119" s="12">
        <f t="shared" ca="1" si="19"/>
        <v>0.77946457508453637</v>
      </c>
      <c r="AE119" s="12">
        <f t="shared" ca="1" si="20"/>
        <v>0.85192475385258382</v>
      </c>
      <c r="AF119" s="23"/>
      <c r="AG119" s="23"/>
      <c r="AH119" s="23"/>
      <c r="AI119" s="23"/>
      <c r="AJ119" s="23"/>
    </row>
    <row r="120" spans="2:36" x14ac:dyDescent="0.3">
      <c r="B120" s="37"/>
      <c r="C120" s="36"/>
      <c r="D120" s="24"/>
      <c r="E120" s="50" t="s">
        <v>10</v>
      </c>
      <c r="F120" s="2" t="s">
        <v>1</v>
      </c>
      <c r="G120" s="3">
        <v>63577</v>
      </c>
      <c r="H120" s="3">
        <v>833</v>
      </c>
      <c r="I120" s="4">
        <v>2874</v>
      </c>
      <c r="K120" s="13"/>
      <c r="L120" s="13"/>
      <c r="M120" s="13"/>
      <c r="O120" s="13"/>
      <c r="V120">
        <f t="shared" si="21"/>
        <v>355</v>
      </c>
      <c r="W120" s="37"/>
      <c r="X120" s="28"/>
      <c r="Y120" s="27"/>
      <c r="Z120" s="17" t="s">
        <v>10</v>
      </c>
      <c r="AA120" s="12">
        <f t="shared" ca="1" si="16"/>
        <v>0.92048046660699334</v>
      </c>
      <c r="AB120" s="12"/>
      <c r="AC120" s="12">
        <f t="shared" ca="1" si="18"/>
        <v>0.99495305369368525</v>
      </c>
      <c r="AD120" s="12">
        <f t="shared" ca="1" si="19"/>
        <v>0.92048046660699334</v>
      </c>
      <c r="AE120" s="12">
        <f t="shared" ca="1" si="20"/>
        <v>0.95771676015033935</v>
      </c>
      <c r="AF120" s="23"/>
      <c r="AG120" s="23"/>
      <c r="AH120" s="23"/>
      <c r="AI120" s="23"/>
      <c r="AJ120" s="23"/>
    </row>
    <row r="121" spans="2:36" x14ac:dyDescent="0.3">
      <c r="B121" s="37"/>
      <c r="C121" s="36"/>
      <c r="D121" s="24"/>
      <c r="E121" s="51"/>
      <c r="F121" s="5" t="s">
        <v>2</v>
      </c>
      <c r="G121" s="6">
        <v>0</v>
      </c>
      <c r="H121" s="6">
        <v>0</v>
      </c>
      <c r="I121" s="7">
        <v>0</v>
      </c>
      <c r="K121" s="13">
        <f>G120/(G120+G121+G122+H120+I120)</f>
        <v>0.91515884325833796</v>
      </c>
      <c r="L121" s="13"/>
      <c r="M121" s="13">
        <f>I122/(I122+H122+G122+I121+I120)</f>
        <v>0.99502810706900069</v>
      </c>
      <c r="N121" s="13">
        <f>AVERAGE(K121:L121)</f>
        <v>0.91515884325833796</v>
      </c>
      <c r="O121" s="13">
        <f>AVERAGE(K121:M121)</f>
        <v>0.95509347516366927</v>
      </c>
      <c r="V121">
        <f t="shared" si="21"/>
        <v>358</v>
      </c>
      <c r="W121" s="37"/>
      <c r="X121" s="28"/>
      <c r="Y121" s="27"/>
      <c r="Z121" s="18" t="s">
        <v>6</v>
      </c>
      <c r="AA121" s="12">
        <f t="shared" ca="1" si="16"/>
        <v>0.81624840493407058</v>
      </c>
      <c r="AB121" s="12">
        <f t="shared" ca="1" si="17"/>
        <v>0.73622366288492702</v>
      </c>
      <c r="AC121" s="12">
        <f t="shared" ca="1" si="18"/>
        <v>0.99513177055078095</v>
      </c>
      <c r="AD121" s="12">
        <f t="shared" ca="1" si="19"/>
        <v>0.7762360339094988</v>
      </c>
      <c r="AE121" s="12">
        <f t="shared" ca="1" si="20"/>
        <v>0.84920127945659285</v>
      </c>
      <c r="AF121" s="23"/>
      <c r="AG121" s="23"/>
      <c r="AH121" s="23"/>
      <c r="AI121" s="23"/>
      <c r="AJ121" s="23"/>
    </row>
    <row r="122" spans="2:36" ht="15" thickBot="1" x14ac:dyDescent="0.35">
      <c r="B122" s="37"/>
      <c r="C122" s="36"/>
      <c r="D122" s="24"/>
      <c r="E122" s="52"/>
      <c r="F122" s="8" t="s">
        <v>3</v>
      </c>
      <c r="G122" s="9">
        <v>2187</v>
      </c>
      <c r="H122" s="9">
        <v>60</v>
      </c>
      <c r="I122" s="10">
        <v>1024869</v>
      </c>
      <c r="K122" s="13"/>
      <c r="L122" s="13"/>
      <c r="M122" s="13"/>
      <c r="O122" s="13"/>
      <c r="V122">
        <f t="shared" si="21"/>
        <v>361</v>
      </c>
      <c r="W122" s="37"/>
      <c r="X122" s="28"/>
      <c r="Y122" s="27"/>
      <c r="Z122" s="19" t="s">
        <v>7</v>
      </c>
      <c r="AA122" s="12">
        <f t="shared" ca="1" si="16"/>
        <v>0.81434936593168061</v>
      </c>
      <c r="AB122" s="12">
        <f t="shared" ca="1" si="17"/>
        <v>0.57411028549080956</v>
      </c>
      <c r="AC122" s="12">
        <f t="shared" ca="1" si="18"/>
        <v>0.99031484465967012</v>
      </c>
      <c r="AD122" s="12">
        <f t="shared" ca="1" si="19"/>
        <v>0.69422982571124514</v>
      </c>
      <c r="AE122" s="12">
        <f t="shared" ca="1" si="20"/>
        <v>0.79292483202738673</v>
      </c>
      <c r="AF122" s="23"/>
      <c r="AG122" s="23"/>
      <c r="AH122" s="23"/>
      <c r="AI122" s="23"/>
      <c r="AJ122" s="23"/>
    </row>
    <row r="123" spans="2:36" x14ac:dyDescent="0.3">
      <c r="B123" s="37"/>
      <c r="C123" s="36"/>
      <c r="D123" s="24"/>
      <c r="E123" s="53" t="s">
        <v>6</v>
      </c>
      <c r="F123" s="2" t="s">
        <v>1</v>
      </c>
      <c r="G123" s="3">
        <v>7822</v>
      </c>
      <c r="H123" s="3">
        <v>248</v>
      </c>
      <c r="I123" s="4">
        <v>178</v>
      </c>
      <c r="K123" s="13"/>
      <c r="L123" s="13"/>
      <c r="M123" s="13"/>
      <c r="O123" s="13"/>
      <c r="V123">
        <f t="shared" si="21"/>
        <v>364</v>
      </c>
      <c r="W123" s="37"/>
      <c r="X123" s="29">
        <v>512</v>
      </c>
      <c r="Y123" s="30" t="s">
        <v>4</v>
      </c>
      <c r="Z123" s="14" t="s">
        <v>11</v>
      </c>
      <c r="AA123" s="12">
        <f t="shared" ca="1" si="16"/>
        <v>0.96641991826762264</v>
      </c>
      <c r="AB123" s="12"/>
      <c r="AC123" s="12">
        <f t="shared" ca="1" si="18"/>
        <v>0.99792108844752647</v>
      </c>
      <c r="AD123" s="12">
        <f t="shared" ca="1" si="19"/>
        <v>0.96641991826762264</v>
      </c>
      <c r="AE123" s="12">
        <f t="shared" ca="1" si="20"/>
        <v>0.9821705033575745</v>
      </c>
      <c r="AF123" s="22">
        <f t="shared" ref="AF123:AH123" ca="1" si="31">AVERAGE(AA123:AA127)</f>
        <v>0.8720518221987279</v>
      </c>
      <c r="AG123" s="22">
        <f t="shared" ca="1" si="31"/>
        <v>0.74763882074352672</v>
      </c>
      <c r="AH123" s="22">
        <f t="shared" ca="1" si="31"/>
        <v>0.99714642296110223</v>
      </c>
      <c r="AI123" s="22">
        <f ca="1">AVERAGE(AD123:AD127)</f>
        <v>0.86589904932374595</v>
      </c>
      <c r="AJ123" s="22">
        <f ca="1">AVERAGE(AE123:AE127)</f>
        <v>0.91590610304140707</v>
      </c>
    </row>
    <row r="124" spans="2:36" x14ac:dyDescent="0.3">
      <c r="B124" s="37"/>
      <c r="C124" s="36"/>
      <c r="D124" s="24"/>
      <c r="E124" s="54"/>
      <c r="F124" s="5" t="s">
        <v>2</v>
      </c>
      <c r="G124" s="6">
        <v>1027</v>
      </c>
      <c r="H124" s="6">
        <v>3515</v>
      </c>
      <c r="I124" s="7">
        <v>45</v>
      </c>
      <c r="K124" s="13">
        <f>G123/(G123+G124+G125+H123+I123)</f>
        <v>0.79971373070238216</v>
      </c>
      <c r="L124" s="13">
        <f>H124/(H124+H125+H123+G124+I124)</f>
        <v>0.7241450350226617</v>
      </c>
      <c r="M124" s="13">
        <f>I125/(I125+H125+G125+I124+I123)</f>
        <v>0.99465576862621818</v>
      </c>
      <c r="N124" s="13">
        <f>AVERAGE(K124:L124)</f>
        <v>0.76192938286252199</v>
      </c>
      <c r="O124" s="13">
        <f>AVERAGE(K124:M124)</f>
        <v>0.83950484478375398</v>
      </c>
      <c r="V124">
        <f t="shared" si="21"/>
        <v>367</v>
      </c>
      <c r="W124" s="37"/>
      <c r="X124" s="29"/>
      <c r="Y124" s="30"/>
      <c r="Z124" s="15" t="s">
        <v>8</v>
      </c>
      <c r="AA124" s="12">
        <f t="shared" ca="1" si="16"/>
        <v>0.94953427448697425</v>
      </c>
      <c r="AB124" s="12"/>
      <c r="AC124" s="12">
        <f t="shared" ca="1" si="18"/>
        <v>0.99806434012185563</v>
      </c>
      <c r="AD124" s="12">
        <f t="shared" ca="1" si="19"/>
        <v>0.94953427448697425</v>
      </c>
      <c r="AE124" s="12">
        <f t="shared" ca="1" si="20"/>
        <v>0.97379930730441489</v>
      </c>
      <c r="AF124" s="23"/>
      <c r="AG124" s="23"/>
      <c r="AH124" s="23"/>
      <c r="AI124" s="23"/>
      <c r="AJ124" s="23"/>
    </row>
    <row r="125" spans="2:36" ht="15" thickBot="1" x14ac:dyDescent="0.35">
      <c r="B125" s="37"/>
      <c r="C125" s="36"/>
      <c r="D125" s="24"/>
      <c r="E125" s="55"/>
      <c r="F125" s="8" t="s">
        <v>3</v>
      </c>
      <c r="G125" s="9">
        <v>506</v>
      </c>
      <c r="H125" s="9">
        <v>19</v>
      </c>
      <c r="I125" s="10">
        <v>139216</v>
      </c>
      <c r="K125" s="13"/>
      <c r="L125" s="13"/>
      <c r="M125" s="13"/>
      <c r="O125" s="13"/>
      <c r="V125">
        <f t="shared" si="21"/>
        <v>370</v>
      </c>
      <c r="W125" s="37"/>
      <c r="X125" s="29"/>
      <c r="Y125" s="30"/>
      <c r="Z125" s="16" t="s">
        <v>9</v>
      </c>
      <c r="AA125" s="12">
        <f t="shared" ca="1" si="16"/>
        <v>0.74073526148383761</v>
      </c>
      <c r="AB125" s="12">
        <f t="shared" ca="1" si="17"/>
        <v>0.79419828909848655</v>
      </c>
      <c r="AC125" s="12">
        <f t="shared" ca="1" si="18"/>
        <v>0.9981091079922485</v>
      </c>
      <c r="AD125" s="12">
        <f t="shared" ca="1" si="19"/>
        <v>0.76746677529116214</v>
      </c>
      <c r="AE125" s="12">
        <f t="shared" ca="1" si="20"/>
        <v>0.84434755285819085</v>
      </c>
      <c r="AF125" s="23"/>
      <c r="AG125" s="23"/>
      <c r="AH125" s="23"/>
      <c r="AI125" s="23"/>
      <c r="AJ125" s="23"/>
    </row>
    <row r="126" spans="2:36" x14ac:dyDescent="0.3">
      <c r="B126" s="37"/>
      <c r="C126" s="36"/>
      <c r="D126" s="24"/>
      <c r="E126" s="56" t="s">
        <v>7</v>
      </c>
      <c r="F126" s="2" t="s">
        <v>1</v>
      </c>
      <c r="G126" s="3">
        <v>14868</v>
      </c>
      <c r="H126" s="3">
        <v>772</v>
      </c>
      <c r="I126" s="4">
        <v>650</v>
      </c>
      <c r="K126" s="13"/>
      <c r="L126" s="13"/>
      <c r="M126" s="13"/>
      <c r="O126" s="13"/>
      <c r="V126">
        <f t="shared" si="21"/>
        <v>373</v>
      </c>
      <c r="W126" s="37"/>
      <c r="X126" s="29"/>
      <c r="Y126" s="30"/>
      <c r="Z126" s="17" t="s">
        <v>10</v>
      </c>
      <c r="AA126" s="12">
        <f t="shared" ca="1" si="16"/>
        <v>0.88749954800216957</v>
      </c>
      <c r="AB126" s="12"/>
      <c r="AC126" s="12">
        <f t="shared" ca="1" si="18"/>
        <v>0.99520618734365496</v>
      </c>
      <c r="AD126" s="12">
        <f t="shared" ca="1" si="19"/>
        <v>0.88749954800216957</v>
      </c>
      <c r="AE126" s="12">
        <f t="shared" ca="1" si="20"/>
        <v>0.94135286767291226</v>
      </c>
      <c r="AF126" s="23"/>
      <c r="AG126" s="23"/>
      <c r="AH126" s="23"/>
      <c r="AI126" s="23"/>
      <c r="AJ126" s="23"/>
    </row>
    <row r="127" spans="2:36" x14ac:dyDescent="0.3">
      <c r="B127" s="37"/>
      <c r="C127" s="36"/>
      <c r="D127" s="24"/>
      <c r="E127" s="57"/>
      <c r="F127" s="5" t="s">
        <v>2</v>
      </c>
      <c r="G127" s="6">
        <v>780</v>
      </c>
      <c r="H127" s="6">
        <v>2805</v>
      </c>
      <c r="I127" s="7">
        <v>588</v>
      </c>
      <c r="K127" s="13">
        <f>G126/(G126+G127+G128+H126+I126)</f>
        <v>0.83364171572750212</v>
      </c>
      <c r="L127" s="13">
        <f>H127/(H127+H128+H126+G127+I127)</f>
        <v>0.55270935960591128</v>
      </c>
      <c r="M127" s="13">
        <f>I128/(I128+H128+G128+I127+I126)</f>
        <v>0.99175782774516885</v>
      </c>
      <c r="N127" s="13">
        <f>AVERAGE(K127:L127)</f>
        <v>0.6931755376667067</v>
      </c>
      <c r="O127" s="13">
        <f>AVERAGE(K127:M127)</f>
        <v>0.79270296769286075</v>
      </c>
      <c r="V127">
        <f t="shared" si="21"/>
        <v>376</v>
      </c>
      <c r="W127" s="37"/>
      <c r="X127" s="29"/>
      <c r="Y127" s="30"/>
      <c r="Z127" s="18" t="s">
        <v>6</v>
      </c>
      <c r="AA127" s="12">
        <f t="shared" ca="1" si="16"/>
        <v>0.81607010875303554</v>
      </c>
      <c r="AB127" s="12">
        <f t="shared" ca="1" si="17"/>
        <v>0.70107935238856689</v>
      </c>
      <c r="AC127" s="12">
        <f t="shared" ca="1" si="18"/>
        <v>0.99643139090022537</v>
      </c>
      <c r="AD127" s="12">
        <f t="shared" ca="1" si="19"/>
        <v>0.75857473057080127</v>
      </c>
      <c r="AE127" s="12">
        <f t="shared" ca="1" si="20"/>
        <v>0.83786028401394264</v>
      </c>
      <c r="AF127" s="23"/>
      <c r="AG127" s="23"/>
      <c r="AH127" s="23"/>
      <c r="AI127" s="23"/>
      <c r="AJ127" s="23"/>
    </row>
    <row r="128" spans="2:36" ht="15" thickBot="1" x14ac:dyDescent="0.35">
      <c r="B128" s="37"/>
      <c r="C128" s="36"/>
      <c r="D128" s="24"/>
      <c r="E128" s="58"/>
      <c r="F128" s="8" t="s">
        <v>3</v>
      </c>
      <c r="G128" s="9">
        <v>765</v>
      </c>
      <c r="H128" s="9">
        <v>130</v>
      </c>
      <c r="I128" s="10">
        <v>256658</v>
      </c>
      <c r="K128" s="13"/>
      <c r="L128" s="13"/>
      <c r="M128" s="13"/>
      <c r="O128" s="13"/>
      <c r="V128">
        <f t="shared" si="21"/>
        <v>379</v>
      </c>
      <c r="W128" s="37"/>
      <c r="X128" s="29"/>
      <c r="Y128" s="30"/>
      <c r="Z128" s="19" t="s">
        <v>7</v>
      </c>
      <c r="AA128" s="12">
        <f t="shared" ca="1" si="16"/>
        <v>0.82173888352546998</v>
      </c>
      <c r="AB128" s="12">
        <f t="shared" ca="1" si="17"/>
        <v>0.58181473044798782</v>
      </c>
      <c r="AC128" s="12">
        <f t="shared" ca="1" si="18"/>
        <v>0.99076469270982137</v>
      </c>
      <c r="AD128" s="12">
        <f t="shared" ca="1" si="19"/>
        <v>0.70177680698672895</v>
      </c>
      <c r="AE128" s="12">
        <f t="shared" ca="1" si="20"/>
        <v>0.79810610222775979</v>
      </c>
      <c r="AF128" s="23"/>
      <c r="AG128" s="23"/>
      <c r="AH128" s="23"/>
      <c r="AI128" s="23"/>
      <c r="AJ128" s="23"/>
    </row>
    <row r="129" spans="2:36" x14ac:dyDescent="0.3">
      <c r="B129" s="37"/>
      <c r="C129" s="36"/>
      <c r="D129" s="25" t="s">
        <v>18</v>
      </c>
      <c r="E129" s="41" t="s">
        <v>11</v>
      </c>
      <c r="F129" s="2" t="s">
        <v>1</v>
      </c>
      <c r="G129" s="3">
        <v>33120</v>
      </c>
      <c r="H129" s="3">
        <v>70</v>
      </c>
      <c r="I129" s="4">
        <v>937</v>
      </c>
      <c r="K129" s="13"/>
      <c r="L129" s="13"/>
      <c r="M129" s="13"/>
      <c r="O129" s="13"/>
      <c r="V129">
        <f t="shared" si="21"/>
        <v>382</v>
      </c>
      <c r="W129" s="37"/>
      <c r="X129" s="29"/>
      <c r="Y129" s="31" t="s">
        <v>12</v>
      </c>
      <c r="Z129" s="14" t="s">
        <v>11</v>
      </c>
      <c r="AA129" s="12">
        <f t="shared" ca="1" si="16"/>
        <v>0.96564729867482157</v>
      </c>
      <c r="AB129" s="12"/>
      <c r="AC129" s="12">
        <f t="shared" ca="1" si="18"/>
        <v>0.99752262557052152</v>
      </c>
      <c r="AD129" s="12">
        <f t="shared" ca="1" si="19"/>
        <v>0.96564729867482157</v>
      </c>
      <c r="AE129" s="12">
        <f t="shared" ca="1" si="20"/>
        <v>0.98158496212267154</v>
      </c>
      <c r="AF129" s="22">
        <f t="shared" ref="AF129:AH129" ca="1" si="32">AVERAGE(AA129:AA133)</f>
        <v>0.88237636918815598</v>
      </c>
      <c r="AG129" s="22">
        <f t="shared" ca="1" si="32"/>
        <v>0.75821026185025775</v>
      </c>
      <c r="AH129" s="22">
        <f t="shared" ca="1" si="32"/>
        <v>0.99686212502915628</v>
      </c>
      <c r="AI129" s="22">
        <f ca="1">AVERAGE(AD129:AD133)</f>
        <v>0.87699444638174617</v>
      </c>
      <c r="AJ129" s="22">
        <f ca="1">AVERAGE(AE129:AE133)</f>
        <v>0.92190288478994142</v>
      </c>
    </row>
    <row r="130" spans="2:36" x14ac:dyDescent="0.3">
      <c r="B130" s="37"/>
      <c r="C130" s="36"/>
      <c r="D130" s="25"/>
      <c r="E130" s="42"/>
      <c r="F130" s="5" t="s">
        <v>2</v>
      </c>
      <c r="G130" s="6">
        <v>0</v>
      </c>
      <c r="H130" s="6">
        <v>0</v>
      </c>
      <c r="I130" s="7">
        <v>0</v>
      </c>
      <c r="K130" s="13">
        <f>G129/(G129+G130+G131+H129+I129)</f>
        <v>0.97049257186392002</v>
      </c>
      <c r="L130" s="13"/>
      <c r="M130" s="13">
        <f>I131/(I131+H131+G131+I130+I129)</f>
        <v>0.9979066705349372</v>
      </c>
      <c r="N130" s="13">
        <f>AVERAGE(K130:L130)</f>
        <v>0.97049257186392002</v>
      </c>
      <c r="O130" s="13">
        <f>AVERAGE(K130:M130)</f>
        <v>0.98419962119942861</v>
      </c>
      <c r="V130">
        <f t="shared" si="21"/>
        <v>385</v>
      </c>
      <c r="W130" s="37"/>
      <c r="X130" s="29"/>
      <c r="Y130" s="31"/>
      <c r="Z130" s="15" t="s">
        <v>8</v>
      </c>
      <c r="AA130" s="12">
        <f t="shared" ca="1" si="16"/>
        <v>0.95555068973067658</v>
      </c>
      <c r="AB130" s="12"/>
      <c r="AC130" s="12">
        <f t="shared" ca="1" si="18"/>
        <v>0.99752914398469883</v>
      </c>
      <c r="AD130" s="12">
        <f t="shared" ca="1" si="19"/>
        <v>0.95555068973067658</v>
      </c>
      <c r="AE130" s="12">
        <f t="shared" ca="1" si="20"/>
        <v>0.97653991685768771</v>
      </c>
      <c r="AF130" s="23"/>
      <c r="AG130" s="23"/>
      <c r="AH130" s="23"/>
      <c r="AI130" s="23"/>
      <c r="AJ130" s="23"/>
    </row>
    <row r="131" spans="2:36" ht="15" thickBot="1" x14ac:dyDescent="0.35">
      <c r="B131" s="37"/>
      <c r="C131" s="36"/>
      <c r="D131" s="25"/>
      <c r="E131" s="43"/>
      <c r="F131" s="8" t="s">
        <v>3</v>
      </c>
      <c r="G131" s="9">
        <v>0</v>
      </c>
      <c r="H131" s="9">
        <v>1</v>
      </c>
      <c r="I131" s="10">
        <v>447152</v>
      </c>
      <c r="K131" s="13"/>
      <c r="L131" s="13"/>
      <c r="M131" s="13"/>
      <c r="O131" s="13"/>
      <c r="V131">
        <f t="shared" si="21"/>
        <v>388</v>
      </c>
      <c r="W131" s="37"/>
      <c r="X131" s="29"/>
      <c r="Y131" s="31"/>
      <c r="Z131" s="16" t="s">
        <v>9</v>
      </c>
      <c r="AA131" s="12">
        <f t="shared" ca="1" si="16"/>
        <v>0.74662249217743415</v>
      </c>
      <c r="AB131" s="12">
        <f t="shared" ca="1" si="17"/>
        <v>0.79742729616589503</v>
      </c>
      <c r="AC131" s="12">
        <f t="shared" ca="1" si="18"/>
        <v>0.99781616769718695</v>
      </c>
      <c r="AD131" s="12">
        <f t="shared" ca="1" si="19"/>
        <v>0.77202489417166453</v>
      </c>
      <c r="AE131" s="12">
        <f t="shared" ca="1" si="20"/>
        <v>0.84728865201350534</v>
      </c>
      <c r="AF131" s="23"/>
      <c r="AG131" s="23"/>
      <c r="AH131" s="23"/>
      <c r="AI131" s="23"/>
      <c r="AJ131" s="23"/>
    </row>
    <row r="132" spans="2:36" x14ac:dyDescent="0.3">
      <c r="B132" s="37"/>
      <c r="C132" s="36"/>
      <c r="D132" s="25"/>
      <c r="E132" s="44" t="s">
        <v>8</v>
      </c>
      <c r="F132" s="2" t="s">
        <v>1</v>
      </c>
      <c r="G132" s="3">
        <v>12996</v>
      </c>
      <c r="H132" s="3">
        <v>66</v>
      </c>
      <c r="I132" s="4">
        <v>674</v>
      </c>
      <c r="K132" s="13"/>
      <c r="L132" s="13"/>
      <c r="M132" s="13"/>
      <c r="O132" s="13"/>
      <c r="V132">
        <f t="shared" si="21"/>
        <v>391</v>
      </c>
      <c r="W132" s="37"/>
      <c r="X132" s="29"/>
      <c r="Y132" s="31"/>
      <c r="Z132" s="17" t="s">
        <v>10</v>
      </c>
      <c r="AA132" s="12">
        <f t="shared" ref="AA132:AA182" ca="1" si="33">INDIRECT(ADDRESS(V132,11))</f>
        <v>0.92044410577066882</v>
      </c>
      <c r="AB132" s="12"/>
      <c r="AC132" s="12">
        <f t="shared" ref="AC132:AC182" ca="1" si="34">INDIRECT(ADDRESS(V132,13))</f>
        <v>0.995166690392704</v>
      </c>
      <c r="AD132" s="12">
        <f t="shared" ref="AD132:AD182" ca="1" si="35">INDIRECT(ADDRESS(V132,14))</f>
        <v>0.92044410577066882</v>
      </c>
      <c r="AE132" s="12">
        <f t="shared" ref="AE132:AE182" ca="1" si="36">INDIRECT(ADDRESS(V132,15))</f>
        <v>0.95780539808168641</v>
      </c>
      <c r="AF132" s="23"/>
      <c r="AG132" s="23"/>
      <c r="AH132" s="23"/>
      <c r="AI132" s="23"/>
      <c r="AJ132" s="23"/>
    </row>
    <row r="133" spans="2:36" x14ac:dyDescent="0.3">
      <c r="B133" s="37"/>
      <c r="C133" s="36"/>
      <c r="D133" s="25"/>
      <c r="E133" s="45"/>
      <c r="F133" s="5" t="s">
        <v>2</v>
      </c>
      <c r="G133" s="6">
        <v>0</v>
      </c>
      <c r="H133" s="6">
        <v>0</v>
      </c>
      <c r="I133" s="7">
        <v>0</v>
      </c>
      <c r="K133" s="13">
        <f>G132/(G132+G133+G134+H132+I132)</f>
        <v>0.94605809128630702</v>
      </c>
      <c r="L133" s="13"/>
      <c r="M133" s="13">
        <f>I134/(I134+H134+G134+I133+I132)</f>
        <v>0.99707996989124514</v>
      </c>
      <c r="N133" s="13">
        <f>AVERAGE(K133:L133)</f>
        <v>0.94605809128630702</v>
      </c>
      <c r="O133" s="13">
        <f>AVERAGE(K133:M133)</f>
        <v>0.97156903058877608</v>
      </c>
      <c r="V133">
        <f t="shared" ref="V133:V182" si="37">V132+3</f>
        <v>394</v>
      </c>
      <c r="W133" s="37"/>
      <c r="X133" s="29"/>
      <c r="Y133" s="31"/>
      <c r="Z133" s="18" t="s">
        <v>6</v>
      </c>
      <c r="AA133" s="12">
        <f t="shared" ca="1" si="33"/>
        <v>0.82361725958717802</v>
      </c>
      <c r="AB133" s="12">
        <f t="shared" ref="AB133:AB182" ca="1" si="38">INDIRECT(ADDRESS(V133,12))</f>
        <v>0.71899322753462047</v>
      </c>
      <c r="AC133" s="12">
        <f t="shared" ca="1" si="34"/>
        <v>0.99627599750066942</v>
      </c>
      <c r="AD133" s="12">
        <f t="shared" ca="1" si="35"/>
        <v>0.77130524356089925</v>
      </c>
      <c r="AE133" s="12">
        <f t="shared" ca="1" si="36"/>
        <v>0.84629549487415601</v>
      </c>
      <c r="AF133" s="23"/>
      <c r="AG133" s="23"/>
      <c r="AH133" s="23"/>
      <c r="AI133" s="23"/>
      <c r="AJ133" s="23"/>
    </row>
    <row r="134" spans="2:36" ht="15" thickBot="1" x14ac:dyDescent="0.35">
      <c r="B134" s="37"/>
      <c r="C134" s="36"/>
      <c r="D134" s="25"/>
      <c r="E134" s="46"/>
      <c r="F134" s="8" t="s">
        <v>3</v>
      </c>
      <c r="G134" s="9">
        <v>1</v>
      </c>
      <c r="H134" s="9">
        <v>0</v>
      </c>
      <c r="I134" s="10">
        <v>230487</v>
      </c>
      <c r="K134" s="13"/>
      <c r="L134" s="13"/>
      <c r="M134" s="13"/>
      <c r="O134" s="13"/>
      <c r="V134">
        <f t="shared" si="37"/>
        <v>397</v>
      </c>
      <c r="W134" s="37"/>
      <c r="X134" s="29"/>
      <c r="Y134" s="31"/>
      <c r="Z134" s="19" t="s">
        <v>7</v>
      </c>
      <c r="AA134" s="12">
        <f t="shared" ca="1" si="33"/>
        <v>0.81514903697019259</v>
      </c>
      <c r="AB134" s="12">
        <f t="shared" ca="1" si="38"/>
        <v>0.53935409011796553</v>
      </c>
      <c r="AC134" s="12">
        <f t="shared" ca="1" si="34"/>
        <v>0.99063312728142683</v>
      </c>
      <c r="AD134" s="12">
        <f t="shared" ca="1" si="35"/>
        <v>0.677251563544079</v>
      </c>
      <c r="AE134" s="12">
        <f t="shared" ca="1" si="36"/>
        <v>0.78171208478986165</v>
      </c>
      <c r="AF134" s="23"/>
      <c r="AG134" s="23"/>
      <c r="AH134" s="23"/>
      <c r="AI134" s="23"/>
      <c r="AJ134" s="23"/>
    </row>
    <row r="135" spans="2:36" x14ac:dyDescent="0.3">
      <c r="B135" s="37"/>
      <c r="C135" s="36"/>
      <c r="D135" s="25"/>
      <c r="E135" s="47" t="s">
        <v>9</v>
      </c>
      <c r="F135" s="2" t="s">
        <v>1</v>
      </c>
      <c r="G135" s="3">
        <v>10567</v>
      </c>
      <c r="H135" s="3">
        <v>228</v>
      </c>
      <c r="I135" s="4">
        <v>170</v>
      </c>
      <c r="K135" s="13"/>
      <c r="L135" s="13"/>
      <c r="M135" s="13"/>
      <c r="O135" s="13"/>
      <c r="V135">
        <f t="shared" si="37"/>
        <v>400</v>
      </c>
      <c r="W135" s="37"/>
      <c r="X135" s="29"/>
      <c r="Y135" s="32" t="s">
        <v>13</v>
      </c>
      <c r="Z135" s="14" t="s">
        <v>11</v>
      </c>
      <c r="AA135" s="12">
        <f t="shared" ca="1" si="33"/>
        <v>0.97289270636191583</v>
      </c>
      <c r="AB135" s="12"/>
      <c r="AC135" s="12">
        <f t="shared" ca="1" si="34"/>
        <v>0.99798810278762762</v>
      </c>
      <c r="AD135" s="12">
        <f t="shared" ca="1" si="35"/>
        <v>0.97289270636191583</v>
      </c>
      <c r="AE135" s="12">
        <f t="shared" ca="1" si="36"/>
        <v>0.98544040457477178</v>
      </c>
      <c r="AF135" s="22">
        <f t="shared" ref="AF135:AH135" ca="1" si="39">AVERAGE(AA135:AA139)</f>
        <v>0.89098408190485157</v>
      </c>
      <c r="AG135" s="22">
        <f t="shared" ca="1" si="39"/>
        <v>0.76918798659068865</v>
      </c>
      <c r="AH135" s="22">
        <f t="shared" ca="1" si="39"/>
        <v>0.99730207786198977</v>
      </c>
      <c r="AI135" s="22">
        <f ca="1">AVERAGE(AD135:AD139)</f>
        <v>0.88633050469325736</v>
      </c>
      <c r="AJ135" s="22">
        <f ca="1">AVERAGE(AE135:AE139)</f>
        <v>0.92737569285654708</v>
      </c>
    </row>
    <row r="136" spans="2:36" x14ac:dyDescent="0.3">
      <c r="B136" s="37"/>
      <c r="C136" s="36"/>
      <c r="D136" s="25"/>
      <c r="E136" s="48"/>
      <c r="F136" s="5" t="s">
        <v>2</v>
      </c>
      <c r="G136" s="6">
        <v>3231</v>
      </c>
      <c r="H136" s="6">
        <v>13695</v>
      </c>
      <c r="I136" s="7">
        <v>465</v>
      </c>
      <c r="K136" s="13">
        <f>G135/(G135+G136+G137+H135+I135)</f>
        <v>0.73001727115716752</v>
      </c>
      <c r="L136" s="13">
        <f>H136/(H136+H137+H135+G136+I136)</f>
        <v>0.77534960086055593</v>
      </c>
      <c r="M136" s="13">
        <f>I137/(I137+H137+G137+I136+I135)</f>
        <v>0.99718783665969013</v>
      </c>
      <c r="N136" s="13">
        <f>AVERAGE(K136:L136)</f>
        <v>0.75268343600886167</v>
      </c>
      <c r="O136" s="13">
        <f>AVERAGE(K136:M136)</f>
        <v>0.83418490289247116</v>
      </c>
      <c r="V136">
        <f t="shared" si="37"/>
        <v>403</v>
      </c>
      <c r="W136" s="37"/>
      <c r="X136" s="29"/>
      <c r="Y136" s="32"/>
      <c r="Z136" s="15" t="s">
        <v>8</v>
      </c>
      <c r="AA136" s="12">
        <f t="shared" ca="1" si="33"/>
        <v>0.97425735374322797</v>
      </c>
      <c r="AB136" s="12"/>
      <c r="AC136" s="12">
        <f t="shared" ca="1" si="34"/>
        <v>0.99853343211545376</v>
      </c>
      <c r="AD136" s="12">
        <f t="shared" ca="1" si="35"/>
        <v>0.97425735374322797</v>
      </c>
      <c r="AE136" s="12">
        <f t="shared" ca="1" si="36"/>
        <v>0.98639539292934086</v>
      </c>
      <c r="AF136" s="23"/>
      <c r="AG136" s="23"/>
      <c r="AH136" s="23"/>
      <c r="AI136" s="22"/>
      <c r="AJ136" s="22"/>
    </row>
    <row r="137" spans="2:36" ht="15" thickBot="1" x14ac:dyDescent="0.35">
      <c r="B137" s="37"/>
      <c r="C137" s="36"/>
      <c r="D137" s="25"/>
      <c r="E137" s="49"/>
      <c r="F137" s="8" t="s">
        <v>3</v>
      </c>
      <c r="G137" s="9">
        <v>279</v>
      </c>
      <c r="H137" s="9">
        <v>44</v>
      </c>
      <c r="I137" s="10">
        <v>339705</v>
      </c>
      <c r="K137" s="13"/>
      <c r="L137" s="13"/>
      <c r="M137" s="13"/>
      <c r="O137" s="13"/>
      <c r="V137">
        <f t="shared" si="37"/>
        <v>406</v>
      </c>
      <c r="W137" s="37"/>
      <c r="X137" s="29"/>
      <c r="Y137" s="32"/>
      <c r="Z137" s="16" t="s">
        <v>9</v>
      </c>
      <c r="AA137" s="12">
        <f t="shared" ca="1" si="33"/>
        <v>0.75794976041817919</v>
      </c>
      <c r="AB137" s="12">
        <f t="shared" ca="1" si="38"/>
        <v>0.80181466857094852</v>
      </c>
      <c r="AC137" s="12">
        <f t="shared" ca="1" si="34"/>
        <v>0.99806033090373014</v>
      </c>
      <c r="AD137" s="12">
        <f t="shared" ca="1" si="35"/>
        <v>0.77988221449456385</v>
      </c>
      <c r="AE137" s="12">
        <f t="shared" ca="1" si="36"/>
        <v>0.85260825329761936</v>
      </c>
      <c r="AF137" s="23"/>
      <c r="AG137" s="23"/>
      <c r="AH137" s="23"/>
      <c r="AI137" s="22"/>
      <c r="AJ137" s="22"/>
    </row>
    <row r="138" spans="2:36" x14ac:dyDescent="0.3">
      <c r="B138" s="37"/>
      <c r="C138" s="36"/>
      <c r="D138" s="25"/>
      <c r="E138" s="50" t="s">
        <v>10</v>
      </c>
      <c r="F138" s="2" t="s">
        <v>1</v>
      </c>
      <c r="G138" s="3">
        <v>64278</v>
      </c>
      <c r="H138" s="3">
        <v>324</v>
      </c>
      <c r="I138" s="4">
        <v>2428</v>
      </c>
      <c r="K138" s="13"/>
      <c r="L138" s="13"/>
      <c r="M138" s="13"/>
      <c r="O138" s="13"/>
      <c r="V138">
        <f t="shared" si="37"/>
        <v>409</v>
      </c>
      <c r="W138" s="37"/>
      <c r="X138" s="29"/>
      <c r="Y138" s="32"/>
      <c r="Z138" s="17" t="s">
        <v>10</v>
      </c>
      <c r="AA138" s="12">
        <f t="shared" ca="1" si="33"/>
        <v>0.92285860412179543</v>
      </c>
      <c r="AB138" s="12"/>
      <c r="AC138" s="12">
        <f t="shared" ca="1" si="34"/>
        <v>0.99512704253521944</v>
      </c>
      <c r="AD138" s="12">
        <f t="shared" ca="1" si="35"/>
        <v>0.92285860412179543</v>
      </c>
      <c r="AE138" s="12">
        <f t="shared" ca="1" si="36"/>
        <v>0.95899282332850744</v>
      </c>
      <c r="AF138" s="23"/>
      <c r="AG138" s="23"/>
      <c r="AH138" s="23"/>
      <c r="AI138" s="22"/>
      <c r="AJ138" s="22"/>
    </row>
    <row r="139" spans="2:36" x14ac:dyDescent="0.3">
      <c r="B139" s="37"/>
      <c r="C139" s="36"/>
      <c r="D139" s="25"/>
      <c r="E139" s="51"/>
      <c r="F139" s="5" t="s">
        <v>2</v>
      </c>
      <c r="G139" s="6">
        <v>0</v>
      </c>
      <c r="H139" s="6">
        <v>0</v>
      </c>
      <c r="I139" s="7">
        <v>0</v>
      </c>
      <c r="K139" s="13">
        <f>G138/(G138+G139+G140+H138+I138)</f>
        <v>0.92900708194825843</v>
      </c>
      <c r="L139" s="13"/>
      <c r="M139" s="13">
        <f>I140/(I140+H140+G140+I139+I138)</f>
        <v>0.99551465433026676</v>
      </c>
      <c r="N139" s="13">
        <f>AVERAGE(K139:L139)</f>
        <v>0.92900708194825843</v>
      </c>
      <c r="O139" s="13">
        <f>AVERAGE(K139:M139)</f>
        <v>0.96226086813926259</v>
      </c>
      <c r="V139">
        <f t="shared" si="37"/>
        <v>412</v>
      </c>
      <c r="W139" s="37"/>
      <c r="X139" s="29"/>
      <c r="Y139" s="32"/>
      <c r="Z139" s="18" t="s">
        <v>6</v>
      </c>
      <c r="AA139" s="12">
        <f t="shared" ca="1" si="33"/>
        <v>0.82696198487913963</v>
      </c>
      <c r="AB139" s="12">
        <f t="shared" ca="1" si="38"/>
        <v>0.73656130461042879</v>
      </c>
      <c r="AC139" s="12">
        <f t="shared" ca="1" si="34"/>
        <v>0.99680148096791832</v>
      </c>
      <c r="AD139" s="12">
        <f t="shared" ca="1" si="35"/>
        <v>0.78176164474478416</v>
      </c>
      <c r="AE139" s="12">
        <f t="shared" ca="1" si="36"/>
        <v>0.85344159015249554</v>
      </c>
      <c r="AF139" s="23"/>
      <c r="AG139" s="23"/>
      <c r="AH139" s="23"/>
      <c r="AI139" s="22"/>
      <c r="AJ139" s="22"/>
    </row>
    <row r="140" spans="2:36" ht="15" thickBot="1" x14ac:dyDescent="0.35">
      <c r="B140" s="37"/>
      <c r="C140" s="36"/>
      <c r="D140" s="25"/>
      <c r="E140" s="52"/>
      <c r="F140" s="8" t="s">
        <v>3</v>
      </c>
      <c r="G140" s="9">
        <v>2160</v>
      </c>
      <c r="H140" s="9">
        <v>31</v>
      </c>
      <c r="I140" s="10">
        <v>1025179</v>
      </c>
      <c r="K140" s="13"/>
      <c r="L140" s="13"/>
      <c r="M140" s="13"/>
      <c r="O140" s="13"/>
      <c r="V140">
        <f t="shared" si="37"/>
        <v>415</v>
      </c>
      <c r="W140" s="37"/>
      <c r="X140" s="29"/>
      <c r="Y140" s="32"/>
      <c r="Z140" s="19" t="s">
        <v>7</v>
      </c>
      <c r="AA140" s="12">
        <f t="shared" ca="1" si="33"/>
        <v>0.81129445234708397</v>
      </c>
      <c r="AB140" s="12">
        <f t="shared" ca="1" si="38"/>
        <v>0.59406311452383187</v>
      </c>
      <c r="AC140" s="12">
        <f t="shared" ca="1" si="34"/>
        <v>0.99013206134562093</v>
      </c>
      <c r="AD140" s="12">
        <f t="shared" ca="1" si="35"/>
        <v>0.70267878343545798</v>
      </c>
      <c r="AE140" s="12">
        <f t="shared" ca="1" si="36"/>
        <v>0.79849654273884563</v>
      </c>
      <c r="AF140" s="23"/>
      <c r="AG140" s="23"/>
      <c r="AH140" s="23"/>
      <c r="AI140" s="22"/>
      <c r="AJ140" s="22"/>
    </row>
    <row r="141" spans="2:36" x14ac:dyDescent="0.3">
      <c r="B141" s="37"/>
      <c r="C141" s="36"/>
      <c r="D141" s="25"/>
      <c r="E141" s="53" t="s">
        <v>6</v>
      </c>
      <c r="F141" s="2" t="s">
        <v>1</v>
      </c>
      <c r="G141" s="3">
        <v>7698</v>
      </c>
      <c r="H141" s="3">
        <v>309</v>
      </c>
      <c r="I141" s="4">
        <v>98</v>
      </c>
      <c r="K141" s="13"/>
      <c r="L141" s="13"/>
      <c r="M141" s="13"/>
      <c r="O141" s="13"/>
      <c r="V141">
        <f t="shared" si="37"/>
        <v>418</v>
      </c>
      <c r="W141" s="37"/>
      <c r="X141" s="29"/>
      <c r="Y141" s="33" t="s">
        <v>14</v>
      </c>
      <c r="Z141" s="14" t="s">
        <v>11</v>
      </c>
      <c r="AA141" s="12">
        <f t="shared" ca="1" si="33"/>
        <v>0.95420920796285169</v>
      </c>
      <c r="AB141" s="12"/>
      <c r="AC141" s="12">
        <f t="shared" ca="1" si="34"/>
        <v>0.99701883574052497</v>
      </c>
      <c r="AD141" s="12">
        <f t="shared" ca="1" si="35"/>
        <v>0.95420920796285169</v>
      </c>
      <c r="AE141" s="12">
        <f t="shared" ca="1" si="36"/>
        <v>0.97561402185168833</v>
      </c>
      <c r="AF141" s="22">
        <f t="shared" ref="AF141:AH141" ca="1" si="40">AVERAGE(AA141:AA145)</f>
        <v>0.87670952877471409</v>
      </c>
      <c r="AG141" s="22">
        <f t="shared" ca="1" si="40"/>
        <v>0.78522599540972504</v>
      </c>
      <c r="AH141" s="22">
        <f t="shared" ca="1" si="40"/>
        <v>0.99615159730278491</v>
      </c>
      <c r="AI141" s="22">
        <f ca="1">AVERAGE(AD141:AD145)</f>
        <v>0.87639282663117035</v>
      </c>
      <c r="AJ141" s="22">
        <f ca="1">AVERAGE(AE141:AE145)</f>
        <v>0.92227316242218893</v>
      </c>
    </row>
    <row r="142" spans="2:36" x14ac:dyDescent="0.3">
      <c r="B142" s="37"/>
      <c r="C142" s="36"/>
      <c r="D142" s="25"/>
      <c r="E142" s="54"/>
      <c r="F142" s="5" t="s">
        <v>2</v>
      </c>
      <c r="G142" s="6">
        <v>1221</v>
      </c>
      <c r="H142" s="6">
        <v>3349</v>
      </c>
      <c r="I142" s="7">
        <v>84</v>
      </c>
      <c r="K142" s="13">
        <f>G141/(G141+G142+G143+H141+I141)</f>
        <v>0.79755491089929553</v>
      </c>
      <c r="L142" s="13">
        <f>H142/(H142+H143+H141+G142+I142)</f>
        <v>0.66979999999999995</v>
      </c>
      <c r="M142" s="13">
        <f>I143/(I143+H143+G143+I142+I141)</f>
        <v>0.99610711505082183</v>
      </c>
      <c r="N142" s="13">
        <f>AVERAGE(K142:L142)</f>
        <v>0.73367745544964769</v>
      </c>
      <c r="O142" s="13">
        <f>AVERAGE(K142:M142)</f>
        <v>0.82115400865003918</v>
      </c>
      <c r="V142">
        <f t="shared" si="37"/>
        <v>421</v>
      </c>
      <c r="W142" s="37"/>
      <c r="X142" s="29"/>
      <c r="Y142" s="33"/>
      <c r="Z142" s="15" t="s">
        <v>8</v>
      </c>
      <c r="AA142" s="12">
        <f t="shared" ca="1" si="33"/>
        <v>0.94352447754718349</v>
      </c>
      <c r="AB142" s="12"/>
      <c r="AC142" s="12">
        <f t="shared" ca="1" si="34"/>
        <v>0.99684369246877769</v>
      </c>
      <c r="AD142" s="12">
        <f t="shared" ca="1" si="35"/>
        <v>0.94352447754718349</v>
      </c>
      <c r="AE142" s="12">
        <f t="shared" ca="1" si="36"/>
        <v>0.97018408500798059</v>
      </c>
      <c r="AF142" s="23"/>
      <c r="AG142" s="23"/>
      <c r="AH142" s="23"/>
      <c r="AI142" s="22"/>
      <c r="AJ142" s="22"/>
    </row>
    <row r="143" spans="2:36" ht="15" thickBot="1" x14ac:dyDescent="0.35">
      <c r="B143" s="37"/>
      <c r="C143" s="36"/>
      <c r="D143" s="25"/>
      <c r="E143" s="55"/>
      <c r="F143" s="8" t="s">
        <v>3</v>
      </c>
      <c r="G143" s="9">
        <v>326</v>
      </c>
      <c r="H143" s="9">
        <v>37</v>
      </c>
      <c r="I143" s="10">
        <v>139454</v>
      </c>
      <c r="K143" s="13"/>
      <c r="L143" s="13"/>
      <c r="M143" s="13"/>
      <c r="O143" s="13"/>
      <c r="V143">
        <f t="shared" si="37"/>
        <v>424</v>
      </c>
      <c r="W143" s="37"/>
      <c r="X143" s="29"/>
      <c r="Y143" s="33"/>
      <c r="Z143" s="16" t="s">
        <v>9</v>
      </c>
      <c r="AA143" s="12">
        <f t="shared" ca="1" si="33"/>
        <v>0.72757427684845022</v>
      </c>
      <c r="AB143" s="12">
        <f t="shared" ca="1" si="38"/>
        <v>0.81066533488707615</v>
      </c>
      <c r="AC143" s="12">
        <f t="shared" ca="1" si="34"/>
        <v>0.99511140193607261</v>
      </c>
      <c r="AD143" s="12">
        <f t="shared" ca="1" si="35"/>
        <v>0.76911980586776318</v>
      </c>
      <c r="AE143" s="12">
        <f t="shared" ca="1" si="36"/>
        <v>0.84445033789053303</v>
      </c>
      <c r="AF143" s="23"/>
      <c r="AG143" s="23"/>
      <c r="AH143" s="23"/>
      <c r="AI143" s="22"/>
      <c r="AJ143" s="22"/>
    </row>
    <row r="144" spans="2:36" x14ac:dyDescent="0.3">
      <c r="B144" s="37"/>
      <c r="C144" s="36"/>
      <c r="D144" s="25"/>
      <c r="E144" s="56" t="s">
        <v>7</v>
      </c>
      <c r="F144" s="2" t="s">
        <v>1</v>
      </c>
      <c r="G144" s="3">
        <v>14533</v>
      </c>
      <c r="H144" s="3">
        <v>578</v>
      </c>
      <c r="I144" s="4">
        <v>1280</v>
      </c>
      <c r="K144" s="13"/>
      <c r="L144" s="13"/>
      <c r="M144" s="13"/>
      <c r="O144" s="13"/>
      <c r="V144">
        <f t="shared" si="37"/>
        <v>427</v>
      </c>
      <c r="W144" s="37"/>
      <c r="X144" s="29"/>
      <c r="Y144" s="33"/>
      <c r="Z144" s="17" t="s">
        <v>10</v>
      </c>
      <c r="AA144" s="12">
        <f t="shared" ca="1" si="33"/>
        <v>0.91219494610864782</v>
      </c>
      <c r="AB144" s="12"/>
      <c r="AC144" s="12">
        <f t="shared" ca="1" si="34"/>
        <v>0.99488847042379303</v>
      </c>
      <c r="AD144" s="12">
        <f t="shared" ca="1" si="35"/>
        <v>0.91219494610864782</v>
      </c>
      <c r="AE144" s="12">
        <f t="shared" ca="1" si="36"/>
        <v>0.95354170826622042</v>
      </c>
      <c r="AF144" s="23"/>
      <c r="AG144" s="23"/>
      <c r="AH144" s="23"/>
      <c r="AI144" s="22"/>
      <c r="AJ144" s="22"/>
    </row>
    <row r="145" spans="2:36" x14ac:dyDescent="0.3">
      <c r="B145" s="37"/>
      <c r="C145" s="36"/>
      <c r="D145" s="25"/>
      <c r="E145" s="57"/>
      <c r="F145" s="5" t="s">
        <v>2</v>
      </c>
      <c r="G145" s="6">
        <v>638</v>
      </c>
      <c r="H145" s="6">
        <v>2897</v>
      </c>
      <c r="I145" s="7">
        <v>643</v>
      </c>
      <c r="K145" s="13">
        <f>G144/(G144+G145+G146+H144+I144)</f>
        <v>0.81545281113230839</v>
      </c>
      <c r="L145" s="13">
        <f>H145/(H145+H146+H144+G145+I145)</f>
        <v>0.60191148971535424</v>
      </c>
      <c r="M145" s="13">
        <f>I146/(I146+H146+G146+I145+I144)</f>
        <v>0.98930870956548556</v>
      </c>
      <c r="N145" s="13">
        <f>AVERAGE(K145:L145)</f>
        <v>0.70868215042383131</v>
      </c>
      <c r="O145" s="13">
        <f>AVERAGE(K145:M145)</f>
        <v>0.80222433680438276</v>
      </c>
      <c r="V145">
        <f t="shared" si="37"/>
        <v>430</v>
      </c>
      <c r="W145" s="37"/>
      <c r="X145" s="29"/>
      <c r="Y145" s="33"/>
      <c r="Z145" s="18" t="s">
        <v>6</v>
      </c>
      <c r="AA145" s="12">
        <f t="shared" ca="1" si="33"/>
        <v>0.84604473540643754</v>
      </c>
      <c r="AB145" s="12">
        <f t="shared" ca="1" si="38"/>
        <v>0.75978665593237393</v>
      </c>
      <c r="AC145" s="12">
        <f t="shared" ca="1" si="34"/>
        <v>0.99689558594475647</v>
      </c>
      <c r="AD145" s="12">
        <f t="shared" ca="1" si="35"/>
        <v>0.80291569566940568</v>
      </c>
      <c r="AE145" s="12">
        <f t="shared" ca="1" si="36"/>
        <v>0.86757565909452261</v>
      </c>
      <c r="AF145" s="23"/>
      <c r="AG145" s="23"/>
      <c r="AH145" s="23"/>
      <c r="AI145" s="22"/>
      <c r="AJ145" s="22"/>
    </row>
    <row r="146" spans="2:36" ht="15" thickBot="1" x14ac:dyDescent="0.35">
      <c r="B146" s="37"/>
      <c r="C146" s="36"/>
      <c r="D146" s="25"/>
      <c r="E146" s="58"/>
      <c r="F146" s="8" t="s">
        <v>3</v>
      </c>
      <c r="G146" s="9">
        <v>793</v>
      </c>
      <c r="H146" s="9">
        <v>57</v>
      </c>
      <c r="I146" s="10">
        <v>256597</v>
      </c>
      <c r="K146" s="13"/>
      <c r="L146" s="13"/>
      <c r="M146" s="13"/>
      <c r="O146" s="13"/>
      <c r="V146">
        <f t="shared" si="37"/>
        <v>433</v>
      </c>
      <c r="W146" s="37"/>
      <c r="X146" s="29"/>
      <c r="Y146" s="33"/>
      <c r="Z146" s="19" t="s">
        <v>7</v>
      </c>
      <c r="AA146" s="12">
        <f t="shared" ca="1" si="33"/>
        <v>0.82398140009640197</v>
      </c>
      <c r="AB146" s="12">
        <f t="shared" ca="1" si="38"/>
        <v>0.63772731942874761</v>
      </c>
      <c r="AC146" s="12">
        <f t="shared" ca="1" si="34"/>
        <v>0.990013230829762</v>
      </c>
      <c r="AD146" s="12">
        <f t="shared" ca="1" si="35"/>
        <v>0.73085435976257473</v>
      </c>
      <c r="AE146" s="12">
        <f t="shared" ca="1" si="36"/>
        <v>0.81724065011830371</v>
      </c>
      <c r="AF146" s="23"/>
      <c r="AG146" s="23"/>
      <c r="AH146" s="23"/>
      <c r="AI146" s="22"/>
      <c r="AJ146" s="22"/>
    </row>
    <row r="147" spans="2:36" x14ac:dyDescent="0.3">
      <c r="B147" s="37"/>
      <c r="C147" s="36"/>
      <c r="D147" s="26" t="s">
        <v>19</v>
      </c>
      <c r="E147" s="41" t="s">
        <v>11</v>
      </c>
      <c r="F147" s="2" t="s">
        <v>1</v>
      </c>
      <c r="G147" s="3">
        <v>33395</v>
      </c>
      <c r="H147" s="3">
        <v>73</v>
      </c>
      <c r="I147" s="4">
        <v>847</v>
      </c>
      <c r="K147" s="13"/>
      <c r="L147" s="13"/>
      <c r="M147" s="13"/>
      <c r="O147" s="13"/>
      <c r="V147">
        <f t="shared" si="37"/>
        <v>436</v>
      </c>
      <c r="W147" s="37"/>
      <c r="X147" s="29"/>
      <c r="Y147" s="34" t="s">
        <v>15</v>
      </c>
      <c r="Z147" s="14" t="s">
        <v>11</v>
      </c>
      <c r="AA147" s="12">
        <f t="shared" ca="1" si="33"/>
        <v>0.96825165234392097</v>
      </c>
      <c r="AB147" s="12"/>
      <c r="AC147" s="12">
        <f t="shared" ca="1" si="34"/>
        <v>0.99770110068174644</v>
      </c>
      <c r="AD147" s="12">
        <f t="shared" ca="1" si="35"/>
        <v>0.96825165234392097</v>
      </c>
      <c r="AE147" s="12">
        <f t="shared" ca="1" si="36"/>
        <v>0.98297637651283365</v>
      </c>
      <c r="AF147" s="22">
        <f t="shared" ref="AF147:AH147" ca="1" si="41">AVERAGE(AA147:AA151)</f>
        <v>0.88481037754295999</v>
      </c>
      <c r="AG147" s="22">
        <f t="shared" ca="1" si="41"/>
        <v>0.76858013647843937</v>
      </c>
      <c r="AH147" s="22">
        <f t="shared" ca="1" si="41"/>
        <v>0.99665610465239707</v>
      </c>
      <c r="AI147" s="22">
        <f ca="1">AVERAGE(AD147:AD151)</f>
        <v>0.88015320721859724</v>
      </c>
      <c r="AJ147" s="22">
        <f ca="1">AVERAGE(AE147:AE151)</f>
        <v>0.92398229199737203</v>
      </c>
    </row>
    <row r="148" spans="2:36" x14ac:dyDescent="0.3">
      <c r="B148" s="37"/>
      <c r="C148" s="36"/>
      <c r="D148" s="26"/>
      <c r="E148" s="42"/>
      <c r="F148" s="5" t="s">
        <v>2</v>
      </c>
      <c r="G148" s="6">
        <v>0</v>
      </c>
      <c r="H148" s="6">
        <v>0</v>
      </c>
      <c r="I148" s="7">
        <v>0</v>
      </c>
      <c r="K148" s="13">
        <f>G147/(G147+G148+G149+H147+I147)</f>
        <v>0.97318956724464523</v>
      </c>
      <c r="L148" s="13"/>
      <c r="M148" s="13">
        <f>I149/(I149+H149+G149+I148+I147)</f>
        <v>0.99809964895983139</v>
      </c>
      <c r="N148" s="13">
        <f>AVERAGE(K148:L148)</f>
        <v>0.97318956724464523</v>
      </c>
      <c r="O148" s="13">
        <f>AVERAGE(K148:M148)</f>
        <v>0.98564460810223831</v>
      </c>
      <c r="V148">
        <f t="shared" si="37"/>
        <v>439</v>
      </c>
      <c r="W148" s="37"/>
      <c r="X148" s="29"/>
      <c r="Y148" s="34"/>
      <c r="Z148" s="15" t="s">
        <v>8</v>
      </c>
      <c r="AA148" s="12">
        <f t="shared" ca="1" si="33"/>
        <v>0.95433354135310744</v>
      </c>
      <c r="AB148" s="12"/>
      <c r="AC148" s="12">
        <f t="shared" ca="1" si="34"/>
        <v>0.99741566861735032</v>
      </c>
      <c r="AD148" s="12">
        <f t="shared" ca="1" si="35"/>
        <v>0.95433354135310744</v>
      </c>
      <c r="AE148" s="12">
        <f t="shared" ca="1" si="36"/>
        <v>0.97587460498522893</v>
      </c>
      <c r="AF148" s="23"/>
      <c r="AG148" s="23"/>
      <c r="AH148" s="23"/>
      <c r="AI148" s="22"/>
      <c r="AJ148" s="22"/>
    </row>
    <row r="149" spans="2:36" ht="15" thickBot="1" x14ac:dyDescent="0.35">
      <c r="B149" s="37"/>
      <c r="C149" s="36"/>
      <c r="D149" s="26"/>
      <c r="E149" s="43"/>
      <c r="F149" s="8" t="s">
        <v>3</v>
      </c>
      <c r="G149" s="9">
        <v>0</v>
      </c>
      <c r="H149" s="9">
        <v>4</v>
      </c>
      <c r="I149" s="10">
        <v>446961</v>
      </c>
      <c r="K149" s="13"/>
      <c r="L149" s="13"/>
      <c r="M149" s="13"/>
      <c r="O149" s="13"/>
      <c r="V149">
        <f t="shared" si="37"/>
        <v>442</v>
      </c>
      <c r="W149" s="37"/>
      <c r="X149" s="29"/>
      <c r="Y149" s="34"/>
      <c r="Z149" s="16" t="s">
        <v>9</v>
      </c>
      <c r="AA149" s="12">
        <f t="shared" ca="1" si="33"/>
        <v>0.75747776879547291</v>
      </c>
      <c r="AB149" s="12">
        <f t="shared" ca="1" si="38"/>
        <v>0.80785112437921991</v>
      </c>
      <c r="AC149" s="12">
        <f t="shared" ca="1" si="34"/>
        <v>0.9972219042503544</v>
      </c>
      <c r="AD149" s="12">
        <f t="shared" ca="1" si="35"/>
        <v>0.78266444658734646</v>
      </c>
      <c r="AE149" s="12">
        <f t="shared" ca="1" si="36"/>
        <v>0.8541835991416824</v>
      </c>
      <c r="AF149" s="23"/>
      <c r="AG149" s="23"/>
      <c r="AH149" s="23"/>
      <c r="AI149" s="22"/>
      <c r="AJ149" s="22"/>
    </row>
    <row r="150" spans="2:36" x14ac:dyDescent="0.3">
      <c r="B150" s="37"/>
      <c r="C150" s="36"/>
      <c r="D150" s="26"/>
      <c r="E150" s="44" t="s">
        <v>8</v>
      </c>
      <c r="F150" s="2" t="s">
        <v>1</v>
      </c>
      <c r="G150" s="3">
        <v>13152</v>
      </c>
      <c r="H150" s="3">
        <v>25</v>
      </c>
      <c r="I150" s="4">
        <v>501</v>
      </c>
      <c r="K150" s="13"/>
      <c r="L150" s="13"/>
      <c r="M150" s="13"/>
      <c r="O150" s="13"/>
      <c r="V150">
        <f t="shared" si="37"/>
        <v>445</v>
      </c>
      <c r="W150" s="37"/>
      <c r="X150" s="29"/>
      <c r="Y150" s="34"/>
      <c r="Z150" s="17" t="s">
        <v>10</v>
      </c>
      <c r="AA150" s="12">
        <f t="shared" ca="1" si="33"/>
        <v>0.91773471781726546</v>
      </c>
      <c r="AB150" s="12"/>
      <c r="AC150" s="12">
        <f t="shared" ca="1" si="34"/>
        <v>0.99504671124044264</v>
      </c>
      <c r="AD150" s="12">
        <f t="shared" ca="1" si="35"/>
        <v>0.91773471781726546</v>
      </c>
      <c r="AE150" s="12">
        <f t="shared" ca="1" si="36"/>
        <v>0.95639071452885405</v>
      </c>
      <c r="AF150" s="23"/>
      <c r="AG150" s="23"/>
      <c r="AH150" s="23"/>
      <c r="AI150" s="22"/>
      <c r="AJ150" s="22"/>
    </row>
    <row r="151" spans="2:36" x14ac:dyDescent="0.3">
      <c r="B151" s="37"/>
      <c r="C151" s="36"/>
      <c r="D151" s="26"/>
      <c r="E151" s="45"/>
      <c r="F151" s="5" t="s">
        <v>2</v>
      </c>
      <c r="G151" s="6">
        <v>0</v>
      </c>
      <c r="H151" s="6">
        <v>0</v>
      </c>
      <c r="I151" s="7">
        <v>0</v>
      </c>
      <c r="K151" s="13">
        <f>G150/(G150+G151+G152+H150+I150)</f>
        <v>0.96140350877192982</v>
      </c>
      <c r="L151" s="13"/>
      <c r="M151" s="13">
        <f>I152/(I152+H152+G152+I151+I150)</f>
        <v>0.99782295377131058</v>
      </c>
      <c r="N151" s="13">
        <f>AVERAGE(K151:L151)</f>
        <v>0.96140350877192982</v>
      </c>
      <c r="O151" s="13">
        <f>AVERAGE(K151:M151)</f>
        <v>0.97961323127162014</v>
      </c>
      <c r="V151">
        <f t="shared" si="37"/>
        <v>448</v>
      </c>
      <c r="W151" s="37"/>
      <c r="X151" s="29"/>
      <c r="Y151" s="34"/>
      <c r="Z151" s="18" t="s">
        <v>6</v>
      </c>
      <c r="AA151" s="12">
        <f t="shared" ca="1" si="33"/>
        <v>0.82625420740503286</v>
      </c>
      <c r="AB151" s="12">
        <f t="shared" ca="1" si="38"/>
        <v>0.72930914857765883</v>
      </c>
      <c r="AC151" s="12">
        <f t="shared" ca="1" si="34"/>
        <v>0.99589513847209121</v>
      </c>
      <c r="AD151" s="12">
        <f t="shared" ca="1" si="35"/>
        <v>0.77778167799134579</v>
      </c>
      <c r="AE151" s="12">
        <f t="shared" ca="1" si="36"/>
        <v>0.85048616481826089</v>
      </c>
      <c r="AF151" s="23"/>
      <c r="AG151" s="23"/>
      <c r="AH151" s="23"/>
      <c r="AI151" s="22"/>
      <c r="AJ151" s="22"/>
    </row>
    <row r="152" spans="2:36" ht="15" thickBot="1" x14ac:dyDescent="0.35">
      <c r="B152" s="37"/>
      <c r="C152" s="36"/>
      <c r="D152" s="26"/>
      <c r="E152" s="46"/>
      <c r="F152" s="8" t="s">
        <v>3</v>
      </c>
      <c r="G152" s="9">
        <v>2</v>
      </c>
      <c r="H152" s="9">
        <v>0</v>
      </c>
      <c r="I152" s="10">
        <v>230544</v>
      </c>
      <c r="K152" s="13"/>
      <c r="L152" s="13"/>
      <c r="M152" s="13"/>
      <c r="O152" s="13"/>
      <c r="V152">
        <f t="shared" si="37"/>
        <v>451</v>
      </c>
      <c r="W152" s="37"/>
      <c r="X152" s="29"/>
      <c r="Y152" s="34"/>
      <c r="Z152" s="19" t="s">
        <v>7</v>
      </c>
      <c r="AA152" s="12">
        <f t="shared" ca="1" si="33"/>
        <v>0.82129026706061214</v>
      </c>
      <c r="AB152" s="12">
        <f t="shared" ca="1" si="38"/>
        <v>0.55282000980872981</v>
      </c>
      <c r="AC152" s="12">
        <f t="shared" ca="1" si="34"/>
        <v>0.98975203745448237</v>
      </c>
      <c r="AD152" s="12">
        <f t="shared" ca="1" si="35"/>
        <v>0.68705513843467103</v>
      </c>
      <c r="AE152" s="12">
        <f t="shared" ca="1" si="36"/>
        <v>0.78795410477460814</v>
      </c>
      <c r="AF152" s="23"/>
      <c r="AG152" s="23"/>
      <c r="AH152" s="23"/>
      <c r="AI152" s="22"/>
      <c r="AJ152" s="22"/>
    </row>
    <row r="153" spans="2:36" x14ac:dyDescent="0.3">
      <c r="B153" s="37"/>
      <c r="C153" s="36"/>
      <c r="D153" s="26"/>
      <c r="E153" s="47" t="s">
        <v>9</v>
      </c>
      <c r="F153" s="2" t="s">
        <v>1</v>
      </c>
      <c r="G153" s="3">
        <v>10561</v>
      </c>
      <c r="H153" s="3">
        <v>354</v>
      </c>
      <c r="I153" s="4">
        <v>87</v>
      </c>
      <c r="K153" s="13"/>
      <c r="L153" s="13"/>
      <c r="M153" s="13"/>
      <c r="O153" s="13"/>
      <c r="V153">
        <f t="shared" si="37"/>
        <v>454</v>
      </c>
      <c r="W153" s="37"/>
      <c r="X153" s="29"/>
      <c r="Y153" s="35" t="s">
        <v>16</v>
      </c>
      <c r="Z153" s="14" t="s">
        <v>11</v>
      </c>
      <c r="AA153" s="12">
        <f t="shared" ca="1" si="33"/>
        <v>0.96731568584554806</v>
      </c>
      <c r="AB153" s="12"/>
      <c r="AC153" s="12">
        <f t="shared" ca="1" si="34"/>
        <v>0.99758523646605379</v>
      </c>
      <c r="AD153" s="12">
        <f t="shared" ca="1" si="35"/>
        <v>0.96731568584554806</v>
      </c>
      <c r="AE153" s="12">
        <f t="shared" ca="1" si="36"/>
        <v>0.98245046115580092</v>
      </c>
      <c r="AF153" s="22">
        <f t="shared" ref="AF153:AH153" ca="1" si="42">AVERAGE(AA153:AA157)</f>
        <v>0.8786012057833622</v>
      </c>
      <c r="AG153" s="22">
        <f t="shared" ca="1" si="42"/>
        <v>0.75096506719006029</v>
      </c>
      <c r="AH153" s="22">
        <f t="shared" ca="1" si="42"/>
        <v>0.99696621934568164</v>
      </c>
      <c r="AI153" s="22">
        <f ca="1">AVERAGE(AD153:AD157)</f>
        <v>0.87331627317749483</v>
      </c>
      <c r="AJ153" s="22">
        <f ca="1">AVERAGE(AE153:AE157)</f>
        <v>0.91960482054394677</v>
      </c>
    </row>
    <row r="154" spans="2:36" x14ac:dyDescent="0.3">
      <c r="B154" s="37"/>
      <c r="C154" s="36"/>
      <c r="D154" s="26"/>
      <c r="E154" s="48"/>
      <c r="F154" s="5" t="s">
        <v>2</v>
      </c>
      <c r="G154" s="6">
        <v>3345</v>
      </c>
      <c r="H154" s="6">
        <v>13418</v>
      </c>
      <c r="I154" s="7">
        <v>512</v>
      </c>
      <c r="K154" s="13">
        <f>G153/(G153+G154+G155+H153+I153)</f>
        <v>0.70774695081088324</v>
      </c>
      <c r="L154" s="13">
        <f>H154/(H154+H155+H153+G154+I154)</f>
        <v>0.75958109255590145</v>
      </c>
      <c r="M154" s="13">
        <f>I155/(I155+H155+G155+I154+I153)</f>
        <v>0.996448550950086</v>
      </c>
      <c r="N154" s="13">
        <f>AVERAGE(K154:L154)</f>
        <v>0.73366402168339229</v>
      </c>
      <c r="O154" s="13">
        <f>AVERAGE(K154:M154)</f>
        <v>0.82125886477229015</v>
      </c>
      <c r="V154">
        <f t="shared" si="37"/>
        <v>457</v>
      </c>
      <c r="W154" s="37"/>
      <c r="X154" s="29"/>
      <c r="Y154" s="35"/>
      <c r="Z154" s="15" t="s">
        <v>8</v>
      </c>
      <c r="AA154" s="12">
        <f t="shared" ca="1" si="33"/>
        <v>0.95429822960394228</v>
      </c>
      <c r="AB154" s="12"/>
      <c r="AC154" s="12">
        <f t="shared" ca="1" si="34"/>
        <v>0.99739970362678609</v>
      </c>
      <c r="AD154" s="12">
        <f t="shared" ca="1" si="35"/>
        <v>0.95429822960394228</v>
      </c>
      <c r="AE154" s="12">
        <f t="shared" ca="1" si="36"/>
        <v>0.97584896661536424</v>
      </c>
      <c r="AF154" s="23"/>
      <c r="AG154" s="23"/>
      <c r="AH154" s="23"/>
      <c r="AI154" s="22"/>
      <c r="AJ154" s="22"/>
    </row>
    <row r="155" spans="2:36" ht="15" thickBot="1" x14ac:dyDescent="0.35">
      <c r="B155" s="37"/>
      <c r="C155" s="36"/>
      <c r="D155" s="26"/>
      <c r="E155" s="49"/>
      <c r="F155" s="8" t="s">
        <v>3</v>
      </c>
      <c r="G155" s="9">
        <v>575</v>
      </c>
      <c r="H155" s="9">
        <v>36</v>
      </c>
      <c r="I155" s="10">
        <v>339496</v>
      </c>
      <c r="K155" s="13"/>
      <c r="L155" s="13"/>
      <c r="M155" s="13"/>
      <c r="O155" s="13"/>
      <c r="V155">
        <f t="shared" si="37"/>
        <v>460</v>
      </c>
      <c r="W155" s="37"/>
      <c r="X155" s="29"/>
      <c r="Y155" s="35"/>
      <c r="Z155" s="16" t="s">
        <v>9</v>
      </c>
      <c r="AA155" s="12">
        <f t="shared" ca="1" si="33"/>
        <v>0.7426894147862777</v>
      </c>
      <c r="AB155" s="12">
        <f t="shared" ca="1" si="38"/>
        <v>0.80371602884082083</v>
      </c>
      <c r="AC155" s="12">
        <f t="shared" ca="1" si="34"/>
        <v>0.99759143661045702</v>
      </c>
      <c r="AD155" s="12">
        <f t="shared" ca="1" si="35"/>
        <v>0.77320272181354932</v>
      </c>
      <c r="AE155" s="12">
        <f t="shared" ca="1" si="36"/>
        <v>0.84799896007918518</v>
      </c>
      <c r="AF155" s="23"/>
      <c r="AG155" s="23"/>
      <c r="AH155" s="23"/>
      <c r="AI155" s="22"/>
      <c r="AJ155" s="22"/>
    </row>
    <row r="156" spans="2:36" x14ac:dyDescent="0.3">
      <c r="B156" s="37"/>
      <c r="C156" s="36"/>
      <c r="D156" s="26"/>
      <c r="E156" s="50" t="s">
        <v>10</v>
      </c>
      <c r="F156" s="2" t="s">
        <v>1</v>
      </c>
      <c r="G156" s="3">
        <v>64148</v>
      </c>
      <c r="H156" s="3">
        <v>407</v>
      </c>
      <c r="I156" s="4">
        <v>2887</v>
      </c>
      <c r="K156" s="13"/>
      <c r="L156" s="13"/>
      <c r="M156" s="13"/>
      <c r="O156" s="13"/>
      <c r="V156">
        <f t="shared" si="37"/>
        <v>463</v>
      </c>
      <c r="W156" s="37"/>
      <c r="X156" s="29"/>
      <c r="Y156" s="35"/>
      <c r="Z156" s="17" t="s">
        <v>10</v>
      </c>
      <c r="AA156" s="12">
        <f t="shared" ca="1" si="33"/>
        <v>0.91661265302852646</v>
      </c>
      <c r="AB156" s="12"/>
      <c r="AC156" s="12">
        <f t="shared" ca="1" si="34"/>
        <v>0.99539858769686285</v>
      </c>
      <c r="AD156" s="12">
        <f t="shared" ca="1" si="35"/>
        <v>0.91661265302852646</v>
      </c>
      <c r="AE156" s="12">
        <f t="shared" ca="1" si="36"/>
        <v>0.95600562036269465</v>
      </c>
      <c r="AF156" s="23"/>
      <c r="AG156" s="23"/>
      <c r="AH156" s="23"/>
      <c r="AI156" s="22"/>
      <c r="AJ156" s="22"/>
    </row>
    <row r="157" spans="2:36" x14ac:dyDescent="0.3">
      <c r="B157" s="37"/>
      <c r="C157" s="36"/>
      <c r="D157" s="26"/>
      <c r="E157" s="51"/>
      <c r="F157" s="5" t="s">
        <v>2</v>
      </c>
      <c r="G157" s="6">
        <v>0</v>
      </c>
      <c r="H157" s="6">
        <v>0</v>
      </c>
      <c r="I157" s="7">
        <v>0</v>
      </c>
      <c r="K157" s="13">
        <f>G156/(G156+G157+G158+H156+I156)</f>
        <v>0.92187859277994944</v>
      </c>
      <c r="L157" s="13"/>
      <c r="M157" s="13">
        <f>I158/(I158+H158+G158+I157+I156)</f>
        <v>0.99510508862984237</v>
      </c>
      <c r="N157" s="13">
        <f>AVERAGE(K157:L157)</f>
        <v>0.92187859277994944</v>
      </c>
      <c r="O157" s="13">
        <f>AVERAGE(K157:M157)</f>
        <v>0.9584918407048959</v>
      </c>
      <c r="V157">
        <f t="shared" si="37"/>
        <v>466</v>
      </c>
      <c r="W157" s="37"/>
      <c r="X157" s="29"/>
      <c r="Y157" s="35"/>
      <c r="Z157" s="18" t="s">
        <v>6</v>
      </c>
      <c r="AA157" s="12">
        <f t="shared" ca="1" si="33"/>
        <v>0.81209004565251619</v>
      </c>
      <c r="AB157" s="12">
        <f t="shared" ca="1" si="38"/>
        <v>0.69821410553929975</v>
      </c>
      <c r="AC157" s="12">
        <f t="shared" ca="1" si="34"/>
        <v>0.99685613232824832</v>
      </c>
      <c r="AD157" s="12">
        <f t="shared" ca="1" si="35"/>
        <v>0.75515207559590802</v>
      </c>
      <c r="AE157" s="12">
        <f t="shared" ca="1" si="36"/>
        <v>0.83572009450668805</v>
      </c>
      <c r="AF157" s="23"/>
      <c r="AG157" s="23"/>
      <c r="AH157" s="23"/>
      <c r="AI157" s="22"/>
      <c r="AJ157" s="22"/>
    </row>
    <row r="158" spans="2:36" ht="15" thickBot="1" x14ac:dyDescent="0.35">
      <c r="B158" s="37"/>
      <c r="C158" s="36"/>
      <c r="D158" s="26"/>
      <c r="E158" s="52"/>
      <c r="F158" s="8" t="s">
        <v>3</v>
      </c>
      <c r="G158" s="9">
        <v>2142</v>
      </c>
      <c r="H158" s="9">
        <v>12</v>
      </c>
      <c r="I158" s="10">
        <v>1024804</v>
      </c>
      <c r="K158" s="13"/>
      <c r="L158" s="13"/>
      <c r="M158" s="13"/>
      <c r="O158" s="13"/>
      <c r="V158">
        <f t="shared" si="37"/>
        <v>469</v>
      </c>
      <c r="W158" s="37"/>
      <c r="X158" s="29"/>
      <c r="Y158" s="35"/>
      <c r="Z158" s="19" t="s">
        <v>7</v>
      </c>
      <c r="AA158" s="12">
        <f t="shared" ca="1" si="33"/>
        <v>0.82891296227119915</v>
      </c>
      <c r="AB158" s="12">
        <f t="shared" ca="1" si="38"/>
        <v>0.59179097201910891</v>
      </c>
      <c r="AC158" s="12">
        <f t="shared" ca="1" si="34"/>
        <v>0.99078953459662988</v>
      </c>
      <c r="AD158" s="12">
        <f t="shared" ca="1" si="35"/>
        <v>0.71035196714515403</v>
      </c>
      <c r="AE158" s="12">
        <f t="shared" ca="1" si="36"/>
        <v>0.80383115629564594</v>
      </c>
      <c r="AF158" s="23"/>
      <c r="AG158" s="23"/>
      <c r="AH158" s="23"/>
      <c r="AI158" s="22"/>
      <c r="AJ158" s="22"/>
    </row>
    <row r="159" spans="2:36" x14ac:dyDescent="0.3">
      <c r="B159" s="37"/>
      <c r="C159" s="36"/>
      <c r="D159" s="26"/>
      <c r="E159" s="53" t="s">
        <v>6</v>
      </c>
      <c r="F159" s="2" t="s">
        <v>1</v>
      </c>
      <c r="G159" s="3">
        <v>7912</v>
      </c>
      <c r="H159" s="3">
        <v>183</v>
      </c>
      <c r="I159" s="4">
        <v>136</v>
      </c>
      <c r="K159" s="13"/>
      <c r="L159" s="13"/>
      <c r="M159" s="13"/>
      <c r="O159" s="13"/>
      <c r="V159">
        <f t="shared" si="37"/>
        <v>472</v>
      </c>
      <c r="W159" s="37"/>
      <c r="X159" s="29"/>
      <c r="Y159" s="24" t="s">
        <v>17</v>
      </c>
      <c r="Z159" s="14" t="s">
        <v>11</v>
      </c>
      <c r="AA159" s="12">
        <f t="shared" ca="1" si="33"/>
        <v>0.97139427299877024</v>
      </c>
      <c r="AB159" s="12"/>
      <c r="AC159" s="12">
        <f t="shared" ca="1" si="34"/>
        <v>0.99788204154233795</v>
      </c>
      <c r="AD159" s="12">
        <f t="shared" ca="1" si="35"/>
        <v>0.97139427299877024</v>
      </c>
      <c r="AE159" s="12">
        <f t="shared" ca="1" si="36"/>
        <v>0.98463815727055404</v>
      </c>
      <c r="AF159" s="22">
        <f t="shared" ref="AF159:AH159" ca="1" si="43">AVERAGE(AA159:AA163)</f>
        <v>0.88879266377015642</v>
      </c>
      <c r="AG159" s="22">
        <f t="shared" ca="1" si="43"/>
        <v>0.75164827578842175</v>
      </c>
      <c r="AH159" s="22">
        <f t="shared" ca="1" si="43"/>
        <v>0.99663455966021441</v>
      </c>
      <c r="AI159" s="22">
        <f ca="1">AVERAGE(AD159:AD163)</f>
        <v>0.88161021883890189</v>
      </c>
      <c r="AJ159" s="22">
        <f ca="1">AVERAGE(AE159:AE163)</f>
        <v>0.92403936890256444</v>
      </c>
    </row>
    <row r="160" spans="2:36" x14ac:dyDescent="0.3">
      <c r="B160" s="37"/>
      <c r="C160" s="36"/>
      <c r="D160" s="26"/>
      <c r="E160" s="54"/>
      <c r="F160" s="5" t="s">
        <v>2</v>
      </c>
      <c r="G160" s="6">
        <v>1169</v>
      </c>
      <c r="H160" s="6">
        <v>3308</v>
      </c>
      <c r="I160" s="7">
        <v>89</v>
      </c>
      <c r="K160" s="13">
        <f>G159/(G159+G160+G161+H159+I159)</f>
        <v>0.81938690969345485</v>
      </c>
      <c r="L160" s="13">
        <f>H160/(H160+H161+H159+G160+I160)</f>
        <v>0.69277486910994768</v>
      </c>
      <c r="M160" s="13">
        <f>I161/(I161+H161+G161+I160+I159)</f>
        <v>0.99637867489500298</v>
      </c>
      <c r="N160" s="13">
        <f>AVERAGE(K160:L160)</f>
        <v>0.75608088940170126</v>
      </c>
      <c r="O160" s="13">
        <f>AVERAGE(K160:M160)</f>
        <v>0.83618015123280187</v>
      </c>
      <c r="V160">
        <f t="shared" si="37"/>
        <v>475</v>
      </c>
      <c r="W160" s="37"/>
      <c r="X160" s="29"/>
      <c r="Y160" s="24"/>
      <c r="Z160" s="15" t="s">
        <v>8</v>
      </c>
      <c r="AA160" s="12">
        <f t="shared" ca="1" si="33"/>
        <v>0.96696718618826882</v>
      </c>
      <c r="AB160" s="12"/>
      <c r="AC160" s="12">
        <f t="shared" ca="1" si="34"/>
        <v>0.99815761784967372</v>
      </c>
      <c r="AD160" s="12">
        <f t="shared" ca="1" si="35"/>
        <v>0.96696718618826882</v>
      </c>
      <c r="AE160" s="12">
        <f t="shared" ca="1" si="36"/>
        <v>0.98256240201897127</v>
      </c>
      <c r="AF160" s="23"/>
      <c r="AG160" s="23"/>
      <c r="AH160" s="23"/>
      <c r="AI160" s="22"/>
      <c r="AJ160" s="22"/>
    </row>
    <row r="161" spans="2:36" ht="15" thickBot="1" x14ac:dyDescent="0.35">
      <c r="B161" s="37"/>
      <c r="C161" s="36"/>
      <c r="D161" s="26"/>
      <c r="E161" s="55"/>
      <c r="F161" s="8" t="s">
        <v>3</v>
      </c>
      <c r="G161" s="9">
        <v>256</v>
      </c>
      <c r="H161" s="9">
        <v>26</v>
      </c>
      <c r="I161" s="10">
        <v>139497</v>
      </c>
      <c r="K161" s="13"/>
      <c r="L161" s="13"/>
      <c r="M161" s="13"/>
      <c r="O161" s="13"/>
      <c r="V161">
        <f t="shared" si="37"/>
        <v>478</v>
      </c>
      <c r="W161" s="37"/>
      <c r="X161" s="29"/>
      <c r="Y161" s="24"/>
      <c r="Z161" s="16" t="s">
        <v>9</v>
      </c>
      <c r="AA161" s="12">
        <f t="shared" ca="1" si="33"/>
        <v>0.74607601272837787</v>
      </c>
      <c r="AB161" s="12">
        <f t="shared" ca="1" si="38"/>
        <v>0.80235642292766007</v>
      </c>
      <c r="AC161" s="12">
        <f t="shared" ca="1" si="34"/>
        <v>0.99729659482549748</v>
      </c>
      <c r="AD161" s="12">
        <f t="shared" ca="1" si="35"/>
        <v>0.77421621782801897</v>
      </c>
      <c r="AE161" s="12">
        <f t="shared" ca="1" si="36"/>
        <v>0.84857634349384503</v>
      </c>
      <c r="AF161" s="23"/>
      <c r="AG161" s="23"/>
      <c r="AH161" s="23"/>
      <c r="AI161" s="22"/>
      <c r="AJ161" s="22"/>
    </row>
    <row r="162" spans="2:36" x14ac:dyDescent="0.3">
      <c r="B162" s="37"/>
      <c r="C162" s="36"/>
      <c r="D162" s="26"/>
      <c r="E162" s="56" t="s">
        <v>7</v>
      </c>
      <c r="F162" s="2" t="s">
        <v>1</v>
      </c>
      <c r="G162" s="3">
        <v>14798</v>
      </c>
      <c r="H162" s="3">
        <v>680</v>
      </c>
      <c r="I162" s="4">
        <v>838</v>
      </c>
      <c r="K162" s="13"/>
      <c r="L162" s="13"/>
      <c r="M162" s="13"/>
      <c r="O162" s="13"/>
      <c r="V162">
        <f t="shared" si="37"/>
        <v>481</v>
      </c>
      <c r="W162" s="37"/>
      <c r="X162" s="29"/>
      <c r="Y162" s="24"/>
      <c r="Z162" s="17" t="s">
        <v>10</v>
      </c>
      <c r="AA162" s="12">
        <f t="shared" ca="1" si="33"/>
        <v>0.93048085877435516</v>
      </c>
      <c r="AB162" s="12"/>
      <c r="AC162" s="12">
        <f t="shared" ca="1" si="34"/>
        <v>0.99543375226613096</v>
      </c>
      <c r="AD162" s="12">
        <f t="shared" ca="1" si="35"/>
        <v>0.93048085877435516</v>
      </c>
      <c r="AE162" s="12">
        <f t="shared" ca="1" si="36"/>
        <v>0.96295730552024306</v>
      </c>
      <c r="AF162" s="23"/>
      <c r="AG162" s="23"/>
      <c r="AH162" s="23"/>
      <c r="AI162" s="22"/>
      <c r="AJ162" s="22"/>
    </row>
    <row r="163" spans="2:36" x14ac:dyDescent="0.3">
      <c r="B163" s="37"/>
      <c r="C163" s="36"/>
      <c r="D163" s="26"/>
      <c r="E163" s="57"/>
      <c r="F163" s="5" t="s">
        <v>2</v>
      </c>
      <c r="G163" s="6">
        <v>811</v>
      </c>
      <c r="H163" s="6">
        <v>3140</v>
      </c>
      <c r="I163" s="7">
        <v>291</v>
      </c>
      <c r="K163" s="13">
        <f>G162/(G162+G163+G164+H162+I162)</f>
        <v>0.81648642683734274</v>
      </c>
      <c r="L163" s="13">
        <f>H163/(H163+H164+H162+G163+I163)</f>
        <v>0.62951082598235764</v>
      </c>
      <c r="M163" s="13">
        <f>I164/(I164+H164+G164+I163+I162)</f>
        <v>0.99152316241729088</v>
      </c>
      <c r="N163" s="13">
        <f>AVERAGE(K163:L163)</f>
        <v>0.72299862640985024</v>
      </c>
      <c r="O163" s="13">
        <f>AVERAGE(K163:M163)</f>
        <v>0.8125068050789972</v>
      </c>
      <c r="V163">
        <f t="shared" si="37"/>
        <v>484</v>
      </c>
      <c r="W163" s="37"/>
      <c r="X163" s="29"/>
      <c r="Y163" s="24"/>
      <c r="Z163" s="18" t="s">
        <v>6</v>
      </c>
      <c r="AA163" s="12">
        <f t="shared" ca="1" si="33"/>
        <v>0.82904498816101024</v>
      </c>
      <c r="AB163" s="12">
        <f t="shared" ca="1" si="38"/>
        <v>0.70094012864918354</v>
      </c>
      <c r="AC163" s="12">
        <f t="shared" ca="1" si="34"/>
        <v>0.99440279181743174</v>
      </c>
      <c r="AD163" s="12">
        <f t="shared" ca="1" si="35"/>
        <v>0.76499255840509695</v>
      </c>
      <c r="AE163" s="12">
        <f t="shared" ca="1" si="36"/>
        <v>0.84146263620920847</v>
      </c>
      <c r="AF163" s="23"/>
      <c r="AG163" s="23"/>
      <c r="AH163" s="23"/>
      <c r="AI163" s="22"/>
      <c r="AJ163" s="22"/>
    </row>
    <row r="164" spans="2:36" ht="15" thickBot="1" x14ac:dyDescent="0.35">
      <c r="B164" s="37"/>
      <c r="C164" s="36"/>
      <c r="D164" s="26"/>
      <c r="E164" s="58"/>
      <c r="F164" s="8" t="s">
        <v>3</v>
      </c>
      <c r="G164" s="9">
        <v>997</v>
      </c>
      <c r="H164" s="9">
        <v>66</v>
      </c>
      <c r="I164" s="10">
        <v>256395</v>
      </c>
      <c r="K164" s="13"/>
      <c r="L164" s="13"/>
      <c r="M164" s="13"/>
      <c r="O164" s="13"/>
      <c r="V164">
        <f t="shared" si="37"/>
        <v>487</v>
      </c>
      <c r="W164" s="37"/>
      <c r="X164" s="29"/>
      <c r="Y164" s="24"/>
      <c r="Z164" s="19" t="s">
        <v>7</v>
      </c>
      <c r="AA164" s="12">
        <f t="shared" ca="1" si="33"/>
        <v>0.82979498095451487</v>
      </c>
      <c r="AB164" s="12">
        <f t="shared" ca="1" si="38"/>
        <v>0.62818217979315827</v>
      </c>
      <c r="AC164" s="12">
        <f t="shared" ca="1" si="34"/>
        <v>0.99172659089151782</v>
      </c>
      <c r="AD164" s="12">
        <f t="shared" ca="1" si="35"/>
        <v>0.72898858037383651</v>
      </c>
      <c r="AE164" s="12">
        <f t="shared" ca="1" si="36"/>
        <v>0.81656791721306365</v>
      </c>
      <c r="AF164" s="23"/>
      <c r="AG164" s="23"/>
      <c r="AH164" s="23"/>
      <c r="AI164" s="22"/>
      <c r="AJ164" s="22"/>
    </row>
    <row r="165" spans="2:36" x14ac:dyDescent="0.3">
      <c r="B165" s="37"/>
      <c r="C165" s="36"/>
      <c r="D165" s="27" t="s">
        <v>20</v>
      </c>
      <c r="E165" s="41" t="s">
        <v>11</v>
      </c>
      <c r="F165" s="2" t="s">
        <v>1</v>
      </c>
      <c r="G165" s="3">
        <v>33490</v>
      </c>
      <c r="H165" s="3">
        <v>14</v>
      </c>
      <c r="I165" s="4">
        <v>831</v>
      </c>
      <c r="K165" s="13"/>
      <c r="L165" s="13"/>
      <c r="M165" s="13"/>
      <c r="O165" s="13"/>
      <c r="V165">
        <f t="shared" si="37"/>
        <v>490</v>
      </c>
      <c r="W165" s="37"/>
      <c r="X165" s="29"/>
      <c r="Y165" s="25" t="s">
        <v>18</v>
      </c>
      <c r="Z165" s="14" t="s">
        <v>11</v>
      </c>
      <c r="AA165" s="12">
        <f t="shared" ca="1" si="33"/>
        <v>0.96585550445362989</v>
      </c>
      <c r="AB165" s="12"/>
      <c r="AC165" s="12">
        <f t="shared" ca="1" si="34"/>
        <v>0.99754589587634623</v>
      </c>
      <c r="AD165" s="12">
        <f t="shared" ca="1" si="35"/>
        <v>0.96585550445362989</v>
      </c>
      <c r="AE165" s="12">
        <f t="shared" ca="1" si="36"/>
        <v>0.981700700164988</v>
      </c>
      <c r="AF165" s="22">
        <f t="shared" ref="AF165:AH165" ca="1" si="44">AVERAGE(AA165:AA169)</f>
        <v>0.87674912784641434</v>
      </c>
      <c r="AG165" s="22">
        <f t="shared" ca="1" si="44"/>
        <v>0.75829452596841262</v>
      </c>
      <c r="AH165" s="22">
        <f t="shared" ca="1" si="44"/>
        <v>0.99659242160162798</v>
      </c>
      <c r="AI165" s="22">
        <f ca="1">AVERAGE(AD165:AD169)</f>
        <v>0.87211508195458642</v>
      </c>
      <c r="AJ165" s="22">
        <f ca="1">AVERAGE(AE165:AE169)</f>
        <v>0.9192138420354784</v>
      </c>
    </row>
    <row r="166" spans="2:36" x14ac:dyDescent="0.3">
      <c r="B166" s="37"/>
      <c r="C166" s="36"/>
      <c r="D166" s="27"/>
      <c r="E166" s="42"/>
      <c r="F166" s="5" t="s">
        <v>2</v>
      </c>
      <c r="G166" s="6">
        <v>0</v>
      </c>
      <c r="H166" s="6">
        <v>0</v>
      </c>
      <c r="I166" s="7">
        <v>0</v>
      </c>
      <c r="K166" s="13">
        <f>G165/(G165+G166+G167+H165+I165)</f>
        <v>0.97538954419688362</v>
      </c>
      <c r="L166" s="13"/>
      <c r="M166" s="13">
        <f>I167/(I167+H167+G167+I166+I165)</f>
        <v>0.9981441613663975</v>
      </c>
      <c r="N166" s="13">
        <f>AVERAGE(K166:L166)</f>
        <v>0.97538954419688362</v>
      </c>
      <c r="O166" s="13">
        <f>AVERAGE(K166:M166)</f>
        <v>0.98676685278164056</v>
      </c>
      <c r="V166">
        <f t="shared" si="37"/>
        <v>493</v>
      </c>
      <c r="W166" s="37"/>
      <c r="X166" s="29"/>
      <c r="Y166" s="25"/>
      <c r="Z166" s="15" t="s">
        <v>8</v>
      </c>
      <c r="AA166" s="12">
        <f t="shared" ca="1" si="33"/>
        <v>0.93620102831486707</v>
      </c>
      <c r="AB166" s="12"/>
      <c r="AC166" s="12">
        <f t="shared" ca="1" si="34"/>
        <v>0.99630948443043477</v>
      </c>
      <c r="AD166" s="12">
        <f t="shared" ca="1" si="35"/>
        <v>0.93620102831486707</v>
      </c>
      <c r="AE166" s="12">
        <f t="shared" ca="1" si="36"/>
        <v>0.96625525637265097</v>
      </c>
      <c r="AF166" s="23"/>
      <c r="AG166" s="23"/>
      <c r="AH166" s="23"/>
      <c r="AI166" s="22"/>
      <c r="AJ166" s="22"/>
    </row>
    <row r="167" spans="2:36" ht="15" thickBot="1" x14ac:dyDescent="0.35">
      <c r="B167" s="37"/>
      <c r="C167" s="36"/>
      <c r="D167" s="27"/>
      <c r="E167" s="43"/>
      <c r="F167" s="8" t="s">
        <v>3</v>
      </c>
      <c r="G167" s="9">
        <v>0</v>
      </c>
      <c r="H167" s="9">
        <v>0</v>
      </c>
      <c r="I167" s="10">
        <v>446945</v>
      </c>
      <c r="K167" s="13"/>
      <c r="L167" s="13"/>
      <c r="M167" s="13"/>
      <c r="O167" s="13"/>
      <c r="V167">
        <f t="shared" si="37"/>
        <v>496</v>
      </c>
      <c r="W167" s="37"/>
      <c r="X167" s="29"/>
      <c r="Y167" s="25"/>
      <c r="Z167" s="16" t="s">
        <v>9</v>
      </c>
      <c r="AA167" s="12">
        <f t="shared" ca="1" si="33"/>
        <v>0.73216110504246101</v>
      </c>
      <c r="AB167" s="12">
        <f t="shared" ca="1" si="38"/>
        <v>0.77765009249397388</v>
      </c>
      <c r="AC167" s="12">
        <f t="shared" ca="1" si="34"/>
        <v>0.99755178244328591</v>
      </c>
      <c r="AD167" s="12">
        <f t="shared" ca="1" si="35"/>
        <v>0.75490559876821739</v>
      </c>
      <c r="AE167" s="12">
        <f t="shared" ca="1" si="36"/>
        <v>0.83578765999324023</v>
      </c>
      <c r="AF167" s="23"/>
      <c r="AG167" s="23"/>
      <c r="AH167" s="23"/>
      <c r="AI167" s="22"/>
      <c r="AJ167" s="22"/>
    </row>
    <row r="168" spans="2:36" x14ac:dyDescent="0.3">
      <c r="B168" s="37"/>
      <c r="C168" s="36"/>
      <c r="D168" s="27"/>
      <c r="E168" s="44" t="s">
        <v>8</v>
      </c>
      <c r="F168" s="2" t="s">
        <v>1</v>
      </c>
      <c r="G168" s="3">
        <v>13245</v>
      </c>
      <c r="H168" s="3">
        <v>13</v>
      </c>
      <c r="I168" s="4">
        <v>437</v>
      </c>
      <c r="K168" s="13"/>
      <c r="L168" s="13"/>
      <c r="M168" s="13"/>
      <c r="O168" s="13"/>
      <c r="V168">
        <f t="shared" si="37"/>
        <v>499</v>
      </c>
      <c r="W168" s="37"/>
      <c r="X168" s="29"/>
      <c r="Y168" s="25"/>
      <c r="Z168" s="17" t="s">
        <v>10</v>
      </c>
      <c r="AA168" s="12">
        <f t="shared" ca="1" si="33"/>
        <v>0.9187595956084702</v>
      </c>
      <c r="AB168" s="12"/>
      <c r="AC168" s="12">
        <f t="shared" ca="1" si="34"/>
        <v>0.99515015402652707</v>
      </c>
      <c r="AD168" s="12">
        <f t="shared" ca="1" si="35"/>
        <v>0.9187595956084702</v>
      </c>
      <c r="AE168" s="12">
        <f t="shared" ca="1" si="36"/>
        <v>0.95695487481749864</v>
      </c>
      <c r="AF168" s="23"/>
      <c r="AG168" s="23"/>
      <c r="AH168" s="23"/>
      <c r="AI168" s="22"/>
      <c r="AJ168" s="22"/>
    </row>
    <row r="169" spans="2:36" x14ac:dyDescent="0.3">
      <c r="B169" s="37"/>
      <c r="C169" s="36"/>
      <c r="D169" s="27"/>
      <c r="E169" s="45"/>
      <c r="F169" s="5" t="s">
        <v>2</v>
      </c>
      <c r="G169" s="6">
        <v>0</v>
      </c>
      <c r="H169" s="6">
        <v>0</v>
      </c>
      <c r="I169" s="7">
        <v>0</v>
      </c>
      <c r="K169" s="13">
        <f>G168/(G168+G169+G170+H168+I168)</f>
        <v>0.96664720478762223</v>
      </c>
      <c r="L169" s="13"/>
      <c r="M169" s="13">
        <f>I170/(I170+H170+G170+I169+I168)</f>
        <v>0.9980776391330326</v>
      </c>
      <c r="N169" s="13">
        <f>AVERAGE(K169:L169)</f>
        <v>0.96664720478762223</v>
      </c>
      <c r="O169" s="13">
        <f>AVERAGE(K169:M169)</f>
        <v>0.98236242196032741</v>
      </c>
      <c r="V169">
        <f t="shared" si="37"/>
        <v>502</v>
      </c>
      <c r="W169" s="37"/>
      <c r="X169" s="29"/>
      <c r="Y169" s="25"/>
      <c r="Z169" s="18" t="s">
        <v>6</v>
      </c>
      <c r="AA169" s="12">
        <f t="shared" ca="1" si="33"/>
        <v>0.83076840581264411</v>
      </c>
      <c r="AB169" s="12">
        <f t="shared" ca="1" si="38"/>
        <v>0.73893895944285126</v>
      </c>
      <c r="AC169" s="12">
        <f t="shared" ca="1" si="34"/>
        <v>0.99640479123154646</v>
      </c>
      <c r="AD169" s="12">
        <f t="shared" ca="1" si="35"/>
        <v>0.78485368262774768</v>
      </c>
      <c r="AE169" s="12">
        <f t="shared" ca="1" si="36"/>
        <v>0.85537071882901394</v>
      </c>
      <c r="AF169" s="23"/>
      <c r="AG169" s="23"/>
      <c r="AH169" s="23"/>
      <c r="AI169" s="22"/>
      <c r="AJ169" s="22"/>
    </row>
    <row r="170" spans="2:36" ht="15" thickBot="1" x14ac:dyDescent="0.35">
      <c r="B170" s="37"/>
      <c r="C170" s="36"/>
      <c r="D170" s="27"/>
      <c r="E170" s="46"/>
      <c r="F170" s="8" t="s">
        <v>3</v>
      </c>
      <c r="G170" s="9">
        <v>7</v>
      </c>
      <c r="H170" s="9">
        <v>0</v>
      </c>
      <c r="I170" s="10">
        <v>230522</v>
      </c>
      <c r="K170" s="13"/>
      <c r="L170" s="13"/>
      <c r="M170" s="13"/>
      <c r="O170" s="13"/>
      <c r="V170">
        <f t="shared" si="37"/>
        <v>505</v>
      </c>
      <c r="W170" s="37"/>
      <c r="X170" s="29"/>
      <c r="Y170" s="25"/>
      <c r="Z170" s="19" t="s">
        <v>7</v>
      </c>
      <c r="AA170" s="12">
        <f t="shared" ca="1" si="33"/>
        <v>0.82705674567000909</v>
      </c>
      <c r="AB170" s="12">
        <f t="shared" ca="1" si="38"/>
        <v>0.63397761953204479</v>
      </c>
      <c r="AC170" s="12">
        <f t="shared" ca="1" si="34"/>
        <v>0.99137152429327935</v>
      </c>
      <c r="AD170" s="12">
        <f t="shared" ca="1" si="35"/>
        <v>0.73051718260102694</v>
      </c>
      <c r="AE170" s="12">
        <f t="shared" ca="1" si="36"/>
        <v>0.8174686298317777</v>
      </c>
      <c r="AF170" s="23"/>
      <c r="AG170" s="23"/>
      <c r="AH170" s="23"/>
      <c r="AI170" s="22"/>
      <c r="AJ170" s="22"/>
    </row>
    <row r="171" spans="2:36" x14ac:dyDescent="0.3">
      <c r="B171" s="37"/>
      <c r="C171" s="36"/>
      <c r="D171" s="27"/>
      <c r="E171" s="47" t="s">
        <v>9</v>
      </c>
      <c r="F171" s="2" t="s">
        <v>1</v>
      </c>
      <c r="G171" s="3">
        <v>10464</v>
      </c>
      <c r="H171" s="3">
        <v>371</v>
      </c>
      <c r="I171" s="4">
        <v>153</v>
      </c>
      <c r="K171" s="13"/>
      <c r="L171" s="13"/>
      <c r="M171" s="13"/>
      <c r="O171" s="13"/>
      <c r="V171">
        <f t="shared" si="37"/>
        <v>508</v>
      </c>
      <c r="W171" s="37"/>
      <c r="X171" s="29"/>
      <c r="Y171" s="26" t="s">
        <v>19</v>
      </c>
      <c r="Z171" s="14" t="s">
        <v>11</v>
      </c>
      <c r="AA171" s="12">
        <f t="shared" ca="1" si="33"/>
        <v>0.96717370399510449</v>
      </c>
      <c r="AB171" s="12"/>
      <c r="AC171" s="12">
        <f t="shared" ca="1" si="34"/>
        <v>0.99757281824258648</v>
      </c>
      <c r="AD171" s="12">
        <f t="shared" ca="1" si="35"/>
        <v>0.96717370399510449</v>
      </c>
      <c r="AE171" s="12">
        <f t="shared" ca="1" si="36"/>
        <v>0.98237326111884549</v>
      </c>
      <c r="AF171" s="22">
        <f t="shared" ref="AF171:AH171" ca="1" si="45">AVERAGE(AA171:AA175)</f>
        <v>0.88826542187023738</v>
      </c>
      <c r="AG171" s="22">
        <f t="shared" ca="1" si="45"/>
        <v>0.78010325192994023</v>
      </c>
      <c r="AH171" s="22">
        <f t="shared" ca="1" si="45"/>
        <v>0.99672320329704045</v>
      </c>
      <c r="AI171" s="22">
        <f ca="1">AVERAGE(AD171:AD175)</f>
        <v>0.88393450035394339</v>
      </c>
      <c r="AJ171" s="22">
        <f ca="1">AVERAGE(AE171:AE175)</f>
        <v>0.9266094091406899</v>
      </c>
    </row>
    <row r="172" spans="2:36" x14ac:dyDescent="0.3">
      <c r="B172" s="37"/>
      <c r="C172" s="36"/>
      <c r="D172" s="27"/>
      <c r="E172" s="48"/>
      <c r="F172" s="5" t="s">
        <v>2</v>
      </c>
      <c r="G172" s="6">
        <v>2934</v>
      </c>
      <c r="H172" s="6">
        <v>14261</v>
      </c>
      <c r="I172" s="7">
        <v>244</v>
      </c>
      <c r="K172" s="13">
        <f>G171/(G171+G172+G173+H171+I171)</f>
        <v>0.74737518748660814</v>
      </c>
      <c r="L172" s="13">
        <f>H172/(H172+H173+H171+G172+I172)</f>
        <v>0.79723837209302328</v>
      </c>
      <c r="M172" s="13">
        <f>I173/(I173+H173+G173+I172+I171)</f>
        <v>0.99837228297596037</v>
      </c>
      <c r="N172" s="13">
        <f>AVERAGE(K172:L172)</f>
        <v>0.77230677978981577</v>
      </c>
      <c r="O172" s="13">
        <f>AVERAGE(K172:M172)</f>
        <v>0.84766194751853063</v>
      </c>
      <c r="V172">
        <f t="shared" si="37"/>
        <v>511</v>
      </c>
      <c r="W172" s="37"/>
      <c r="X172" s="29"/>
      <c r="Y172" s="26"/>
      <c r="Z172" s="15" t="s">
        <v>8</v>
      </c>
      <c r="AA172" s="12">
        <f t="shared" ca="1" si="33"/>
        <v>0.95094517615471141</v>
      </c>
      <c r="AB172" s="12"/>
      <c r="AC172" s="12">
        <f t="shared" ca="1" si="34"/>
        <v>0.99723043834804304</v>
      </c>
      <c r="AD172" s="12">
        <f t="shared" ca="1" si="35"/>
        <v>0.95094517615471141</v>
      </c>
      <c r="AE172" s="12">
        <f t="shared" ca="1" si="36"/>
        <v>0.97408780725137722</v>
      </c>
      <c r="AF172" s="23"/>
      <c r="AG172" s="23"/>
      <c r="AH172" s="23"/>
      <c r="AI172" s="22"/>
      <c r="AJ172" s="22"/>
    </row>
    <row r="173" spans="2:36" ht="15" thickBot="1" x14ac:dyDescent="0.35">
      <c r="B173" s="37"/>
      <c r="C173" s="36"/>
      <c r="D173" s="27"/>
      <c r="E173" s="49"/>
      <c r="F173" s="8" t="s">
        <v>3</v>
      </c>
      <c r="G173" s="9">
        <v>79</v>
      </c>
      <c r="H173" s="9">
        <v>78</v>
      </c>
      <c r="I173" s="10">
        <v>339800</v>
      </c>
      <c r="K173" s="13"/>
      <c r="L173" s="13"/>
      <c r="M173" s="13"/>
      <c r="O173" s="13"/>
      <c r="V173">
        <f t="shared" si="37"/>
        <v>514</v>
      </c>
      <c r="W173" s="37"/>
      <c r="X173" s="29"/>
      <c r="Y173" s="26"/>
      <c r="Z173" s="16" t="s">
        <v>9</v>
      </c>
      <c r="AA173" s="12">
        <f t="shared" ca="1" si="33"/>
        <v>0.77686477562659462</v>
      </c>
      <c r="AB173" s="12">
        <f t="shared" ca="1" si="38"/>
        <v>0.82262001627339298</v>
      </c>
      <c r="AC173" s="12">
        <f t="shared" ca="1" si="34"/>
        <v>0.99752440740593995</v>
      </c>
      <c r="AD173" s="12">
        <f t="shared" ca="1" si="35"/>
        <v>0.79974239594999386</v>
      </c>
      <c r="AE173" s="12">
        <f t="shared" ca="1" si="36"/>
        <v>0.86566973310197592</v>
      </c>
      <c r="AF173" s="23"/>
      <c r="AG173" s="23"/>
      <c r="AH173" s="23"/>
      <c r="AI173" s="22"/>
      <c r="AJ173" s="22"/>
    </row>
    <row r="174" spans="2:36" x14ac:dyDescent="0.3">
      <c r="B174" s="37"/>
      <c r="C174" s="36"/>
      <c r="D174" s="27"/>
      <c r="E174" s="50" t="s">
        <v>10</v>
      </c>
      <c r="F174" s="2" t="s">
        <v>1</v>
      </c>
      <c r="G174" s="3">
        <v>63466</v>
      </c>
      <c r="H174" s="3">
        <v>578</v>
      </c>
      <c r="I174" s="4">
        <v>3054</v>
      </c>
      <c r="K174" s="13"/>
      <c r="L174" s="13"/>
      <c r="M174" s="13"/>
      <c r="O174" s="13"/>
      <c r="V174">
        <f t="shared" si="37"/>
        <v>517</v>
      </c>
      <c r="W174" s="37"/>
      <c r="X174" s="29"/>
      <c r="Y174" s="26"/>
      <c r="Z174" s="17" t="s">
        <v>10</v>
      </c>
      <c r="AA174" s="12">
        <f t="shared" ca="1" si="33"/>
        <v>0.91969251017854947</v>
      </c>
      <c r="AB174" s="12"/>
      <c r="AC174" s="12">
        <f t="shared" ca="1" si="34"/>
        <v>0.9953683679091635</v>
      </c>
      <c r="AD174" s="12">
        <f t="shared" ca="1" si="35"/>
        <v>0.91969251017854947</v>
      </c>
      <c r="AE174" s="12">
        <f t="shared" ca="1" si="36"/>
        <v>0.95753043904385648</v>
      </c>
      <c r="AF174" s="23"/>
      <c r="AG174" s="23"/>
      <c r="AH174" s="23"/>
      <c r="AI174" s="22"/>
      <c r="AJ174" s="22"/>
    </row>
    <row r="175" spans="2:36" x14ac:dyDescent="0.3">
      <c r="B175" s="37"/>
      <c r="C175" s="36"/>
      <c r="D175" s="27"/>
      <c r="E175" s="51"/>
      <c r="F175" s="5" t="s">
        <v>2</v>
      </c>
      <c r="G175" s="6">
        <v>0</v>
      </c>
      <c r="H175" s="6">
        <v>0</v>
      </c>
      <c r="I175" s="7">
        <v>0</v>
      </c>
      <c r="K175" s="13">
        <f>G174/(G174+G175+G176+H174+I174)</f>
        <v>0.92214925026153671</v>
      </c>
      <c r="L175" s="13"/>
      <c r="M175" s="13">
        <f>I176/(I176+H176+G176+I175+I174)</f>
        <v>0.99530550605810031</v>
      </c>
      <c r="N175" s="13">
        <f>AVERAGE(K175:L175)</f>
        <v>0.92214925026153671</v>
      </c>
      <c r="O175" s="13">
        <f>AVERAGE(K175:M175)</f>
        <v>0.95872737815981846</v>
      </c>
      <c r="V175">
        <f t="shared" si="37"/>
        <v>520</v>
      </c>
      <c r="W175" s="37"/>
      <c r="X175" s="29"/>
      <c r="Y175" s="26"/>
      <c r="Z175" s="18" t="s">
        <v>6</v>
      </c>
      <c r="AA175" s="12">
        <f t="shared" ca="1" si="33"/>
        <v>0.82665094339622647</v>
      </c>
      <c r="AB175" s="12">
        <f t="shared" ca="1" si="38"/>
        <v>0.73758648758648759</v>
      </c>
      <c r="AC175" s="12">
        <f t="shared" ca="1" si="34"/>
        <v>0.99591998457946929</v>
      </c>
      <c r="AD175" s="12">
        <f t="shared" ca="1" si="35"/>
        <v>0.78211871549135703</v>
      </c>
      <c r="AE175" s="12">
        <f t="shared" ca="1" si="36"/>
        <v>0.85338580518739438</v>
      </c>
      <c r="AF175" s="23"/>
      <c r="AG175" s="23"/>
      <c r="AH175" s="23"/>
      <c r="AI175" s="22"/>
      <c r="AJ175" s="22"/>
    </row>
    <row r="176" spans="2:36" ht="15" thickBot="1" x14ac:dyDescent="0.35">
      <c r="B176" s="37"/>
      <c r="C176" s="36"/>
      <c r="D176" s="27"/>
      <c r="E176" s="52"/>
      <c r="F176" s="8" t="s">
        <v>3</v>
      </c>
      <c r="G176" s="9">
        <v>1726</v>
      </c>
      <c r="H176" s="9">
        <v>57</v>
      </c>
      <c r="I176" s="10">
        <v>1025519</v>
      </c>
      <c r="K176" s="13"/>
      <c r="L176" s="13"/>
      <c r="M176" s="13"/>
      <c r="O176" s="13"/>
      <c r="V176">
        <f t="shared" si="37"/>
        <v>523</v>
      </c>
      <c r="W176" s="37"/>
      <c r="X176" s="29"/>
      <c r="Y176" s="26"/>
      <c r="Z176" s="19" t="s">
        <v>7</v>
      </c>
      <c r="AA176" s="12">
        <f t="shared" ca="1" si="33"/>
        <v>0.82091120831676423</v>
      </c>
      <c r="AB176" s="12">
        <f t="shared" ca="1" si="38"/>
        <v>0.57972841901066929</v>
      </c>
      <c r="AC176" s="12">
        <f t="shared" ca="1" si="34"/>
        <v>0.99069553841225977</v>
      </c>
      <c r="AD176" s="12">
        <f t="shared" ca="1" si="35"/>
        <v>0.70031981366371676</v>
      </c>
      <c r="AE176" s="12">
        <f t="shared" ca="1" si="36"/>
        <v>0.7971117219132311</v>
      </c>
      <c r="AF176" s="23"/>
      <c r="AG176" s="23"/>
      <c r="AH176" s="23"/>
      <c r="AI176" s="22"/>
      <c r="AJ176" s="22"/>
    </row>
    <row r="177" spans="2:36" x14ac:dyDescent="0.3">
      <c r="B177" s="37"/>
      <c r="C177" s="36"/>
      <c r="D177" s="27"/>
      <c r="E177" s="53" t="s">
        <v>6</v>
      </c>
      <c r="F177" s="2" t="s">
        <v>1</v>
      </c>
      <c r="G177" s="3">
        <v>7777</v>
      </c>
      <c r="H177" s="3">
        <v>256</v>
      </c>
      <c r="I177" s="4">
        <v>119</v>
      </c>
      <c r="K177" s="13"/>
      <c r="L177" s="13"/>
      <c r="M177" s="13"/>
      <c r="O177" s="13"/>
      <c r="V177">
        <f t="shared" si="37"/>
        <v>526</v>
      </c>
      <c r="W177" s="37"/>
      <c r="X177" s="29"/>
      <c r="Y177" s="27" t="s">
        <v>20</v>
      </c>
      <c r="Z177" s="14" t="s">
        <v>11</v>
      </c>
      <c r="AA177" s="12">
        <f t="shared" ca="1" si="33"/>
        <v>0.96283729667545248</v>
      </c>
      <c r="AB177" s="12"/>
      <c r="AC177" s="12">
        <f t="shared" ca="1" si="34"/>
        <v>0.99797142579627396</v>
      </c>
      <c r="AD177" s="12">
        <f t="shared" ca="1" si="35"/>
        <v>0.96283729667545248</v>
      </c>
      <c r="AE177" s="12">
        <f t="shared" ca="1" si="36"/>
        <v>0.98040436123586328</v>
      </c>
      <c r="AF177" s="22">
        <f t="shared" ref="AF177:AH177" ca="1" si="46">AVERAGE(AA177:AA181)</f>
        <v>0.87620047055625783</v>
      </c>
      <c r="AG177" s="22">
        <f t="shared" ca="1" si="46"/>
        <v>0.76950942331633665</v>
      </c>
      <c r="AH177" s="22">
        <f t="shared" ca="1" si="46"/>
        <v>0.99670886232586964</v>
      </c>
      <c r="AI177" s="22">
        <f ca="1">AVERAGE(AD177:AD181)</f>
        <v>0.87518789432944522</v>
      </c>
      <c r="AJ177" s="22">
        <f ca="1">AVERAGE(AE177:AE181)</f>
        <v>0.9209911811838184</v>
      </c>
    </row>
    <row r="178" spans="2:36" x14ac:dyDescent="0.3">
      <c r="B178" s="37"/>
      <c r="C178" s="36"/>
      <c r="D178" s="27"/>
      <c r="E178" s="54"/>
      <c r="F178" s="5" t="s">
        <v>2</v>
      </c>
      <c r="G178" s="6">
        <v>928</v>
      </c>
      <c r="H178" s="6">
        <v>3638</v>
      </c>
      <c r="I178" s="7">
        <v>90</v>
      </c>
      <c r="K178" s="13">
        <f>G177/(G177+G178+G179+H177+I177)</f>
        <v>0.80473923841059603</v>
      </c>
      <c r="L178" s="13">
        <f>H178/(H178+H179+H177+G178+I178)</f>
        <v>0.73258155457108332</v>
      </c>
      <c r="M178" s="13">
        <f>I179/(I179+H179+G179+I178+I177)</f>
        <v>0.99394900590811353</v>
      </c>
      <c r="N178" s="13">
        <f>AVERAGE(K178:L178)</f>
        <v>0.76866039649083961</v>
      </c>
      <c r="O178" s="13">
        <f>AVERAGE(K178:M178)</f>
        <v>0.84375659962993088</v>
      </c>
      <c r="V178">
        <f t="shared" si="37"/>
        <v>529</v>
      </c>
      <c r="W178" s="37"/>
      <c r="X178" s="29"/>
      <c r="Y178" s="27"/>
      <c r="Z178" s="15" t="s">
        <v>8</v>
      </c>
      <c r="AA178" s="12">
        <f t="shared" ca="1" si="33"/>
        <v>0.95799291446750057</v>
      </c>
      <c r="AB178" s="12"/>
      <c r="AC178" s="12">
        <f t="shared" ca="1" si="34"/>
        <v>0.99752991273512914</v>
      </c>
      <c r="AD178" s="12">
        <f t="shared" ca="1" si="35"/>
        <v>0.95799291446750057</v>
      </c>
      <c r="AE178" s="12">
        <f t="shared" ca="1" si="36"/>
        <v>0.97776141360131485</v>
      </c>
      <c r="AF178" s="23"/>
      <c r="AG178" s="23"/>
      <c r="AH178" s="23"/>
      <c r="AI178" s="22"/>
      <c r="AJ178" s="22"/>
    </row>
    <row r="179" spans="2:36" ht="15" thickBot="1" x14ac:dyDescent="0.35">
      <c r="B179" s="37"/>
      <c r="C179" s="36"/>
      <c r="D179" s="27"/>
      <c r="E179" s="55"/>
      <c r="F179" s="8" t="s">
        <v>3</v>
      </c>
      <c r="G179" s="9">
        <v>584</v>
      </c>
      <c r="H179" s="9">
        <v>54</v>
      </c>
      <c r="I179" s="10">
        <v>139130</v>
      </c>
      <c r="K179" s="13"/>
      <c r="L179" s="13"/>
      <c r="M179" s="13"/>
      <c r="O179" s="13"/>
      <c r="V179">
        <f t="shared" si="37"/>
        <v>532</v>
      </c>
      <c r="W179" s="37"/>
      <c r="X179" s="29"/>
      <c r="Y179" s="27"/>
      <c r="Z179" s="16" t="s">
        <v>9</v>
      </c>
      <c r="AA179" s="12">
        <f t="shared" ca="1" si="33"/>
        <v>0.73796715237450572</v>
      </c>
      <c r="AB179" s="12">
        <f t="shared" ca="1" si="38"/>
        <v>0.80187830390282311</v>
      </c>
      <c r="AC179" s="12">
        <f t="shared" ca="1" si="34"/>
        <v>0.99737386785667104</v>
      </c>
      <c r="AD179" s="12">
        <f t="shared" ca="1" si="35"/>
        <v>0.76992272813866447</v>
      </c>
      <c r="AE179" s="12">
        <f t="shared" ca="1" si="36"/>
        <v>0.84573977471133333</v>
      </c>
      <c r="AF179" s="23"/>
      <c r="AG179" s="23"/>
      <c r="AH179" s="23"/>
      <c r="AI179" s="22"/>
      <c r="AJ179" s="22"/>
    </row>
    <row r="180" spans="2:36" x14ac:dyDescent="0.3">
      <c r="B180" s="37"/>
      <c r="C180" s="36"/>
      <c r="D180" s="27"/>
      <c r="E180" s="56" t="s">
        <v>7</v>
      </c>
      <c r="F180" s="2" t="s">
        <v>1</v>
      </c>
      <c r="G180" s="3">
        <v>13429</v>
      </c>
      <c r="H180" s="3">
        <v>822</v>
      </c>
      <c r="I180" s="4">
        <v>1900</v>
      </c>
      <c r="K180" s="13"/>
      <c r="L180" s="13"/>
      <c r="M180" s="13"/>
      <c r="O180" s="13"/>
      <c r="V180">
        <f t="shared" si="37"/>
        <v>535</v>
      </c>
      <c r="W180" s="37"/>
      <c r="X180" s="29"/>
      <c r="Y180" s="27"/>
      <c r="Z180" s="17" t="s">
        <v>10</v>
      </c>
      <c r="AA180" s="12">
        <f t="shared" ca="1" si="33"/>
        <v>0.91102753273753667</v>
      </c>
      <c r="AB180" s="12"/>
      <c r="AC180" s="12">
        <f t="shared" ca="1" si="34"/>
        <v>0.99524533101603496</v>
      </c>
      <c r="AD180" s="12">
        <f t="shared" ca="1" si="35"/>
        <v>0.91102753273753667</v>
      </c>
      <c r="AE180" s="12">
        <f t="shared" ca="1" si="36"/>
        <v>0.95313643187678587</v>
      </c>
      <c r="AF180" s="23"/>
      <c r="AG180" s="23"/>
      <c r="AH180" s="23"/>
      <c r="AI180" s="22"/>
      <c r="AJ180" s="22"/>
    </row>
    <row r="181" spans="2:36" x14ac:dyDescent="0.3">
      <c r="B181" s="37"/>
      <c r="C181" s="36"/>
      <c r="D181" s="27"/>
      <c r="E181" s="57"/>
      <c r="F181" s="5" t="s">
        <v>2</v>
      </c>
      <c r="G181" s="6">
        <v>641</v>
      </c>
      <c r="H181" s="6">
        <v>3311</v>
      </c>
      <c r="I181" s="7">
        <v>315</v>
      </c>
      <c r="K181" s="13">
        <f>G180/(G180+G181+G182+H180+I180)</f>
        <v>0.74547574109026316</v>
      </c>
      <c r="L181" s="13">
        <f>H181/(H181+H182+H180+G181+I181)</f>
        <v>0.62613464447806355</v>
      </c>
      <c r="M181" s="13">
        <f>I182/(I182+H182+G182+I181+I180)</f>
        <v>0.98600531921035517</v>
      </c>
      <c r="N181" s="13">
        <f>AVERAGE(K181:L181)</f>
        <v>0.6858051927841633</v>
      </c>
      <c r="O181" s="13">
        <f>AVERAGE(K181:M181)</f>
        <v>0.78587190159289388</v>
      </c>
      <c r="V181">
        <f t="shared" si="37"/>
        <v>538</v>
      </c>
      <c r="W181" s="37"/>
      <c r="X181" s="29"/>
      <c r="Y181" s="27"/>
      <c r="Z181" s="18" t="s">
        <v>6</v>
      </c>
      <c r="AA181" s="12">
        <f t="shared" ca="1" si="33"/>
        <v>0.81117745652629369</v>
      </c>
      <c r="AB181" s="12">
        <f t="shared" ca="1" si="38"/>
        <v>0.73714054272985019</v>
      </c>
      <c r="AC181" s="12">
        <f t="shared" ca="1" si="34"/>
        <v>0.99542377422523887</v>
      </c>
      <c r="AD181" s="12">
        <f t="shared" ca="1" si="35"/>
        <v>0.774158999628072</v>
      </c>
      <c r="AE181" s="12">
        <f t="shared" ca="1" si="36"/>
        <v>0.84791392449379421</v>
      </c>
      <c r="AF181" s="23"/>
      <c r="AG181" s="23"/>
      <c r="AH181" s="23"/>
      <c r="AI181" s="22"/>
      <c r="AJ181" s="22"/>
    </row>
    <row r="182" spans="2:36" ht="15" thickBot="1" x14ac:dyDescent="0.35">
      <c r="B182" s="37"/>
      <c r="C182" s="36"/>
      <c r="D182" s="27"/>
      <c r="E182" s="58"/>
      <c r="F182" s="8" t="s">
        <v>3</v>
      </c>
      <c r="G182" s="9">
        <v>1222</v>
      </c>
      <c r="H182" s="9">
        <v>199</v>
      </c>
      <c r="I182" s="10">
        <v>256177</v>
      </c>
      <c r="K182" s="13"/>
      <c r="L182" s="13"/>
      <c r="M182" s="13"/>
      <c r="O182" s="13"/>
      <c r="V182">
        <f t="shared" si="37"/>
        <v>541</v>
      </c>
      <c r="W182" s="37"/>
      <c r="X182" s="29"/>
      <c r="Y182" s="27"/>
      <c r="Z182" s="19" t="s">
        <v>7</v>
      </c>
      <c r="AA182" s="12">
        <f t="shared" ca="1" si="33"/>
        <v>0.82816661943893455</v>
      </c>
      <c r="AB182" s="12">
        <f t="shared" ca="1" si="38"/>
        <v>0.60144927536231885</v>
      </c>
      <c r="AC182" s="12">
        <f t="shared" ca="1" si="34"/>
        <v>0.99140604645328134</v>
      </c>
      <c r="AD182" s="12">
        <f t="shared" ca="1" si="35"/>
        <v>0.7148079474006267</v>
      </c>
      <c r="AE182" s="12">
        <f t="shared" ca="1" si="36"/>
        <v>0.80700731375151158</v>
      </c>
      <c r="AF182" s="23"/>
      <c r="AG182" s="23"/>
      <c r="AH182" s="23"/>
      <c r="AI182" s="22"/>
      <c r="AJ182" s="22"/>
    </row>
    <row r="183" spans="2:36" x14ac:dyDescent="0.3">
      <c r="B183" s="37"/>
      <c r="C183" s="28">
        <v>256</v>
      </c>
      <c r="D183" s="30" t="s">
        <v>4</v>
      </c>
      <c r="E183" s="59" t="s">
        <v>11</v>
      </c>
      <c r="F183" s="2" t="s">
        <v>1</v>
      </c>
      <c r="G183" s="3">
        <v>16232</v>
      </c>
      <c r="H183" s="3">
        <v>451</v>
      </c>
      <c r="I183" s="4">
        <v>481</v>
      </c>
      <c r="K183" s="13"/>
      <c r="L183" s="13"/>
      <c r="M183" s="13"/>
      <c r="O183" s="13"/>
    </row>
    <row r="184" spans="2:36" x14ac:dyDescent="0.3">
      <c r="B184" s="37"/>
      <c r="C184" s="28"/>
      <c r="D184" s="30"/>
      <c r="E184" s="60"/>
      <c r="F184" s="5" t="s">
        <v>2</v>
      </c>
      <c r="G184" s="6">
        <v>0</v>
      </c>
      <c r="H184" s="6">
        <v>0</v>
      </c>
      <c r="I184" s="7">
        <v>0</v>
      </c>
      <c r="K184" s="13">
        <f>G183/(G183+G184+G185+H183+I183)</f>
        <v>0.9457003029596831</v>
      </c>
      <c r="L184" s="13"/>
      <c r="M184" s="13">
        <f>I185/(I185+H185+G185+I184+I183)</f>
        <v>0.99784780114039751</v>
      </c>
      <c r="N184" s="13">
        <f>AVERAGE(K184:L184)</f>
        <v>0.9457003029596831</v>
      </c>
      <c r="O184" s="13">
        <f>AVERAGE(K184:M184)</f>
        <v>0.9717740520500403</v>
      </c>
    </row>
    <row r="185" spans="2:36" ht="15" thickBot="1" x14ac:dyDescent="0.35">
      <c r="B185" s="37"/>
      <c r="C185" s="28"/>
      <c r="D185" s="30"/>
      <c r="E185" s="61"/>
      <c r="F185" s="8" t="s">
        <v>3</v>
      </c>
      <c r="G185" s="9">
        <v>0</v>
      </c>
      <c r="H185" s="9">
        <v>1</v>
      </c>
      <c r="I185" s="10">
        <v>223475</v>
      </c>
      <c r="K185" s="13"/>
      <c r="L185" s="13"/>
      <c r="M185" s="13"/>
      <c r="O185" s="13"/>
    </row>
    <row r="186" spans="2:36" x14ac:dyDescent="0.3">
      <c r="B186" s="37"/>
      <c r="C186" s="28"/>
      <c r="D186" s="30"/>
      <c r="E186" s="44" t="s">
        <v>8</v>
      </c>
      <c r="F186" s="2" t="s">
        <v>1</v>
      </c>
      <c r="G186" s="3">
        <v>6335</v>
      </c>
      <c r="H186" s="3">
        <v>253</v>
      </c>
      <c r="I186" s="4">
        <v>238</v>
      </c>
      <c r="K186" s="13"/>
      <c r="L186" s="13"/>
      <c r="M186" s="13"/>
      <c r="O186" s="13"/>
    </row>
    <row r="187" spans="2:36" x14ac:dyDescent="0.3">
      <c r="B187" s="37"/>
      <c r="C187" s="28"/>
      <c r="D187" s="30"/>
      <c r="E187" s="45"/>
      <c r="F187" s="5" t="s">
        <v>2</v>
      </c>
      <c r="G187" s="6">
        <v>0</v>
      </c>
      <c r="H187" s="6">
        <v>0</v>
      </c>
      <c r="I187" s="7">
        <v>0</v>
      </c>
      <c r="K187" s="13">
        <f>G186/(G186+G187+G188+H186+I186)</f>
        <v>0.92793320638640686</v>
      </c>
      <c r="L187" s="13"/>
      <c r="M187" s="13">
        <f>I188/(I188+H188+G188+I187+I186)</f>
        <v>0.99793116581835806</v>
      </c>
      <c r="N187" s="13">
        <f>AVERAGE(K187:L187)</f>
        <v>0.92793320638640686</v>
      </c>
      <c r="O187" s="13">
        <f>AVERAGE(K187:M187)</f>
        <v>0.96293218610238251</v>
      </c>
    </row>
    <row r="188" spans="2:36" ht="15" thickBot="1" x14ac:dyDescent="0.35">
      <c r="B188" s="37"/>
      <c r="C188" s="28"/>
      <c r="D188" s="30"/>
      <c r="E188" s="46"/>
      <c r="F188" s="8" t="s">
        <v>3</v>
      </c>
      <c r="G188" s="9">
        <v>1</v>
      </c>
      <c r="H188" s="9">
        <v>0</v>
      </c>
      <c r="I188" s="10">
        <v>115285</v>
      </c>
      <c r="K188" s="13"/>
      <c r="L188" s="13"/>
      <c r="M188" s="13"/>
      <c r="O188" s="13"/>
    </row>
    <row r="189" spans="2:36" x14ac:dyDescent="0.3">
      <c r="B189" s="37"/>
      <c r="C189" s="28"/>
      <c r="D189" s="30"/>
      <c r="E189" s="47" t="s">
        <v>9</v>
      </c>
      <c r="F189" s="2" t="s">
        <v>1</v>
      </c>
      <c r="G189" s="3">
        <v>5220</v>
      </c>
      <c r="H189" s="3">
        <v>228</v>
      </c>
      <c r="I189" s="4">
        <v>119</v>
      </c>
      <c r="K189" s="13"/>
      <c r="L189" s="13"/>
      <c r="M189" s="13"/>
      <c r="O189" s="13"/>
    </row>
    <row r="190" spans="2:36" x14ac:dyDescent="0.3">
      <c r="B190" s="37"/>
      <c r="C190" s="28"/>
      <c r="D190" s="30"/>
      <c r="E190" s="48"/>
      <c r="F190" s="5" t="s">
        <v>2</v>
      </c>
      <c r="G190" s="6">
        <v>1186</v>
      </c>
      <c r="H190" s="6">
        <v>7201</v>
      </c>
      <c r="I190" s="7">
        <v>309</v>
      </c>
      <c r="K190" s="13">
        <f>G189/(G189+G190+G191+H189+I189)</f>
        <v>0.76798587612181846</v>
      </c>
      <c r="L190" s="13">
        <f>H190/(H190+H191+H189+G190+I190)</f>
        <v>0.80440125111706884</v>
      </c>
      <c r="M190" s="13">
        <f>I191/(I191+H191+G191+I190+I189)</f>
        <v>0.99706498705659297</v>
      </c>
      <c r="N190" s="13">
        <f>AVERAGE(K190:L190)</f>
        <v>0.7861935636194437</v>
      </c>
      <c r="O190" s="13">
        <f>AVERAGE(K190:M190)</f>
        <v>0.85648403809849338</v>
      </c>
    </row>
    <row r="191" spans="2:36" ht="15" thickBot="1" x14ac:dyDescent="0.35">
      <c r="B191" s="37"/>
      <c r="C191" s="28"/>
      <c r="D191" s="30"/>
      <c r="E191" s="49"/>
      <c r="F191" s="8" t="s">
        <v>3</v>
      </c>
      <c r="G191" s="9">
        <v>44</v>
      </c>
      <c r="H191" s="9">
        <v>28</v>
      </c>
      <c r="I191" s="10">
        <v>169857</v>
      </c>
      <c r="K191" s="13"/>
      <c r="L191" s="13"/>
      <c r="M191" s="13"/>
      <c r="O191" s="13"/>
    </row>
    <row r="192" spans="2:36" x14ac:dyDescent="0.3">
      <c r="B192" s="37"/>
      <c r="C192" s="28"/>
      <c r="D192" s="30"/>
      <c r="E192" s="50" t="s">
        <v>10</v>
      </c>
      <c r="F192" s="2" t="s">
        <v>1</v>
      </c>
      <c r="G192" s="3">
        <v>31787</v>
      </c>
      <c r="H192" s="3">
        <v>531</v>
      </c>
      <c r="I192" s="4">
        <v>1598</v>
      </c>
      <c r="K192" s="13"/>
      <c r="L192" s="13"/>
      <c r="M192" s="13"/>
      <c r="O192" s="13"/>
    </row>
    <row r="193" spans="2:15" x14ac:dyDescent="0.3">
      <c r="B193" s="37"/>
      <c r="C193" s="28"/>
      <c r="D193" s="30"/>
      <c r="E193" s="51"/>
      <c r="F193" s="5" t="s">
        <v>2</v>
      </c>
      <c r="G193" s="6">
        <v>0</v>
      </c>
      <c r="H193" s="6">
        <v>0</v>
      </c>
      <c r="I193" s="7">
        <v>0</v>
      </c>
      <c r="K193" s="13">
        <f>G192/(G192+G193+G194+H192+I192)</f>
        <v>0.91226610033291244</v>
      </c>
      <c r="L193" s="13"/>
      <c r="M193" s="13">
        <f>I194/(I194+H194+G194+I193+I192)</f>
        <v>0.99503187138023863</v>
      </c>
      <c r="N193" s="13">
        <f>AVERAGE(K193:L193)</f>
        <v>0.91226610033291244</v>
      </c>
      <c r="O193" s="13">
        <f>AVERAGE(K193:M193)</f>
        <v>0.95364898585657554</v>
      </c>
    </row>
    <row r="194" spans="2:15" ht="15" thickBot="1" x14ac:dyDescent="0.35">
      <c r="B194" s="37"/>
      <c r="C194" s="28"/>
      <c r="D194" s="30"/>
      <c r="E194" s="52"/>
      <c r="F194" s="8" t="s">
        <v>3</v>
      </c>
      <c r="G194" s="9">
        <v>928</v>
      </c>
      <c r="H194" s="9">
        <v>32</v>
      </c>
      <c r="I194" s="10">
        <v>512324</v>
      </c>
      <c r="K194" s="13"/>
      <c r="L194" s="13"/>
      <c r="M194" s="13"/>
      <c r="O194" s="13"/>
    </row>
    <row r="195" spans="2:15" x14ac:dyDescent="0.3">
      <c r="B195" s="37"/>
      <c r="C195" s="28"/>
      <c r="D195" s="30"/>
      <c r="E195" s="53" t="s">
        <v>6</v>
      </c>
      <c r="F195" s="2" t="s">
        <v>1</v>
      </c>
      <c r="G195" s="3">
        <v>3789</v>
      </c>
      <c r="H195" s="3">
        <v>229</v>
      </c>
      <c r="I195" s="4">
        <v>89</v>
      </c>
      <c r="K195" s="13"/>
      <c r="L195" s="13"/>
      <c r="M195" s="13"/>
      <c r="O195" s="13"/>
    </row>
    <row r="196" spans="2:15" x14ac:dyDescent="0.3">
      <c r="B196" s="37"/>
      <c r="C196" s="28"/>
      <c r="D196" s="30"/>
      <c r="E196" s="54"/>
      <c r="F196" s="5" t="s">
        <v>2</v>
      </c>
      <c r="G196" s="6">
        <v>547</v>
      </c>
      <c r="H196" s="6">
        <v>1772</v>
      </c>
      <c r="I196" s="7">
        <v>33</v>
      </c>
      <c r="K196" s="13">
        <f>G195/(G195+G196+G197+H195+I195)</f>
        <v>0.79317563324262086</v>
      </c>
      <c r="L196" s="13">
        <f>H196/(H196+H197+H195+G196+I196)</f>
        <v>0.68390582786568888</v>
      </c>
      <c r="M196" s="13">
        <f>I197/(I197+H197+G197+I196+I195)</f>
        <v>0.99635459107089253</v>
      </c>
      <c r="N196" s="13">
        <f>AVERAGE(K196:L196)</f>
        <v>0.73854073055415492</v>
      </c>
      <c r="O196" s="13">
        <f>AVERAGE(K196:M196)</f>
        <v>0.82447868405973412</v>
      </c>
    </row>
    <row r="197" spans="2:15" ht="15" thickBot="1" x14ac:dyDescent="0.35">
      <c r="B197" s="37"/>
      <c r="C197" s="28"/>
      <c r="D197" s="30"/>
      <c r="E197" s="55"/>
      <c r="F197" s="8" t="s">
        <v>3</v>
      </c>
      <c r="G197" s="9">
        <v>123</v>
      </c>
      <c r="H197" s="9">
        <v>10</v>
      </c>
      <c r="I197" s="10">
        <v>69696</v>
      </c>
      <c r="K197" s="13"/>
      <c r="L197" s="13"/>
      <c r="M197" s="13"/>
      <c r="O197" s="13"/>
    </row>
    <row r="198" spans="2:15" x14ac:dyDescent="0.3">
      <c r="B198" s="37"/>
      <c r="C198" s="28"/>
      <c r="D198" s="30"/>
      <c r="E198" s="56" t="s">
        <v>7</v>
      </c>
      <c r="F198" s="2" t="s">
        <v>1</v>
      </c>
      <c r="G198" s="3">
        <v>7252</v>
      </c>
      <c r="H198" s="3">
        <v>424</v>
      </c>
      <c r="I198" s="4">
        <v>397</v>
      </c>
      <c r="K198" s="13"/>
      <c r="L198" s="13"/>
      <c r="M198" s="13"/>
      <c r="O198" s="13"/>
    </row>
    <row r="199" spans="2:15" x14ac:dyDescent="0.3">
      <c r="B199" s="37"/>
      <c r="C199" s="28"/>
      <c r="D199" s="30"/>
      <c r="E199" s="57"/>
      <c r="F199" s="5" t="s">
        <v>2</v>
      </c>
      <c r="G199" s="6">
        <v>332</v>
      </c>
      <c r="H199" s="6">
        <v>1484</v>
      </c>
      <c r="I199" s="7">
        <v>270</v>
      </c>
      <c r="K199" s="13">
        <f>G198/(G198+G199+G200+H198+I198)</f>
        <v>0.83308443423319933</v>
      </c>
      <c r="L199" s="13">
        <f>H199/(H199+H200+H198+G199+I199)</f>
        <v>0.57991402891754595</v>
      </c>
      <c r="M199" s="13">
        <f>I200/(I200+H200+G200+I199+I198)</f>
        <v>0.9921554093702708</v>
      </c>
      <c r="N199" s="13">
        <f>AVERAGE(K199:L199)</f>
        <v>0.70649923157537264</v>
      </c>
      <c r="O199" s="13">
        <f>AVERAGE(K199:M199)</f>
        <v>0.80171795750700536</v>
      </c>
    </row>
    <row r="200" spans="2:15" ht="15" thickBot="1" x14ac:dyDescent="0.35">
      <c r="B200" s="37"/>
      <c r="C200" s="28"/>
      <c r="D200" s="30"/>
      <c r="E200" s="58"/>
      <c r="F200" s="8" t="s">
        <v>3</v>
      </c>
      <c r="G200" s="9">
        <v>300</v>
      </c>
      <c r="H200" s="9">
        <v>49</v>
      </c>
      <c r="I200" s="10">
        <v>128500</v>
      </c>
      <c r="K200" s="13"/>
      <c r="L200" s="13"/>
      <c r="M200" s="13"/>
      <c r="O200" s="13"/>
    </row>
    <row r="201" spans="2:15" x14ac:dyDescent="0.3">
      <c r="B201" s="37"/>
      <c r="C201" s="28"/>
      <c r="D201" s="31" t="s">
        <v>12</v>
      </c>
      <c r="E201" s="41" t="s">
        <v>11</v>
      </c>
      <c r="F201" s="2" t="s">
        <v>1</v>
      </c>
      <c r="G201" s="3">
        <v>16633</v>
      </c>
      <c r="H201" s="3">
        <v>34</v>
      </c>
      <c r="I201" s="4">
        <v>522</v>
      </c>
      <c r="K201" s="13"/>
      <c r="L201" s="13"/>
      <c r="M201" s="13"/>
      <c r="O201" s="13"/>
    </row>
    <row r="202" spans="2:15" x14ac:dyDescent="0.3">
      <c r="B202" s="37"/>
      <c r="C202" s="28"/>
      <c r="D202" s="31"/>
      <c r="E202" s="42"/>
      <c r="F202" s="5" t="s">
        <v>2</v>
      </c>
      <c r="G202" s="6">
        <v>0</v>
      </c>
      <c r="H202" s="6">
        <v>0</v>
      </c>
      <c r="I202" s="7">
        <v>0</v>
      </c>
      <c r="K202" s="13">
        <f>G201/(G201+G202+G203+H201+I201)</f>
        <v>0.96557529316150004</v>
      </c>
      <c r="L202" s="13"/>
      <c r="M202" s="13">
        <f>I203/(I203+H203+G203+I202+I201)</f>
        <v>0.99750416344827275</v>
      </c>
      <c r="N202" s="13">
        <f>AVERAGE(K202:L202)</f>
        <v>0.96557529316150004</v>
      </c>
      <c r="O202" s="13">
        <f>AVERAGE(K202:M202)</f>
        <v>0.98153972830488634</v>
      </c>
    </row>
    <row r="203" spans="2:15" ht="15" thickBot="1" x14ac:dyDescent="0.35">
      <c r="B203" s="37"/>
      <c r="C203" s="28"/>
      <c r="D203" s="31"/>
      <c r="E203" s="43"/>
      <c r="F203" s="8" t="s">
        <v>3</v>
      </c>
      <c r="G203" s="9">
        <v>37</v>
      </c>
      <c r="H203" s="9">
        <v>0</v>
      </c>
      <c r="I203" s="10">
        <v>223414</v>
      </c>
      <c r="K203" s="13"/>
      <c r="L203" s="13"/>
      <c r="M203" s="13"/>
      <c r="O203" s="13"/>
    </row>
    <row r="204" spans="2:15" x14ac:dyDescent="0.3">
      <c r="B204" s="37"/>
      <c r="C204" s="28"/>
      <c r="D204" s="31"/>
      <c r="E204" s="44" t="s">
        <v>8</v>
      </c>
      <c r="F204" s="2" t="s">
        <v>1</v>
      </c>
      <c r="G204" s="3">
        <v>6576</v>
      </c>
      <c r="H204" s="3">
        <v>14</v>
      </c>
      <c r="I204" s="4">
        <v>229</v>
      </c>
      <c r="K204" s="13"/>
      <c r="L204" s="13"/>
      <c r="M204" s="13"/>
      <c r="O204" s="13"/>
    </row>
    <row r="205" spans="2:15" x14ac:dyDescent="0.3">
      <c r="B205" s="37"/>
      <c r="C205" s="28"/>
      <c r="D205" s="31"/>
      <c r="E205" s="45"/>
      <c r="F205" s="5" t="s">
        <v>2</v>
      </c>
      <c r="G205" s="6">
        <v>0</v>
      </c>
      <c r="H205" s="6">
        <v>0</v>
      </c>
      <c r="I205" s="7">
        <v>0</v>
      </c>
      <c r="K205" s="13">
        <f>G204/(G204+G205+G206+H204+I204)</f>
        <v>0.96422287390029326</v>
      </c>
      <c r="L205" s="13"/>
      <c r="M205" s="13">
        <f>I206/(I206+H206+G206+I205+I204)</f>
        <v>0.99800903723965995</v>
      </c>
      <c r="N205" s="13">
        <f>AVERAGE(K205:L205)</f>
        <v>0.96422287390029326</v>
      </c>
      <c r="O205" s="13">
        <f>AVERAGE(K205:M205)</f>
        <v>0.98111595556997666</v>
      </c>
    </row>
    <row r="206" spans="2:15" ht="15" thickBot="1" x14ac:dyDescent="0.35">
      <c r="B206" s="37"/>
      <c r="C206" s="28"/>
      <c r="D206" s="31"/>
      <c r="E206" s="46"/>
      <c r="F206" s="8" t="s">
        <v>3</v>
      </c>
      <c r="G206" s="9">
        <v>1</v>
      </c>
      <c r="H206" s="9">
        <v>0</v>
      </c>
      <c r="I206" s="10">
        <v>115292</v>
      </c>
      <c r="K206" s="13"/>
      <c r="L206" s="13"/>
      <c r="M206" s="13"/>
      <c r="O206" s="13"/>
    </row>
    <row r="207" spans="2:15" x14ac:dyDescent="0.3">
      <c r="B207" s="37"/>
      <c r="C207" s="28"/>
      <c r="D207" s="31"/>
      <c r="E207" s="47" t="s">
        <v>9</v>
      </c>
      <c r="F207" s="2" t="s">
        <v>1</v>
      </c>
      <c r="G207" s="3">
        <v>5312</v>
      </c>
      <c r="H207" s="3">
        <v>196</v>
      </c>
      <c r="I207" s="4">
        <v>98</v>
      </c>
      <c r="K207" s="13"/>
      <c r="L207" s="13"/>
      <c r="M207" s="13"/>
      <c r="O207" s="13"/>
    </row>
    <row r="208" spans="2:15" x14ac:dyDescent="0.3">
      <c r="B208" s="37"/>
      <c r="C208" s="28"/>
      <c r="D208" s="31"/>
      <c r="E208" s="48"/>
      <c r="F208" s="5" t="s">
        <v>2</v>
      </c>
      <c r="G208" s="6">
        <v>1483</v>
      </c>
      <c r="H208" s="6">
        <v>6958</v>
      </c>
      <c r="I208" s="7">
        <v>262</v>
      </c>
      <c r="K208" s="13">
        <f>G207/(G207+G208+G209+H207+I207)</f>
        <v>0.74481211441390915</v>
      </c>
      <c r="L208" s="13">
        <f>H208/(H208+H209+H207+G208+I208)</f>
        <v>0.77934587813620071</v>
      </c>
      <c r="M208" s="13">
        <f>I209/(I209+H209+G209+I208+I207)</f>
        <v>0.99746245073218864</v>
      </c>
      <c r="N208" s="13">
        <f>AVERAGE(K208:L208)</f>
        <v>0.76207899627505493</v>
      </c>
      <c r="O208" s="13">
        <f>AVERAGE(K208:M208)</f>
        <v>0.84054014776076613</v>
      </c>
    </row>
    <row r="209" spans="2:15" ht="15" thickBot="1" x14ac:dyDescent="0.35">
      <c r="B209" s="37"/>
      <c r="C209" s="28"/>
      <c r="D209" s="31"/>
      <c r="E209" s="49"/>
      <c r="F209" s="8" t="s">
        <v>3</v>
      </c>
      <c r="G209" s="9">
        <v>43</v>
      </c>
      <c r="H209" s="9">
        <v>29</v>
      </c>
      <c r="I209" s="10">
        <v>169811</v>
      </c>
      <c r="K209" s="13"/>
      <c r="L209" s="13"/>
      <c r="M209" s="13"/>
      <c r="O209" s="13"/>
    </row>
    <row r="210" spans="2:15" x14ac:dyDescent="0.3">
      <c r="B210" s="37"/>
      <c r="C210" s="28"/>
      <c r="D210" s="31"/>
      <c r="E210" s="50" t="s">
        <v>10</v>
      </c>
      <c r="F210" s="2" t="s">
        <v>1</v>
      </c>
      <c r="G210" s="3">
        <v>32112</v>
      </c>
      <c r="H210" s="3">
        <v>286</v>
      </c>
      <c r="I210" s="4">
        <v>1313</v>
      </c>
      <c r="K210" s="13"/>
      <c r="L210" s="13"/>
      <c r="M210" s="13"/>
      <c r="O210" s="13"/>
    </row>
    <row r="211" spans="2:15" x14ac:dyDescent="0.3">
      <c r="B211" s="37"/>
      <c r="C211" s="28"/>
      <c r="D211" s="31"/>
      <c r="E211" s="51"/>
      <c r="F211" s="5" t="s">
        <v>2</v>
      </c>
      <c r="G211" s="6">
        <v>0</v>
      </c>
      <c r="H211" s="6">
        <v>0</v>
      </c>
      <c r="I211" s="7">
        <v>0</v>
      </c>
      <c r="K211" s="13">
        <f>G210/(G210+G211+G212+H210+I210)</f>
        <v>0.91864057672502575</v>
      </c>
      <c r="L211" s="13"/>
      <c r="M211" s="13">
        <f>I212/(I212+H212+G212+I211+I210)</f>
        <v>0.99501944436890299</v>
      </c>
      <c r="N211" s="13">
        <f>AVERAGE(K211:L211)</f>
        <v>0.91864057672502575</v>
      </c>
      <c r="O211" s="13">
        <f>AVERAGE(K211:M211)</f>
        <v>0.95683001054696437</v>
      </c>
    </row>
    <row r="212" spans="2:15" ht="15" thickBot="1" x14ac:dyDescent="0.35">
      <c r="B212" s="37"/>
      <c r="C212" s="28"/>
      <c r="D212" s="31"/>
      <c r="E212" s="52"/>
      <c r="F212" s="8" t="s">
        <v>3</v>
      </c>
      <c r="G212" s="9">
        <v>1245</v>
      </c>
      <c r="H212" s="9">
        <v>6</v>
      </c>
      <c r="I212" s="10">
        <v>512238</v>
      </c>
      <c r="K212" s="13"/>
      <c r="L212" s="13"/>
      <c r="M212" s="13"/>
      <c r="O212" s="13"/>
    </row>
    <row r="213" spans="2:15" x14ac:dyDescent="0.3">
      <c r="B213" s="37"/>
      <c r="C213" s="28"/>
      <c r="D213" s="31"/>
      <c r="E213" s="53" t="s">
        <v>6</v>
      </c>
      <c r="F213" s="2" t="s">
        <v>1</v>
      </c>
      <c r="G213" s="3">
        <v>3856</v>
      </c>
      <c r="H213" s="3">
        <v>90</v>
      </c>
      <c r="I213" s="4">
        <v>141</v>
      </c>
      <c r="K213" s="13"/>
      <c r="L213" s="13"/>
      <c r="M213" s="13"/>
      <c r="O213" s="13"/>
    </row>
    <row r="214" spans="2:15" x14ac:dyDescent="0.3">
      <c r="B214" s="37"/>
      <c r="C214" s="28"/>
      <c r="D214" s="31"/>
      <c r="E214" s="54"/>
      <c r="F214" s="5" t="s">
        <v>2</v>
      </c>
      <c r="G214" s="6">
        <v>499</v>
      </c>
      <c r="H214" s="6">
        <v>1775</v>
      </c>
      <c r="I214" s="7">
        <v>27</v>
      </c>
      <c r="K214" s="13">
        <f>G213/(G213+G214+G215+H213+I213)</f>
        <v>0.79292617725683734</v>
      </c>
      <c r="L214" s="13">
        <f>H214/(H214+H215+H213+G214+I214)</f>
        <v>0.73590381426202323</v>
      </c>
      <c r="M214" s="13">
        <f>I215/(I215+H215+G215+I214+I213)</f>
        <v>0.99334931780556035</v>
      </c>
      <c r="N214" s="13">
        <f>AVERAGE(K214:L214)</f>
        <v>0.76441499575943028</v>
      </c>
      <c r="O214" s="13">
        <f>AVERAGE(K214:M214)</f>
        <v>0.8407264364414736</v>
      </c>
    </row>
    <row r="215" spans="2:15" ht="15" thickBot="1" x14ac:dyDescent="0.35">
      <c r="B215" s="37"/>
      <c r="C215" s="28"/>
      <c r="D215" s="31"/>
      <c r="E215" s="55"/>
      <c r="F215" s="8" t="s">
        <v>3</v>
      </c>
      <c r="G215" s="9">
        <v>277</v>
      </c>
      <c r="H215" s="9">
        <v>21</v>
      </c>
      <c r="I215" s="10">
        <v>69602</v>
      </c>
      <c r="K215" s="13"/>
      <c r="L215" s="13"/>
      <c r="M215" s="13"/>
      <c r="O215" s="13"/>
    </row>
    <row r="216" spans="2:15" x14ac:dyDescent="0.3">
      <c r="B216" s="37"/>
      <c r="C216" s="28"/>
      <c r="D216" s="31"/>
      <c r="E216" s="56" t="s">
        <v>7</v>
      </c>
      <c r="F216" s="2" t="s">
        <v>1</v>
      </c>
      <c r="G216" s="3">
        <v>7493</v>
      </c>
      <c r="H216" s="3">
        <v>269</v>
      </c>
      <c r="I216" s="4">
        <v>409</v>
      </c>
      <c r="K216" s="13"/>
      <c r="L216" s="13"/>
      <c r="M216" s="13"/>
      <c r="O216" s="13"/>
    </row>
    <row r="217" spans="2:15" x14ac:dyDescent="0.3">
      <c r="B217" s="37"/>
      <c r="C217" s="28"/>
      <c r="D217" s="31"/>
      <c r="E217" s="57"/>
      <c r="F217" s="5" t="s">
        <v>2</v>
      </c>
      <c r="G217" s="6">
        <v>480</v>
      </c>
      <c r="H217" s="6">
        <v>1468</v>
      </c>
      <c r="I217" s="7">
        <v>158</v>
      </c>
      <c r="K217" s="13">
        <f>G216/(G216+G217+G218+H216+I216)</f>
        <v>0.83264807200800084</v>
      </c>
      <c r="L217" s="13">
        <f>H217/(H217+H218+H216+G217+I217)</f>
        <v>0.61039501039501043</v>
      </c>
      <c r="M217" s="13">
        <f>I218/(I218+H218+G218+I217+I216)</f>
        <v>0.99269130226298941</v>
      </c>
      <c r="N217" s="13">
        <f>AVERAGE(K217:L217)</f>
        <v>0.72152154120150569</v>
      </c>
      <c r="O217" s="13">
        <f>AVERAGE(K217:M217)</f>
        <v>0.81191146155533367</v>
      </c>
    </row>
    <row r="218" spans="2:15" ht="15" thickBot="1" x14ac:dyDescent="0.35">
      <c r="B218" s="37"/>
      <c r="C218" s="28"/>
      <c r="D218" s="31"/>
      <c r="E218" s="58"/>
      <c r="F218" s="8" t="s">
        <v>3</v>
      </c>
      <c r="G218" s="9">
        <v>348</v>
      </c>
      <c r="H218" s="9">
        <v>30</v>
      </c>
      <c r="I218" s="10">
        <v>128353</v>
      </c>
      <c r="K218" s="13"/>
      <c r="L218" s="13"/>
      <c r="M218" s="13"/>
      <c r="O218" s="13"/>
    </row>
    <row r="219" spans="2:15" x14ac:dyDescent="0.3">
      <c r="B219" s="37"/>
      <c r="C219" s="28"/>
      <c r="D219" s="32" t="s">
        <v>13</v>
      </c>
      <c r="E219" s="41" t="s">
        <v>11</v>
      </c>
      <c r="F219" s="2" t="s">
        <v>1</v>
      </c>
      <c r="G219" s="3">
        <v>16365</v>
      </c>
      <c r="H219" s="3">
        <v>151</v>
      </c>
      <c r="I219" s="4">
        <v>511</v>
      </c>
      <c r="K219" s="13"/>
      <c r="L219" s="13"/>
      <c r="M219" s="13"/>
      <c r="O219" s="13"/>
    </row>
    <row r="220" spans="2:15" x14ac:dyDescent="0.3">
      <c r="B220" s="37"/>
      <c r="C220" s="28"/>
      <c r="D220" s="32"/>
      <c r="E220" s="42"/>
      <c r="F220" s="5" t="s">
        <v>2</v>
      </c>
      <c r="G220" s="6">
        <v>0</v>
      </c>
      <c r="H220" s="6">
        <v>0</v>
      </c>
      <c r="I220" s="7">
        <v>0</v>
      </c>
      <c r="K220" s="13">
        <f>G219/(G219+G220+G221+H219+I219)</f>
        <v>0.96100769275941045</v>
      </c>
      <c r="L220" s="13"/>
      <c r="M220" s="13">
        <f>I221/(I221+H221+G221+I220+I219)</f>
        <v>0.99771108850457779</v>
      </c>
      <c r="N220" s="13">
        <f>AVERAGE(K220:L220)</f>
        <v>0.96100769275941045</v>
      </c>
      <c r="O220" s="13">
        <f>AVERAGE(K220:M220)</f>
        <v>0.97935939063199418</v>
      </c>
    </row>
    <row r="221" spans="2:15" ht="15" thickBot="1" x14ac:dyDescent="0.35">
      <c r="B221" s="37"/>
      <c r="C221" s="28"/>
      <c r="D221" s="32"/>
      <c r="E221" s="43"/>
      <c r="F221" s="8" t="s">
        <v>3</v>
      </c>
      <c r="G221" s="9">
        <v>2</v>
      </c>
      <c r="H221" s="9">
        <v>0</v>
      </c>
      <c r="I221" s="10">
        <v>223611</v>
      </c>
      <c r="K221" s="13"/>
      <c r="L221" s="13"/>
      <c r="M221" s="13"/>
      <c r="O221" s="13"/>
    </row>
    <row r="222" spans="2:15" x14ac:dyDescent="0.3">
      <c r="B222" s="37"/>
      <c r="C222" s="28"/>
      <c r="D222" s="32"/>
      <c r="E222" s="44" t="s">
        <v>8</v>
      </c>
      <c r="F222" s="2" t="s">
        <v>1</v>
      </c>
      <c r="G222" s="3">
        <v>6749</v>
      </c>
      <c r="H222" s="3">
        <v>33</v>
      </c>
      <c r="I222" s="4">
        <v>153</v>
      </c>
      <c r="K222" s="13"/>
      <c r="L222" s="13"/>
      <c r="M222" s="13"/>
      <c r="O222" s="13"/>
    </row>
    <row r="223" spans="2:15" x14ac:dyDescent="0.3">
      <c r="B223" s="37"/>
      <c r="C223" s="28"/>
      <c r="D223" s="32"/>
      <c r="E223" s="45"/>
      <c r="F223" s="5" t="s">
        <v>2</v>
      </c>
      <c r="G223" s="6">
        <v>0</v>
      </c>
      <c r="H223" s="6">
        <v>0</v>
      </c>
      <c r="I223" s="7">
        <v>0</v>
      </c>
      <c r="K223" s="13">
        <f>G222/(G222+G223+G224+H222+I222)</f>
        <v>0.97275872009224562</v>
      </c>
      <c r="L223" s="13"/>
      <c r="M223" s="13">
        <f>I224/(I224+H224+G224+I223+I222)</f>
        <v>0.99864735975028185</v>
      </c>
      <c r="N223" s="13">
        <f>AVERAGE(K223:L223)</f>
        <v>0.97275872009224562</v>
      </c>
      <c r="O223" s="13">
        <f>AVERAGE(K223:M223)</f>
        <v>0.98570303992126374</v>
      </c>
    </row>
    <row r="224" spans="2:15" ht="15" thickBot="1" x14ac:dyDescent="0.35">
      <c r="B224" s="37"/>
      <c r="C224" s="28"/>
      <c r="D224" s="32"/>
      <c r="E224" s="46"/>
      <c r="F224" s="8" t="s">
        <v>3</v>
      </c>
      <c r="G224" s="9">
        <v>3</v>
      </c>
      <c r="H224" s="9">
        <v>0</v>
      </c>
      <c r="I224" s="10">
        <v>115174</v>
      </c>
      <c r="K224" s="13"/>
      <c r="L224" s="13"/>
      <c r="M224" s="13"/>
      <c r="O224" s="13"/>
    </row>
    <row r="225" spans="2:15" x14ac:dyDescent="0.3">
      <c r="B225" s="37"/>
      <c r="C225" s="28"/>
      <c r="D225" s="32"/>
      <c r="E225" s="47" t="s">
        <v>9</v>
      </c>
      <c r="F225" s="2" t="s">
        <v>1</v>
      </c>
      <c r="G225" s="3">
        <v>5004</v>
      </c>
      <c r="H225" s="3">
        <v>399</v>
      </c>
      <c r="I225" s="4">
        <v>90</v>
      </c>
      <c r="K225" s="13"/>
      <c r="L225" s="13"/>
      <c r="M225" s="13"/>
      <c r="O225" s="13"/>
    </row>
    <row r="226" spans="2:15" x14ac:dyDescent="0.3">
      <c r="B226" s="37"/>
      <c r="C226" s="28"/>
      <c r="D226" s="32"/>
      <c r="E226" s="48"/>
      <c r="F226" s="5" t="s">
        <v>2</v>
      </c>
      <c r="G226" s="6">
        <v>1313</v>
      </c>
      <c r="H226" s="6">
        <v>7314</v>
      </c>
      <c r="I226" s="7">
        <v>66</v>
      </c>
      <c r="K226" s="13">
        <f>G225/(G225+G226+G227+H225+I225)</f>
        <v>0.71814006888633752</v>
      </c>
      <c r="L226" s="13">
        <f>H226/(H226+H227+H225+G226+I226)</f>
        <v>0.79951902055094015</v>
      </c>
      <c r="M226" s="13">
        <f>I227/(I227+H227+G227+I226+I225)</f>
        <v>0.99780209447467705</v>
      </c>
      <c r="N226" s="13">
        <f>AVERAGE(K226:L226)</f>
        <v>0.75882954471863884</v>
      </c>
      <c r="O226" s="13">
        <f>AVERAGE(K226:M226)</f>
        <v>0.83848706130398487</v>
      </c>
    </row>
    <row r="227" spans="2:15" ht="15" thickBot="1" x14ac:dyDescent="0.35">
      <c r="B227" s="37"/>
      <c r="C227" s="28"/>
      <c r="D227" s="32"/>
      <c r="E227" s="49"/>
      <c r="F227" s="8" t="s">
        <v>3</v>
      </c>
      <c r="G227" s="9">
        <v>162</v>
      </c>
      <c r="H227" s="9">
        <v>56</v>
      </c>
      <c r="I227" s="10">
        <v>169788</v>
      </c>
      <c r="K227" s="13"/>
      <c r="L227" s="13"/>
      <c r="M227" s="13"/>
      <c r="O227" s="13"/>
    </row>
    <row r="228" spans="2:15" x14ac:dyDescent="0.3">
      <c r="B228" s="37"/>
      <c r="C228" s="28"/>
      <c r="D228" s="32"/>
      <c r="E228" s="50" t="s">
        <v>10</v>
      </c>
      <c r="F228" s="2" t="s">
        <v>1</v>
      </c>
      <c r="G228" s="3">
        <v>31304</v>
      </c>
      <c r="H228" s="3">
        <v>1073</v>
      </c>
      <c r="I228" s="4">
        <v>1203</v>
      </c>
      <c r="K228" s="13"/>
      <c r="L228" s="13"/>
      <c r="M228" s="13"/>
      <c r="O228" s="13"/>
    </row>
    <row r="229" spans="2:15" x14ac:dyDescent="0.3">
      <c r="B229" s="37"/>
      <c r="C229" s="28"/>
      <c r="D229" s="32"/>
      <c r="E229" s="51"/>
      <c r="F229" s="5" t="s">
        <v>2</v>
      </c>
      <c r="G229" s="6">
        <v>0</v>
      </c>
      <c r="H229" s="6">
        <v>0</v>
      </c>
      <c r="I229" s="7">
        <v>0</v>
      </c>
      <c r="K229" s="13">
        <f>G228/(G228+G229+G230+H228+I228)</f>
        <v>0.89830119375573925</v>
      </c>
      <c r="L229" s="13"/>
      <c r="M229" s="13">
        <f>I230/(I230+H230+G230+I229+I228)</f>
        <v>0.9951206531176735</v>
      </c>
      <c r="N229" s="13">
        <f>AVERAGE(K229:L229)</f>
        <v>0.89830119375573925</v>
      </c>
      <c r="O229" s="13">
        <f>AVERAGE(K229:M229)</f>
        <v>0.94671092343670638</v>
      </c>
    </row>
    <row r="230" spans="2:15" ht="15" thickBot="1" x14ac:dyDescent="0.35">
      <c r="B230" s="37"/>
      <c r="C230" s="28"/>
      <c r="D230" s="32"/>
      <c r="E230" s="52"/>
      <c r="F230" s="8" t="s">
        <v>3</v>
      </c>
      <c r="G230" s="9">
        <v>1268</v>
      </c>
      <c r="H230" s="9">
        <v>41</v>
      </c>
      <c r="I230" s="10">
        <v>512311</v>
      </c>
      <c r="K230" s="13"/>
      <c r="L230" s="13"/>
      <c r="M230" s="13"/>
      <c r="O230" s="13"/>
    </row>
    <row r="231" spans="2:15" x14ac:dyDescent="0.3">
      <c r="B231" s="37"/>
      <c r="C231" s="28"/>
      <c r="D231" s="32"/>
      <c r="E231" s="53" t="s">
        <v>6</v>
      </c>
      <c r="F231" s="2" t="s">
        <v>1</v>
      </c>
      <c r="G231" s="3">
        <v>3856</v>
      </c>
      <c r="H231" s="3">
        <v>211</v>
      </c>
      <c r="I231" s="4">
        <v>53</v>
      </c>
      <c r="K231" s="13"/>
      <c r="L231" s="13"/>
      <c r="M231" s="13"/>
      <c r="O231" s="13"/>
    </row>
    <row r="232" spans="2:15" x14ac:dyDescent="0.3">
      <c r="B232" s="37"/>
      <c r="C232" s="28"/>
      <c r="D232" s="32"/>
      <c r="E232" s="54"/>
      <c r="F232" s="5" t="s">
        <v>2</v>
      </c>
      <c r="G232" s="6">
        <v>599</v>
      </c>
      <c r="H232" s="6">
        <v>1712</v>
      </c>
      <c r="I232" s="7">
        <v>21</v>
      </c>
      <c r="K232" s="13">
        <f>G231/(G231+G232+G233+H231+I231)</f>
        <v>0.78887070376432078</v>
      </c>
      <c r="L232" s="13">
        <f>H232/(H232+H233+H231+G232+I232)</f>
        <v>0.63785394932935913</v>
      </c>
      <c r="M232" s="13">
        <f>I233/(I233+H233+G233+I232+I231)</f>
        <v>0.99450722357316546</v>
      </c>
      <c r="N232" s="13">
        <f>AVERAGE(K232:L232)</f>
        <v>0.71336232654683995</v>
      </c>
      <c r="O232" s="13">
        <f>AVERAGE(K232:M232)</f>
        <v>0.80707729222228186</v>
      </c>
    </row>
    <row r="233" spans="2:15" ht="15" thickBot="1" x14ac:dyDescent="0.35">
      <c r="B233" s="37"/>
      <c r="C233" s="28"/>
      <c r="D233" s="32"/>
      <c r="E233" s="55"/>
      <c r="F233" s="8" t="s">
        <v>3</v>
      </c>
      <c r="G233" s="9">
        <v>169</v>
      </c>
      <c r="H233" s="9">
        <v>141</v>
      </c>
      <c r="I233" s="10">
        <v>69526</v>
      </c>
      <c r="K233" s="13"/>
      <c r="L233" s="13"/>
      <c r="M233" s="13"/>
      <c r="O233" s="13"/>
    </row>
    <row r="234" spans="2:15" x14ac:dyDescent="0.3">
      <c r="B234" s="37"/>
      <c r="C234" s="28"/>
      <c r="D234" s="32"/>
      <c r="E234" s="56" t="s">
        <v>7</v>
      </c>
      <c r="F234" s="2" t="s">
        <v>1</v>
      </c>
      <c r="G234" s="3">
        <v>7261</v>
      </c>
      <c r="H234" s="3">
        <v>498</v>
      </c>
      <c r="I234" s="4">
        <v>298</v>
      </c>
      <c r="K234" s="13"/>
      <c r="L234" s="13"/>
      <c r="M234" s="13"/>
      <c r="O234" s="13"/>
    </row>
    <row r="235" spans="2:15" x14ac:dyDescent="0.3">
      <c r="B235" s="37"/>
      <c r="C235" s="28"/>
      <c r="D235" s="32"/>
      <c r="E235" s="57"/>
      <c r="F235" s="5" t="s">
        <v>2</v>
      </c>
      <c r="G235" s="6">
        <v>303</v>
      </c>
      <c r="H235" s="6">
        <v>1691</v>
      </c>
      <c r="I235" s="7">
        <v>167</v>
      </c>
      <c r="K235" s="13">
        <f>G234/(G234+G235+G236+H234+I234)</f>
        <v>0.82586442220200185</v>
      </c>
      <c r="L235" s="13">
        <f>H235/(H235+H236+H234+G235+I235)</f>
        <v>0.62306558585114225</v>
      </c>
      <c r="M235" s="13">
        <f>I236/(I236+H236+G236+I235+I234)</f>
        <v>0.99263471432439754</v>
      </c>
      <c r="N235" s="13">
        <f>AVERAGE(K235:L235)</f>
        <v>0.7244650040265721</v>
      </c>
      <c r="O235" s="13">
        <f>AVERAGE(K235:M235)</f>
        <v>0.81385490745918065</v>
      </c>
    </row>
    <row r="236" spans="2:15" ht="15" thickBot="1" x14ac:dyDescent="0.35">
      <c r="B236" s="37"/>
      <c r="C236" s="28"/>
      <c r="D236" s="32"/>
      <c r="E236" s="58"/>
      <c r="F236" s="8" t="s">
        <v>3</v>
      </c>
      <c r="G236" s="9">
        <v>432</v>
      </c>
      <c r="H236" s="9">
        <v>55</v>
      </c>
      <c r="I236" s="10">
        <v>128303</v>
      </c>
      <c r="K236" s="13"/>
      <c r="L236" s="13"/>
      <c r="M236" s="13"/>
      <c r="O236" s="13"/>
    </row>
    <row r="237" spans="2:15" x14ac:dyDescent="0.3">
      <c r="B237" s="37"/>
      <c r="C237" s="28"/>
      <c r="D237" s="33" t="s">
        <v>14</v>
      </c>
      <c r="E237" s="41" t="s">
        <v>11</v>
      </c>
      <c r="F237" s="2" t="s">
        <v>1</v>
      </c>
      <c r="G237" s="3">
        <v>16270</v>
      </c>
      <c r="H237" s="3">
        <v>350</v>
      </c>
      <c r="I237" s="4">
        <v>490</v>
      </c>
      <c r="K237" s="13"/>
      <c r="L237" s="13"/>
      <c r="M237" s="13"/>
      <c r="O237" s="13"/>
    </row>
    <row r="238" spans="2:15" x14ac:dyDescent="0.3">
      <c r="B238" s="37"/>
      <c r="C238" s="28"/>
      <c r="D238" s="33"/>
      <c r="E238" s="42"/>
      <c r="F238" s="5" t="s">
        <v>2</v>
      </c>
      <c r="G238" s="6">
        <v>0</v>
      </c>
      <c r="H238" s="6">
        <v>0</v>
      </c>
      <c r="I238" s="7">
        <v>0</v>
      </c>
      <c r="K238" s="13">
        <f>G237/(G237+G238+G239+H237+I237)</f>
        <v>0.95085033019694931</v>
      </c>
      <c r="L238" s="13"/>
      <c r="M238" s="13">
        <f>I239/(I239+H239+G239+I238+I237)</f>
        <v>0.99780823140790997</v>
      </c>
      <c r="N238" s="13">
        <f>AVERAGE(K238:L238)</f>
        <v>0.95085033019694931</v>
      </c>
      <c r="O238" s="13">
        <f>AVERAGE(K238:M238)</f>
        <v>0.97432928080242964</v>
      </c>
    </row>
    <row r="239" spans="2:15" ht="15" thickBot="1" x14ac:dyDescent="0.35">
      <c r="B239" s="37"/>
      <c r="C239" s="28"/>
      <c r="D239" s="33"/>
      <c r="E239" s="43"/>
      <c r="F239" s="8" t="s">
        <v>3</v>
      </c>
      <c r="G239" s="9">
        <v>1</v>
      </c>
      <c r="H239" s="9">
        <v>0</v>
      </c>
      <c r="I239" s="10">
        <v>223529</v>
      </c>
      <c r="K239" s="13"/>
      <c r="L239" s="13"/>
      <c r="M239" s="13"/>
      <c r="O239" s="13"/>
    </row>
    <row r="240" spans="2:15" x14ac:dyDescent="0.3">
      <c r="B240" s="37"/>
      <c r="C240" s="28"/>
      <c r="D240" s="33"/>
      <c r="E240" s="44" t="s">
        <v>8</v>
      </c>
      <c r="F240" s="2" t="s">
        <v>1</v>
      </c>
      <c r="G240" s="3">
        <v>6419</v>
      </c>
      <c r="H240" s="3">
        <v>38</v>
      </c>
      <c r="I240" s="4">
        <v>262</v>
      </c>
      <c r="K240" s="13"/>
      <c r="L240" s="13"/>
      <c r="M240" s="13"/>
      <c r="O240" s="13"/>
    </row>
    <row r="241" spans="2:15" x14ac:dyDescent="0.3">
      <c r="B241" s="37"/>
      <c r="C241" s="28"/>
      <c r="D241" s="33"/>
      <c r="E241" s="45"/>
      <c r="F241" s="5" t="s">
        <v>2</v>
      </c>
      <c r="G241" s="6">
        <v>0</v>
      </c>
      <c r="H241" s="6">
        <v>0</v>
      </c>
      <c r="I241" s="7">
        <v>0</v>
      </c>
      <c r="K241" s="13">
        <f>G240/(G240+G241+G242+H240+I240)</f>
        <v>0.95535049858609911</v>
      </c>
      <c r="L241" s="13"/>
      <c r="M241" s="13">
        <f>I242/(I242+H242+G242+I241+I240)</f>
        <v>0.99773464182266225</v>
      </c>
      <c r="N241" s="13">
        <f>AVERAGE(K241:L241)</f>
        <v>0.95535049858609911</v>
      </c>
      <c r="O241" s="13">
        <f>AVERAGE(K241:M241)</f>
        <v>0.97654257020438062</v>
      </c>
    </row>
    <row r="242" spans="2:15" ht="15" thickBot="1" x14ac:dyDescent="0.35">
      <c r="B242" s="37"/>
      <c r="C242" s="28"/>
      <c r="D242" s="33"/>
      <c r="E242" s="46"/>
      <c r="F242" s="8" t="s">
        <v>3</v>
      </c>
      <c r="G242" s="9">
        <v>0</v>
      </c>
      <c r="H242" s="9">
        <v>0</v>
      </c>
      <c r="I242" s="10">
        <v>115393</v>
      </c>
      <c r="K242" s="13"/>
      <c r="L242" s="13"/>
      <c r="M242" s="13"/>
      <c r="O242" s="13"/>
    </row>
    <row r="243" spans="2:15" x14ac:dyDescent="0.3">
      <c r="B243" s="37"/>
      <c r="C243" s="28"/>
      <c r="D243" s="33"/>
      <c r="E243" s="47" t="s">
        <v>9</v>
      </c>
      <c r="F243" s="2" t="s">
        <v>1</v>
      </c>
      <c r="G243" s="3">
        <v>5043</v>
      </c>
      <c r="H243" s="3">
        <v>324</v>
      </c>
      <c r="I243" s="4">
        <v>113</v>
      </c>
      <c r="K243" s="13"/>
      <c r="L243" s="13"/>
      <c r="M243" s="13"/>
      <c r="O243" s="13"/>
    </row>
    <row r="244" spans="2:15" x14ac:dyDescent="0.3">
      <c r="B244" s="37"/>
      <c r="C244" s="28"/>
      <c r="D244" s="33"/>
      <c r="E244" s="48"/>
      <c r="F244" s="5" t="s">
        <v>2</v>
      </c>
      <c r="G244" s="6">
        <v>1034</v>
      </c>
      <c r="H244" s="6">
        <v>7398</v>
      </c>
      <c r="I244" s="7">
        <v>239</v>
      </c>
      <c r="K244" s="13">
        <f>G243/(G243+G244+G245+H243+I243)</f>
        <v>0.76875000000000004</v>
      </c>
      <c r="L244" s="13">
        <f>H244/(H244+H245+H243+G244+I244)</f>
        <v>0.81727794962439237</v>
      </c>
      <c r="M244" s="13">
        <f>I245/(I245+H245+G245+I244+I243)</f>
        <v>0.99732970251125341</v>
      </c>
      <c r="N244" s="13">
        <f>AVERAGE(K244:L244)</f>
        <v>0.79301397481219627</v>
      </c>
      <c r="O244" s="13">
        <f>AVERAGE(K244:M244)</f>
        <v>0.86111921737854857</v>
      </c>
    </row>
    <row r="245" spans="2:15" ht="15" thickBot="1" x14ac:dyDescent="0.35">
      <c r="B245" s="37"/>
      <c r="C245" s="28"/>
      <c r="D245" s="33"/>
      <c r="E245" s="49"/>
      <c r="F245" s="8" t="s">
        <v>3</v>
      </c>
      <c r="G245" s="9">
        <v>46</v>
      </c>
      <c r="H245" s="9">
        <v>57</v>
      </c>
      <c r="I245" s="10">
        <v>169938</v>
      </c>
      <c r="K245" s="13"/>
      <c r="L245" s="13"/>
      <c r="M245" s="13"/>
      <c r="O245" s="13"/>
    </row>
    <row r="246" spans="2:15" x14ac:dyDescent="0.3">
      <c r="B246" s="37"/>
      <c r="C246" s="28"/>
      <c r="D246" s="33"/>
      <c r="E246" s="50" t="s">
        <v>10</v>
      </c>
      <c r="F246" s="2" t="s">
        <v>1</v>
      </c>
      <c r="G246" s="3">
        <v>31530</v>
      </c>
      <c r="H246" s="3">
        <v>578</v>
      </c>
      <c r="I246" s="4">
        <v>1553</v>
      </c>
      <c r="K246" s="13"/>
      <c r="L246" s="13"/>
      <c r="M246" s="13"/>
      <c r="O246" s="13"/>
    </row>
    <row r="247" spans="2:15" x14ac:dyDescent="0.3">
      <c r="B247" s="37"/>
      <c r="C247" s="28"/>
      <c r="D247" s="33"/>
      <c r="E247" s="51"/>
      <c r="F247" s="5" t="s">
        <v>2</v>
      </c>
      <c r="G247" s="6">
        <v>0</v>
      </c>
      <c r="H247" s="6">
        <v>0</v>
      </c>
      <c r="I247" s="7">
        <v>0</v>
      </c>
      <c r="K247" s="13">
        <f>G246/(G246+G247+G248+H246+I246)</f>
        <v>0.91203609962106968</v>
      </c>
      <c r="L247" s="13"/>
      <c r="M247" s="13">
        <f>I248/(I248+H248+G248+I247+I246)</f>
        <v>0.99517950191422111</v>
      </c>
      <c r="N247" s="13">
        <f>AVERAGE(K247:L247)</f>
        <v>0.91203609962106968</v>
      </c>
      <c r="O247" s="13">
        <f>AVERAGE(K247:M247)</f>
        <v>0.9536078007676454</v>
      </c>
    </row>
    <row r="248" spans="2:15" ht="15" thickBot="1" x14ac:dyDescent="0.35">
      <c r="B248" s="37"/>
      <c r="C248" s="28"/>
      <c r="D248" s="33"/>
      <c r="E248" s="52"/>
      <c r="F248" s="8" t="s">
        <v>3</v>
      </c>
      <c r="G248" s="9">
        <v>910</v>
      </c>
      <c r="H248" s="9">
        <v>20</v>
      </c>
      <c r="I248" s="10">
        <v>512609</v>
      </c>
      <c r="K248" s="13"/>
      <c r="L248" s="13"/>
      <c r="M248" s="13"/>
      <c r="O248" s="13"/>
    </row>
    <row r="249" spans="2:15" x14ac:dyDescent="0.3">
      <c r="B249" s="37"/>
      <c r="C249" s="28"/>
      <c r="D249" s="33"/>
      <c r="E249" s="53" t="s">
        <v>6</v>
      </c>
      <c r="F249" s="2" t="s">
        <v>1</v>
      </c>
      <c r="G249" s="3">
        <v>3784</v>
      </c>
      <c r="H249" s="3">
        <v>263</v>
      </c>
      <c r="I249" s="4">
        <v>86</v>
      </c>
      <c r="K249" s="13"/>
      <c r="L249" s="13"/>
      <c r="M249" s="13"/>
      <c r="O249" s="13"/>
    </row>
    <row r="250" spans="2:15" x14ac:dyDescent="0.3">
      <c r="B250" s="37"/>
      <c r="C250" s="28"/>
      <c r="D250" s="33"/>
      <c r="E250" s="54"/>
      <c r="F250" s="5" t="s">
        <v>2</v>
      </c>
      <c r="G250" s="6">
        <v>497</v>
      </c>
      <c r="H250" s="6">
        <v>1823</v>
      </c>
      <c r="I250" s="7">
        <v>45</v>
      </c>
      <c r="K250" s="13">
        <f>G249/(G249+G250+G251+H249+I249)</f>
        <v>0.78408619975134686</v>
      </c>
      <c r="L250" s="13">
        <f>H250/(H250+H251+H249+G250+I250)</f>
        <v>0.68456627863312058</v>
      </c>
      <c r="M250" s="13">
        <f>I251/(I251+H251+G251+I250+I249)</f>
        <v>0.99482272850788744</v>
      </c>
      <c r="N250" s="13">
        <f>AVERAGE(K250:L250)</f>
        <v>0.73432623919223372</v>
      </c>
      <c r="O250" s="13">
        <f>AVERAGE(K250:M250)</f>
        <v>0.82115840229745152</v>
      </c>
    </row>
    <row r="251" spans="2:15" ht="15" thickBot="1" x14ac:dyDescent="0.35">
      <c r="B251" s="37"/>
      <c r="C251" s="28"/>
      <c r="D251" s="33"/>
      <c r="E251" s="55"/>
      <c r="F251" s="8" t="s">
        <v>3</v>
      </c>
      <c r="G251" s="9">
        <v>196</v>
      </c>
      <c r="H251" s="9">
        <v>35</v>
      </c>
      <c r="I251" s="10">
        <v>69559</v>
      </c>
      <c r="K251" s="13"/>
      <c r="L251" s="13"/>
      <c r="M251" s="13"/>
      <c r="O251" s="13"/>
    </row>
    <row r="252" spans="2:15" x14ac:dyDescent="0.3">
      <c r="B252" s="37"/>
      <c r="C252" s="28"/>
      <c r="D252" s="33"/>
      <c r="E252" s="56" t="s">
        <v>7</v>
      </c>
      <c r="F252" s="2" t="s">
        <v>1</v>
      </c>
      <c r="G252" s="3">
        <v>7134</v>
      </c>
      <c r="H252" s="3">
        <v>330</v>
      </c>
      <c r="I252" s="4">
        <v>760</v>
      </c>
      <c r="K252" s="13"/>
      <c r="L252" s="13"/>
      <c r="M252" s="13"/>
      <c r="O252" s="13"/>
    </row>
    <row r="253" spans="2:15" x14ac:dyDescent="0.3">
      <c r="B253" s="37"/>
      <c r="C253" s="28"/>
      <c r="D253" s="33"/>
      <c r="E253" s="57"/>
      <c r="F253" s="5" t="s">
        <v>2</v>
      </c>
      <c r="G253" s="6">
        <v>320</v>
      </c>
      <c r="H253" s="6">
        <v>1579</v>
      </c>
      <c r="I253" s="7">
        <v>228</v>
      </c>
      <c r="K253" s="13">
        <f>G252/(G252+G253+G254+H252+I252)</f>
        <v>0.7915233551536669</v>
      </c>
      <c r="L253" s="13">
        <f>H253/(H253+H254+H252+G253+I253)</f>
        <v>0.62116443745082617</v>
      </c>
      <c r="M253" s="13">
        <f>I254/(I254+H254+G254+I253+I252)</f>
        <v>0.98810598171931041</v>
      </c>
      <c r="N253" s="13">
        <f>AVERAGE(K253:L253)</f>
        <v>0.70634389630224659</v>
      </c>
      <c r="O253" s="13">
        <f>AVERAGE(K253:M253)</f>
        <v>0.80026459144126783</v>
      </c>
    </row>
    <row r="254" spans="2:15" ht="15" thickBot="1" x14ac:dyDescent="0.35">
      <c r="B254" s="37"/>
      <c r="C254" s="28"/>
      <c r="D254" s="33"/>
      <c r="E254" s="58"/>
      <c r="F254" s="8" t="s">
        <v>3</v>
      </c>
      <c r="G254" s="9">
        <v>469</v>
      </c>
      <c r="H254" s="9">
        <v>85</v>
      </c>
      <c r="I254" s="10">
        <v>128103</v>
      </c>
      <c r="K254" s="13"/>
      <c r="L254" s="13"/>
      <c r="M254" s="13"/>
      <c r="O254" s="13"/>
    </row>
    <row r="255" spans="2:15" x14ac:dyDescent="0.3">
      <c r="B255" s="37"/>
      <c r="C255" s="28"/>
      <c r="D255" s="34" t="s">
        <v>15</v>
      </c>
      <c r="E255" s="41" t="s">
        <v>11</v>
      </c>
      <c r="F255" s="2" t="s">
        <v>1</v>
      </c>
      <c r="G255" s="3">
        <v>16453</v>
      </c>
      <c r="H255" s="3">
        <v>201</v>
      </c>
      <c r="I255" s="4">
        <v>582</v>
      </c>
      <c r="K255" s="13"/>
      <c r="L255" s="13"/>
      <c r="M255" s="13"/>
      <c r="O255" s="13"/>
    </row>
    <row r="256" spans="2:15" x14ac:dyDescent="0.3">
      <c r="B256" s="37"/>
      <c r="C256" s="28"/>
      <c r="D256" s="34"/>
      <c r="E256" s="42"/>
      <c r="F256" s="5" t="s">
        <v>2</v>
      </c>
      <c r="G256" s="6">
        <v>0</v>
      </c>
      <c r="H256" s="6">
        <v>0</v>
      </c>
      <c r="I256" s="7">
        <v>0</v>
      </c>
      <c r="K256" s="13">
        <f>G255/(G255+G256+G257+H255+I255)</f>
        <v>0.9545164471775831</v>
      </c>
      <c r="L256" s="13"/>
      <c r="M256" s="13">
        <f>I257/(I257+H257+G257+I256+I255)</f>
        <v>0.99739715875099333</v>
      </c>
      <c r="N256" s="13">
        <f>AVERAGE(K256:L256)</f>
        <v>0.9545164471775831</v>
      </c>
      <c r="O256" s="13">
        <f>AVERAGE(K256:M256)</f>
        <v>0.97595680296428822</v>
      </c>
    </row>
    <row r="257" spans="2:15" ht="15" thickBot="1" x14ac:dyDescent="0.35">
      <c r="B257" s="37"/>
      <c r="C257" s="28"/>
      <c r="D257" s="34"/>
      <c r="E257" s="43"/>
      <c r="F257" s="8" t="s">
        <v>3</v>
      </c>
      <c r="G257" s="9">
        <v>1</v>
      </c>
      <c r="H257" s="9">
        <v>0</v>
      </c>
      <c r="I257" s="10">
        <v>223403</v>
      </c>
      <c r="K257" s="13"/>
      <c r="L257" s="13"/>
      <c r="M257" s="13"/>
      <c r="O257" s="13"/>
    </row>
    <row r="258" spans="2:15" x14ac:dyDescent="0.3">
      <c r="B258" s="37"/>
      <c r="C258" s="28"/>
      <c r="D258" s="34"/>
      <c r="E258" s="44" t="s">
        <v>8</v>
      </c>
      <c r="F258" s="2" t="s">
        <v>1</v>
      </c>
      <c r="G258" s="3">
        <v>6460</v>
      </c>
      <c r="H258" s="3">
        <v>79</v>
      </c>
      <c r="I258" s="4">
        <v>368</v>
      </c>
      <c r="K258" s="13"/>
      <c r="L258" s="13"/>
      <c r="M258" s="13"/>
      <c r="O258" s="13"/>
    </row>
    <row r="259" spans="2:15" x14ac:dyDescent="0.3">
      <c r="B259" s="37"/>
      <c r="C259" s="28"/>
      <c r="D259" s="34"/>
      <c r="E259" s="45"/>
      <c r="F259" s="5" t="s">
        <v>2</v>
      </c>
      <c r="G259" s="6">
        <v>0</v>
      </c>
      <c r="H259" s="6">
        <v>0</v>
      </c>
      <c r="I259" s="7">
        <v>0</v>
      </c>
      <c r="K259" s="13">
        <f>G258/(G258+G259+G260+H258+I258)</f>
        <v>0.93528304618502967</v>
      </c>
      <c r="L259" s="13"/>
      <c r="M259" s="13">
        <f>I260/(I260+H260+G260+I259+I258)</f>
        <v>0.99681586529725796</v>
      </c>
      <c r="N259" s="13">
        <f>AVERAGE(K259:L259)</f>
        <v>0.93528304618502967</v>
      </c>
      <c r="O259" s="13">
        <f>AVERAGE(K259:M259)</f>
        <v>0.96604945574114387</v>
      </c>
    </row>
    <row r="260" spans="2:15" ht="15" thickBot="1" x14ac:dyDescent="0.35">
      <c r="B260" s="37"/>
      <c r="C260" s="28"/>
      <c r="D260" s="34"/>
      <c r="E260" s="46"/>
      <c r="F260" s="8" t="s">
        <v>3</v>
      </c>
      <c r="G260" s="9">
        <v>0</v>
      </c>
      <c r="H260" s="9">
        <v>0</v>
      </c>
      <c r="I260" s="10">
        <v>115205</v>
      </c>
      <c r="K260" s="13"/>
      <c r="L260" s="13"/>
      <c r="M260" s="13"/>
      <c r="O260" s="13"/>
    </row>
    <row r="261" spans="2:15" x14ac:dyDescent="0.3">
      <c r="B261" s="37"/>
      <c r="C261" s="28"/>
      <c r="D261" s="34"/>
      <c r="E261" s="47" t="s">
        <v>9</v>
      </c>
      <c r="F261" s="2" t="s">
        <v>1</v>
      </c>
      <c r="G261" s="3">
        <v>4904</v>
      </c>
      <c r="H261" s="3">
        <v>310</v>
      </c>
      <c r="I261" s="4">
        <v>224</v>
      </c>
      <c r="K261" s="13"/>
      <c r="L261" s="13"/>
      <c r="M261" s="13"/>
      <c r="O261" s="13"/>
    </row>
    <row r="262" spans="2:15" x14ac:dyDescent="0.3">
      <c r="B262" s="37"/>
      <c r="C262" s="28"/>
      <c r="D262" s="34"/>
      <c r="E262" s="48"/>
      <c r="F262" s="5" t="s">
        <v>2</v>
      </c>
      <c r="G262" s="6">
        <v>1209</v>
      </c>
      <c r="H262" s="6">
        <v>7156</v>
      </c>
      <c r="I262" s="7">
        <v>264</v>
      </c>
      <c r="K262" s="13">
        <f>G261/(G261+G262+G263+H261+I261)</f>
        <v>0.73041406017277333</v>
      </c>
      <c r="L262" s="13">
        <f>H262/(H262+H263+H261+G262+I262)</f>
        <v>0.7970594787257741</v>
      </c>
      <c r="M262" s="13">
        <f>I263/(I263+H263+G263+I262+I261)</f>
        <v>0.99651843646146543</v>
      </c>
      <c r="N262" s="13">
        <f>AVERAGE(K262:L262)</f>
        <v>0.76373676944927371</v>
      </c>
      <c r="O262" s="13">
        <f>AVERAGE(K262:M262)</f>
        <v>0.84133065845333765</v>
      </c>
    </row>
    <row r="263" spans="2:15" ht="15" thickBot="1" x14ac:dyDescent="0.35">
      <c r="B263" s="37"/>
      <c r="C263" s="28"/>
      <c r="D263" s="34"/>
      <c r="E263" s="49"/>
      <c r="F263" s="8" t="s">
        <v>3</v>
      </c>
      <c r="G263" s="9">
        <v>67</v>
      </c>
      <c r="H263" s="9">
        <v>39</v>
      </c>
      <c r="I263" s="10">
        <v>170019</v>
      </c>
      <c r="K263" s="13"/>
      <c r="L263" s="13"/>
      <c r="M263" s="13"/>
      <c r="O263" s="13"/>
    </row>
    <row r="264" spans="2:15" x14ac:dyDescent="0.3">
      <c r="B264" s="37"/>
      <c r="C264" s="28"/>
      <c r="D264" s="34"/>
      <c r="E264" s="50" t="s">
        <v>10</v>
      </c>
      <c r="F264" s="2" t="s">
        <v>1</v>
      </c>
      <c r="G264" s="3">
        <v>31126</v>
      </c>
      <c r="H264" s="3">
        <v>833</v>
      </c>
      <c r="I264" s="4">
        <v>1861</v>
      </c>
      <c r="K264" s="13"/>
      <c r="L264" s="13"/>
      <c r="M264" s="13"/>
      <c r="O264" s="13"/>
    </row>
    <row r="265" spans="2:15" x14ac:dyDescent="0.3">
      <c r="B265" s="37"/>
      <c r="C265" s="28"/>
      <c r="D265" s="34"/>
      <c r="E265" s="51"/>
      <c r="F265" s="5" t="s">
        <v>2</v>
      </c>
      <c r="G265" s="6">
        <v>0</v>
      </c>
      <c r="H265" s="6">
        <v>0</v>
      </c>
      <c r="I265" s="7">
        <v>0</v>
      </c>
      <c r="K265" s="13">
        <f>G264/(G264+G265+G266+H264+I264)</f>
        <v>0.89853064287982454</v>
      </c>
      <c r="L265" s="13"/>
      <c r="M265" s="13">
        <f>I266/(I266+H266+G266+I265+I264)</f>
        <v>0.99476943799115369</v>
      </c>
      <c r="N265" s="13">
        <f>AVERAGE(K265:L265)</f>
        <v>0.89853064287982454</v>
      </c>
      <c r="O265" s="13">
        <f>AVERAGE(K265:M265)</f>
        <v>0.94665004043548917</v>
      </c>
    </row>
    <row r="266" spans="2:15" ht="15" thickBot="1" x14ac:dyDescent="0.35">
      <c r="B266" s="37"/>
      <c r="C266" s="28"/>
      <c r="D266" s="34"/>
      <c r="E266" s="52"/>
      <c r="F266" s="8" t="s">
        <v>3</v>
      </c>
      <c r="G266" s="9">
        <v>821</v>
      </c>
      <c r="H266" s="9">
        <v>13</v>
      </c>
      <c r="I266" s="10">
        <v>512546</v>
      </c>
      <c r="K266" s="13"/>
      <c r="L266" s="13"/>
      <c r="M266" s="13"/>
      <c r="O266" s="13"/>
    </row>
    <row r="267" spans="2:15" x14ac:dyDescent="0.3">
      <c r="B267" s="37"/>
      <c r="C267" s="28"/>
      <c r="D267" s="34"/>
      <c r="E267" s="53" t="s">
        <v>6</v>
      </c>
      <c r="F267" s="2" t="s">
        <v>1</v>
      </c>
      <c r="G267" s="3">
        <v>3859</v>
      </c>
      <c r="H267" s="3">
        <v>189</v>
      </c>
      <c r="I267" s="4">
        <v>70</v>
      </c>
      <c r="K267" s="13"/>
      <c r="L267" s="13"/>
      <c r="M267" s="13"/>
      <c r="O267" s="13"/>
    </row>
    <row r="268" spans="2:15" x14ac:dyDescent="0.3">
      <c r="B268" s="37"/>
      <c r="C268" s="28"/>
      <c r="D268" s="34"/>
      <c r="E268" s="54"/>
      <c r="F268" s="5" t="s">
        <v>2</v>
      </c>
      <c r="G268" s="6">
        <v>540</v>
      </c>
      <c r="H268" s="6">
        <v>1664</v>
      </c>
      <c r="I268" s="7">
        <v>88</v>
      </c>
      <c r="K268" s="13">
        <f>G267/(G267+G268+G269+H267+I267)</f>
        <v>0.81105506515342585</v>
      </c>
      <c r="L268" s="13">
        <f>H268/(H268+H269+H267+G268+I268)</f>
        <v>0.66746891295627753</v>
      </c>
      <c r="M268" s="13">
        <f>I269/(I269+H269+G269+I268+I267)</f>
        <v>0.99614483979667601</v>
      </c>
      <c r="N268" s="13">
        <f>AVERAGE(K268:L268)</f>
        <v>0.73926198905485174</v>
      </c>
      <c r="O268" s="13">
        <f>AVERAGE(K268:M268)</f>
        <v>0.82488960596879313</v>
      </c>
    </row>
    <row r="269" spans="2:15" ht="15" thickBot="1" x14ac:dyDescent="0.35">
      <c r="B269" s="37"/>
      <c r="C269" s="28"/>
      <c r="D269" s="34"/>
      <c r="E269" s="55"/>
      <c r="F269" s="8" t="s">
        <v>3</v>
      </c>
      <c r="G269" s="9">
        <v>100</v>
      </c>
      <c r="H269" s="9">
        <v>12</v>
      </c>
      <c r="I269" s="10">
        <v>69766</v>
      </c>
      <c r="K269" s="13"/>
      <c r="L269" s="13"/>
      <c r="M269" s="13"/>
      <c r="O269" s="13"/>
    </row>
    <row r="270" spans="2:15" x14ac:dyDescent="0.3">
      <c r="B270" s="37"/>
      <c r="C270" s="28"/>
      <c r="D270" s="34"/>
      <c r="E270" s="56" t="s">
        <v>7</v>
      </c>
      <c r="F270" s="2" t="s">
        <v>1</v>
      </c>
      <c r="G270" s="3">
        <v>6985</v>
      </c>
      <c r="H270" s="3">
        <v>455</v>
      </c>
      <c r="I270" s="4">
        <v>662</v>
      </c>
      <c r="K270" s="13"/>
      <c r="L270" s="13"/>
      <c r="M270" s="13"/>
      <c r="O270" s="13"/>
    </row>
    <row r="271" spans="2:15" x14ac:dyDescent="0.3">
      <c r="B271" s="37"/>
      <c r="C271" s="28"/>
      <c r="D271" s="34"/>
      <c r="E271" s="57"/>
      <c r="F271" s="5" t="s">
        <v>2</v>
      </c>
      <c r="G271" s="6">
        <v>298</v>
      </c>
      <c r="H271" s="6">
        <v>1463</v>
      </c>
      <c r="I271" s="7">
        <v>372</v>
      </c>
      <c r="K271" s="13">
        <f>G270/(G270+G271+G272+H270+I270)</f>
        <v>0.7795758928571429</v>
      </c>
      <c r="L271" s="13">
        <f>H271/(H271+H272+H270+G271+I271)</f>
        <v>0.56010719754977034</v>
      </c>
      <c r="M271" s="13">
        <f>I272/(I272+H272+G272+I271+I270)</f>
        <v>0.98753534092922568</v>
      </c>
      <c r="N271" s="13">
        <f>AVERAGE(K271:L271)</f>
        <v>0.66984154520345662</v>
      </c>
      <c r="O271" s="13">
        <f>AVERAGE(K271:M271)</f>
        <v>0.77573947711204638</v>
      </c>
    </row>
    <row r="272" spans="2:15" ht="15" thickBot="1" x14ac:dyDescent="0.35">
      <c r="B272" s="37"/>
      <c r="C272" s="28"/>
      <c r="D272" s="34"/>
      <c r="E272" s="58"/>
      <c r="F272" s="8" t="s">
        <v>3</v>
      </c>
      <c r="G272" s="9">
        <v>560</v>
      </c>
      <c r="H272" s="9">
        <v>24</v>
      </c>
      <c r="I272" s="10">
        <v>128189</v>
      </c>
      <c r="K272" s="13"/>
      <c r="L272" s="13"/>
      <c r="M272" s="13"/>
      <c r="O272" s="13"/>
    </row>
    <row r="273" spans="2:15" x14ac:dyDescent="0.3">
      <c r="B273" s="37"/>
      <c r="C273" s="28"/>
      <c r="D273" s="35" t="s">
        <v>16</v>
      </c>
      <c r="E273" s="41" t="s">
        <v>11</v>
      </c>
      <c r="F273" s="2" t="s">
        <v>1</v>
      </c>
      <c r="G273" s="3">
        <v>16400</v>
      </c>
      <c r="H273" s="3">
        <v>46</v>
      </c>
      <c r="I273" s="4">
        <v>535</v>
      </c>
      <c r="K273" s="13"/>
      <c r="L273" s="13"/>
      <c r="M273" s="13"/>
      <c r="O273" s="13"/>
    </row>
    <row r="274" spans="2:15" x14ac:dyDescent="0.3">
      <c r="B274" s="37"/>
      <c r="C274" s="28"/>
      <c r="D274" s="35"/>
      <c r="E274" s="42"/>
      <c r="F274" s="5" t="s">
        <v>2</v>
      </c>
      <c r="G274" s="6">
        <v>0</v>
      </c>
      <c r="H274" s="6">
        <v>0</v>
      </c>
      <c r="I274" s="7">
        <v>0</v>
      </c>
      <c r="K274" s="13">
        <f>G273/(G273+G274+G275+H273+I273)</f>
        <v>0.96510327782027894</v>
      </c>
      <c r="L274" s="13"/>
      <c r="M274" s="13">
        <f>I275/(I275+H275+G275+I274+I273)</f>
        <v>0.99753784668635204</v>
      </c>
      <c r="N274" s="13">
        <f>AVERAGE(K274:L274)</f>
        <v>0.96510327782027894</v>
      </c>
      <c r="O274" s="13">
        <f>AVERAGE(K274:M274)</f>
        <v>0.98132056225331543</v>
      </c>
    </row>
    <row r="275" spans="2:15" ht="15" thickBot="1" x14ac:dyDescent="0.35">
      <c r="B275" s="37"/>
      <c r="C275" s="28"/>
      <c r="D275" s="35"/>
      <c r="E275" s="43"/>
      <c r="F275" s="8" t="s">
        <v>3</v>
      </c>
      <c r="G275" s="9">
        <v>12</v>
      </c>
      <c r="H275" s="9">
        <v>5</v>
      </c>
      <c r="I275" s="10">
        <v>223642</v>
      </c>
      <c r="K275" s="13"/>
      <c r="L275" s="13"/>
      <c r="M275" s="13"/>
      <c r="O275" s="13"/>
    </row>
    <row r="276" spans="2:15" x14ac:dyDescent="0.3">
      <c r="B276" s="37"/>
      <c r="C276" s="28"/>
      <c r="D276" s="35"/>
      <c r="E276" s="44" t="s">
        <v>8</v>
      </c>
      <c r="F276" s="2" t="s">
        <v>1</v>
      </c>
      <c r="G276" s="3">
        <v>6636</v>
      </c>
      <c r="H276" s="3">
        <v>49</v>
      </c>
      <c r="I276" s="4">
        <v>318</v>
      </c>
      <c r="K276" s="13"/>
      <c r="L276" s="13"/>
      <c r="M276" s="13"/>
      <c r="O276" s="13"/>
    </row>
    <row r="277" spans="2:15" x14ac:dyDescent="0.3">
      <c r="B277" s="37"/>
      <c r="C277" s="28"/>
      <c r="D277" s="35"/>
      <c r="E277" s="45"/>
      <c r="F277" s="5" t="s">
        <v>2</v>
      </c>
      <c r="G277" s="6">
        <v>0</v>
      </c>
      <c r="H277" s="6">
        <v>0</v>
      </c>
      <c r="I277" s="7">
        <v>0</v>
      </c>
      <c r="K277" s="13">
        <f>G276/(G276+G277+G278+H276+I276)</f>
        <v>0.94745859508852082</v>
      </c>
      <c r="L277" s="13"/>
      <c r="M277" s="13">
        <f>I278/(I278+H278+G278+I277+I276)</f>
        <v>0.9972363485146456</v>
      </c>
      <c r="N277" s="13">
        <f>AVERAGE(K277:L277)</f>
        <v>0.94745859508852082</v>
      </c>
      <c r="O277" s="13">
        <f>AVERAGE(K277:M277)</f>
        <v>0.97234747180158321</v>
      </c>
    </row>
    <row r="278" spans="2:15" ht="15" thickBot="1" x14ac:dyDescent="0.35">
      <c r="B278" s="37"/>
      <c r="C278" s="28"/>
      <c r="D278" s="35"/>
      <c r="E278" s="46"/>
      <c r="F278" s="8" t="s">
        <v>3</v>
      </c>
      <c r="G278" s="9">
        <v>1</v>
      </c>
      <c r="H278" s="9">
        <v>0</v>
      </c>
      <c r="I278" s="10">
        <v>115108</v>
      </c>
      <c r="K278" s="13"/>
      <c r="L278" s="13"/>
      <c r="M278" s="13"/>
      <c r="O278" s="13"/>
    </row>
    <row r="279" spans="2:15" x14ac:dyDescent="0.3">
      <c r="B279" s="37"/>
      <c r="C279" s="28"/>
      <c r="D279" s="35"/>
      <c r="E279" s="47" t="s">
        <v>9</v>
      </c>
      <c r="F279" s="2" t="s">
        <v>1</v>
      </c>
      <c r="G279" s="3">
        <v>5123</v>
      </c>
      <c r="H279" s="3">
        <v>272</v>
      </c>
      <c r="I279" s="4">
        <v>155</v>
      </c>
      <c r="K279" s="13"/>
      <c r="L279" s="13"/>
      <c r="M279" s="13"/>
      <c r="O279" s="13"/>
    </row>
    <row r="280" spans="2:15" x14ac:dyDescent="0.3">
      <c r="B280" s="37"/>
      <c r="C280" s="28"/>
      <c r="D280" s="35"/>
      <c r="E280" s="48"/>
      <c r="F280" s="5" t="s">
        <v>2</v>
      </c>
      <c r="G280" s="6">
        <v>1116</v>
      </c>
      <c r="H280" s="6">
        <v>7335</v>
      </c>
      <c r="I280" s="7">
        <v>237</v>
      </c>
      <c r="K280" s="13">
        <f>G279/(G279+G280+G281+H279+I279)</f>
        <v>0.76314613436615519</v>
      </c>
      <c r="L280" s="13">
        <f>H280/(H280+H281+H279+G280+I280)</f>
        <v>0.81518115136697045</v>
      </c>
      <c r="M280" s="13">
        <f>I281/(I281+H281+G281+I280+I279)</f>
        <v>0.99719981684336589</v>
      </c>
      <c r="N280" s="13">
        <f>AVERAGE(K280:L280)</f>
        <v>0.78916364286656282</v>
      </c>
      <c r="O280" s="13">
        <f>AVERAGE(K280:M280)</f>
        <v>0.85850903419216384</v>
      </c>
    </row>
    <row r="281" spans="2:15" ht="15" thickBot="1" x14ac:dyDescent="0.35">
      <c r="B281" s="37"/>
      <c r="C281" s="28"/>
      <c r="D281" s="35"/>
      <c r="E281" s="49"/>
      <c r="F281" s="8" t="s">
        <v>3</v>
      </c>
      <c r="G281" s="9">
        <v>47</v>
      </c>
      <c r="H281" s="9">
        <v>38</v>
      </c>
      <c r="I281" s="10">
        <v>169869</v>
      </c>
      <c r="K281" s="13"/>
      <c r="L281" s="13"/>
      <c r="M281" s="13"/>
      <c r="O281" s="13"/>
    </row>
    <row r="282" spans="2:15" x14ac:dyDescent="0.3">
      <c r="B282" s="37"/>
      <c r="C282" s="28"/>
      <c r="D282" s="35"/>
      <c r="E282" s="50" t="s">
        <v>10</v>
      </c>
      <c r="F282" s="2" t="s">
        <v>1</v>
      </c>
      <c r="G282" s="3">
        <v>31899</v>
      </c>
      <c r="H282" s="3">
        <v>287</v>
      </c>
      <c r="I282" s="4">
        <v>1480</v>
      </c>
      <c r="K282" s="13"/>
      <c r="L282" s="13"/>
      <c r="M282" s="13"/>
      <c r="O282" s="13"/>
    </row>
    <row r="283" spans="2:15" x14ac:dyDescent="0.3">
      <c r="B283" s="37"/>
      <c r="C283" s="28"/>
      <c r="D283" s="35"/>
      <c r="E283" s="51"/>
      <c r="F283" s="5" t="s">
        <v>2</v>
      </c>
      <c r="G283" s="6">
        <v>0</v>
      </c>
      <c r="H283" s="6">
        <v>0</v>
      </c>
      <c r="I283" s="7">
        <v>0</v>
      </c>
      <c r="K283" s="13">
        <f>G282/(G282+G283+G284+H282+I282)</f>
        <v>0.92015461389794329</v>
      </c>
      <c r="L283" s="13"/>
      <c r="M283" s="13">
        <f>I284/(I284+H284+G284+I283+I282)</f>
        <v>0.99513993794343458</v>
      </c>
      <c r="N283" s="13">
        <f>AVERAGE(K283:L283)</f>
        <v>0.92015461389794329</v>
      </c>
      <c r="O283" s="13">
        <f>AVERAGE(K283:M283)</f>
        <v>0.95764727592068888</v>
      </c>
    </row>
    <row r="284" spans="2:15" ht="15" thickBot="1" x14ac:dyDescent="0.35">
      <c r="B284" s="37"/>
      <c r="C284" s="28"/>
      <c r="D284" s="35"/>
      <c r="E284" s="52"/>
      <c r="F284" s="8" t="s">
        <v>3</v>
      </c>
      <c r="G284" s="9">
        <v>1001</v>
      </c>
      <c r="H284" s="9">
        <v>22</v>
      </c>
      <c r="I284" s="10">
        <v>512511</v>
      </c>
      <c r="K284" s="13"/>
      <c r="L284" s="13"/>
      <c r="M284" s="13"/>
      <c r="O284" s="13"/>
    </row>
    <row r="285" spans="2:15" x14ac:dyDescent="0.3">
      <c r="B285" s="37"/>
      <c r="C285" s="28"/>
      <c r="D285" s="35"/>
      <c r="E285" s="53" t="s">
        <v>6</v>
      </c>
      <c r="F285" s="2" t="s">
        <v>1</v>
      </c>
      <c r="G285" s="3">
        <v>3868</v>
      </c>
      <c r="H285" s="3">
        <v>152</v>
      </c>
      <c r="I285" s="4">
        <v>130</v>
      </c>
      <c r="K285" s="13"/>
      <c r="L285" s="13"/>
      <c r="M285" s="13"/>
      <c r="O285" s="13"/>
    </row>
    <row r="286" spans="2:15" x14ac:dyDescent="0.3">
      <c r="B286" s="37"/>
      <c r="C286" s="28"/>
      <c r="D286" s="35"/>
      <c r="E286" s="54"/>
      <c r="F286" s="5" t="s">
        <v>2</v>
      </c>
      <c r="G286" s="6">
        <v>644</v>
      </c>
      <c r="H286" s="6">
        <v>1619</v>
      </c>
      <c r="I286" s="7">
        <v>48</v>
      </c>
      <c r="K286" s="13">
        <f>G285/(G285+G286+G287+H285+I285)</f>
        <v>0.79490341142622278</v>
      </c>
      <c r="L286" s="13">
        <f>H286/(H286+H287+H285+G286+I286)</f>
        <v>0.65308592174263813</v>
      </c>
      <c r="M286" s="13">
        <f>I287/(I287+H287+G287+I286+I285)</f>
        <v>0.9962002714091851</v>
      </c>
      <c r="N286" s="13">
        <f>AVERAGE(K286:L286)</f>
        <v>0.72399466658443046</v>
      </c>
      <c r="O286" s="13">
        <f>AVERAGE(K286:M286)</f>
        <v>0.81472986819268201</v>
      </c>
    </row>
    <row r="287" spans="2:15" ht="15" thickBot="1" x14ac:dyDescent="0.35">
      <c r="B287" s="37"/>
      <c r="C287" s="28"/>
      <c r="D287" s="35"/>
      <c r="E287" s="55"/>
      <c r="F287" s="8" t="s">
        <v>3</v>
      </c>
      <c r="G287" s="9">
        <v>72</v>
      </c>
      <c r="H287" s="9">
        <v>16</v>
      </c>
      <c r="I287" s="10">
        <v>69739</v>
      </c>
      <c r="K287" s="13"/>
      <c r="L287" s="13"/>
      <c r="M287" s="13"/>
      <c r="O287" s="13"/>
    </row>
    <row r="288" spans="2:15" x14ac:dyDescent="0.3">
      <c r="B288" s="37"/>
      <c r="C288" s="28"/>
      <c r="D288" s="35"/>
      <c r="E288" s="56" t="s">
        <v>7</v>
      </c>
      <c r="F288" s="2" t="s">
        <v>1</v>
      </c>
      <c r="G288" s="3">
        <v>7204</v>
      </c>
      <c r="H288" s="3">
        <v>417</v>
      </c>
      <c r="I288" s="4">
        <v>514</v>
      </c>
      <c r="K288" s="13"/>
      <c r="L288" s="13"/>
      <c r="M288" s="13"/>
      <c r="O288" s="13"/>
    </row>
    <row r="289" spans="2:15" x14ac:dyDescent="0.3">
      <c r="B289" s="37"/>
      <c r="C289" s="28"/>
      <c r="D289" s="35"/>
      <c r="E289" s="57"/>
      <c r="F289" s="5" t="s">
        <v>2</v>
      </c>
      <c r="G289" s="6">
        <v>379</v>
      </c>
      <c r="H289" s="6">
        <v>1520</v>
      </c>
      <c r="I289" s="7">
        <v>236</v>
      </c>
      <c r="K289" s="13">
        <f>G288/(G288+G289+G290+H288+I288)</f>
        <v>0.82068808384597858</v>
      </c>
      <c r="L289" s="13">
        <f>H289/(H289+H290+H288+G289+I289)</f>
        <v>0.58709926612591734</v>
      </c>
      <c r="M289" s="13">
        <f>I290/(I290+H290+G290+I289+I288)</f>
        <v>0.99188341776844191</v>
      </c>
      <c r="N289" s="13">
        <f>AVERAGE(K289:L289)</f>
        <v>0.7038936749859479</v>
      </c>
      <c r="O289" s="13">
        <f>AVERAGE(K289:M289)</f>
        <v>0.79989025591344587</v>
      </c>
    </row>
    <row r="290" spans="2:15" ht="15" thickBot="1" x14ac:dyDescent="0.35">
      <c r="B290" s="37"/>
      <c r="C290" s="28"/>
      <c r="D290" s="35"/>
      <c r="E290" s="58"/>
      <c r="F290" s="8" t="s">
        <v>3</v>
      </c>
      <c r="G290" s="9">
        <v>264</v>
      </c>
      <c r="H290" s="9">
        <v>37</v>
      </c>
      <c r="I290" s="10">
        <v>128437</v>
      </c>
      <c r="K290" s="13"/>
      <c r="L290" s="13"/>
      <c r="M290" s="13"/>
      <c r="O290" s="13"/>
    </row>
    <row r="291" spans="2:15" x14ac:dyDescent="0.3">
      <c r="B291" s="37"/>
      <c r="C291" s="28"/>
      <c r="D291" s="24" t="s">
        <v>17</v>
      </c>
      <c r="E291" s="41" t="s">
        <v>11</v>
      </c>
      <c r="F291" s="2" t="s">
        <v>1</v>
      </c>
      <c r="G291" s="3">
        <v>16447</v>
      </c>
      <c r="H291" s="3">
        <v>92</v>
      </c>
      <c r="I291" s="4">
        <v>541</v>
      </c>
      <c r="K291" s="13"/>
      <c r="L291" s="13"/>
      <c r="M291" s="13"/>
      <c r="O291" s="13"/>
    </row>
    <row r="292" spans="2:15" x14ac:dyDescent="0.3">
      <c r="B292" s="37"/>
      <c r="C292" s="28"/>
      <c r="D292" s="24"/>
      <c r="E292" s="42"/>
      <c r="F292" s="5" t="s">
        <v>2</v>
      </c>
      <c r="G292" s="6">
        <v>0</v>
      </c>
      <c r="H292" s="6">
        <v>0</v>
      </c>
      <c r="I292" s="7">
        <v>0</v>
      </c>
      <c r="K292" s="13">
        <f>G291/(G291+G292+G293+H291+I291)</f>
        <v>0.96288273520285694</v>
      </c>
      <c r="L292" s="13"/>
      <c r="M292" s="13">
        <f>I293/(I293+H293+G293+I292+I291)</f>
        <v>0.99758144765083601</v>
      </c>
      <c r="N292" s="13">
        <f>AVERAGE(K292:L292)</f>
        <v>0.96288273520285694</v>
      </c>
      <c r="O292" s="13">
        <f>AVERAGE(K292:M292)</f>
        <v>0.98023209142684653</v>
      </c>
    </row>
    <row r="293" spans="2:15" ht="15" thickBot="1" x14ac:dyDescent="0.35">
      <c r="B293" s="37"/>
      <c r="C293" s="28"/>
      <c r="D293" s="24"/>
      <c r="E293" s="43"/>
      <c r="F293" s="8" t="s">
        <v>3</v>
      </c>
      <c r="G293" s="9">
        <v>1</v>
      </c>
      <c r="H293" s="9">
        <v>0</v>
      </c>
      <c r="I293" s="10">
        <v>223559</v>
      </c>
      <c r="K293" s="13"/>
      <c r="L293" s="13"/>
      <c r="M293" s="13"/>
      <c r="O293" s="13"/>
    </row>
    <row r="294" spans="2:15" x14ac:dyDescent="0.3">
      <c r="B294" s="37"/>
      <c r="C294" s="28"/>
      <c r="D294" s="24"/>
      <c r="E294" s="44" t="s">
        <v>8</v>
      </c>
      <c r="F294" s="2" t="s">
        <v>1</v>
      </c>
      <c r="G294" s="3">
        <v>6548</v>
      </c>
      <c r="H294" s="3">
        <v>7</v>
      </c>
      <c r="I294" s="4">
        <v>333</v>
      </c>
      <c r="K294" s="13"/>
      <c r="L294" s="13"/>
      <c r="M294" s="13"/>
      <c r="O294" s="13"/>
    </row>
    <row r="295" spans="2:15" x14ac:dyDescent="0.3">
      <c r="B295" s="37"/>
      <c r="C295" s="28"/>
      <c r="D295" s="24"/>
      <c r="E295" s="45"/>
      <c r="F295" s="5" t="s">
        <v>2</v>
      </c>
      <c r="G295" s="6">
        <v>0</v>
      </c>
      <c r="H295" s="6">
        <v>0</v>
      </c>
      <c r="I295" s="7">
        <v>0</v>
      </c>
      <c r="K295" s="13">
        <f>G294/(G294+G295+G296+H294+I294)</f>
        <v>0.94981143022918479</v>
      </c>
      <c r="L295" s="13"/>
      <c r="M295" s="13">
        <f>I296/(I296+H296+G296+I295+I294)</f>
        <v>0.9970663828240609</v>
      </c>
      <c r="N295" s="13">
        <f>AVERAGE(K295:L295)</f>
        <v>0.94981143022918479</v>
      </c>
      <c r="O295" s="13">
        <f>AVERAGE(K295:M295)</f>
        <v>0.9734389065266229</v>
      </c>
    </row>
    <row r="296" spans="2:15" ht="15" thickBot="1" x14ac:dyDescent="0.35">
      <c r="B296" s="37"/>
      <c r="C296" s="28"/>
      <c r="D296" s="24"/>
      <c r="E296" s="46"/>
      <c r="F296" s="8" t="s">
        <v>3</v>
      </c>
      <c r="G296" s="9">
        <v>6</v>
      </c>
      <c r="H296" s="9">
        <v>0</v>
      </c>
      <c r="I296" s="10">
        <v>115218</v>
      </c>
      <c r="K296" s="13"/>
      <c r="L296" s="13"/>
      <c r="M296" s="13"/>
      <c r="O296" s="13"/>
    </row>
    <row r="297" spans="2:15" x14ac:dyDescent="0.3">
      <c r="B297" s="37"/>
      <c r="C297" s="28"/>
      <c r="D297" s="24"/>
      <c r="E297" s="47" t="s">
        <v>9</v>
      </c>
      <c r="F297" s="2" t="s">
        <v>1</v>
      </c>
      <c r="G297" s="3">
        <v>5074</v>
      </c>
      <c r="H297" s="3">
        <v>244</v>
      </c>
      <c r="I297" s="4">
        <v>146</v>
      </c>
      <c r="K297" s="13"/>
      <c r="L297" s="13"/>
      <c r="M297" s="13"/>
      <c r="O297" s="13"/>
    </row>
    <row r="298" spans="2:15" x14ac:dyDescent="0.3">
      <c r="B298" s="37"/>
      <c r="C298" s="28"/>
      <c r="D298" s="24"/>
      <c r="E298" s="48"/>
      <c r="F298" s="5" t="s">
        <v>2</v>
      </c>
      <c r="G298" s="6">
        <v>1368</v>
      </c>
      <c r="H298" s="6">
        <v>7117</v>
      </c>
      <c r="I298" s="7">
        <v>145</v>
      </c>
      <c r="K298" s="13">
        <f>G297/(G297+G298+G299+H297+I297)</f>
        <v>0.70796707129900938</v>
      </c>
      <c r="L298" s="13">
        <f>H298/(H298+H299+H297+G298+I298)</f>
        <v>0.8006524918438519</v>
      </c>
      <c r="M298" s="13">
        <f>I299/(I299+H299+G299+I298+I297)</f>
        <v>0.99623802005998041</v>
      </c>
      <c r="N298" s="13">
        <f>AVERAGE(K298:L298)</f>
        <v>0.75430978157143058</v>
      </c>
      <c r="O298" s="13">
        <f>AVERAGE(K298:M298)</f>
        <v>0.83495252773428053</v>
      </c>
    </row>
    <row r="299" spans="2:15" ht="15" thickBot="1" x14ac:dyDescent="0.35">
      <c r="B299" s="37"/>
      <c r="C299" s="28"/>
      <c r="D299" s="24"/>
      <c r="E299" s="49"/>
      <c r="F299" s="8" t="s">
        <v>3</v>
      </c>
      <c r="G299" s="9">
        <v>335</v>
      </c>
      <c r="H299" s="9">
        <v>15</v>
      </c>
      <c r="I299" s="10">
        <v>169748</v>
      </c>
      <c r="K299" s="13"/>
      <c r="L299" s="13"/>
      <c r="M299" s="13"/>
      <c r="O299" s="13"/>
    </row>
    <row r="300" spans="2:15" x14ac:dyDescent="0.3">
      <c r="B300" s="37"/>
      <c r="C300" s="28"/>
      <c r="D300" s="24"/>
      <c r="E300" s="50" t="s">
        <v>10</v>
      </c>
      <c r="F300" s="2" t="s">
        <v>1</v>
      </c>
      <c r="G300" s="3">
        <v>31739</v>
      </c>
      <c r="H300" s="3">
        <v>122</v>
      </c>
      <c r="I300" s="4">
        <v>1819</v>
      </c>
      <c r="K300" s="13"/>
      <c r="L300" s="13"/>
      <c r="M300" s="13"/>
      <c r="O300" s="13"/>
    </row>
    <row r="301" spans="2:15" x14ac:dyDescent="0.3">
      <c r="B301" s="37"/>
      <c r="C301" s="28"/>
      <c r="D301" s="24"/>
      <c r="E301" s="51"/>
      <c r="F301" s="5" t="s">
        <v>2</v>
      </c>
      <c r="G301" s="6">
        <v>0</v>
      </c>
      <c r="H301" s="6">
        <v>0</v>
      </c>
      <c r="I301" s="7">
        <v>0</v>
      </c>
      <c r="K301" s="13">
        <f>G300/(G300+G301+G302+H300+I300)</f>
        <v>0.9232626465369288</v>
      </c>
      <c r="L301" s="13"/>
      <c r="M301" s="13">
        <f>I302/(I302+H302+G302+I301+I300)</f>
        <v>0.99510419355026503</v>
      </c>
      <c r="N301" s="13">
        <f>AVERAGE(K301:L301)</f>
        <v>0.9232626465369288</v>
      </c>
      <c r="O301" s="13">
        <f>AVERAGE(K301:M301)</f>
        <v>0.95918342004359691</v>
      </c>
    </row>
    <row r="302" spans="2:15" ht="15" thickBot="1" x14ac:dyDescent="0.35">
      <c r="B302" s="37"/>
      <c r="C302" s="28"/>
      <c r="D302" s="24"/>
      <c r="E302" s="52"/>
      <c r="F302" s="8" t="s">
        <v>3</v>
      </c>
      <c r="G302" s="9">
        <v>697</v>
      </c>
      <c r="H302" s="9">
        <v>7</v>
      </c>
      <c r="I302" s="10">
        <v>512816</v>
      </c>
      <c r="K302" s="13"/>
      <c r="L302" s="13"/>
      <c r="M302" s="13"/>
      <c r="O302" s="13"/>
    </row>
    <row r="303" spans="2:15" x14ac:dyDescent="0.3">
      <c r="B303" s="37"/>
      <c r="C303" s="28"/>
      <c r="D303" s="24"/>
      <c r="E303" s="53" t="s">
        <v>6</v>
      </c>
      <c r="F303" s="2" t="s">
        <v>1</v>
      </c>
      <c r="G303" s="3">
        <v>3751</v>
      </c>
      <c r="H303" s="3">
        <v>132</v>
      </c>
      <c r="I303" s="4">
        <v>137</v>
      </c>
      <c r="K303" s="13"/>
      <c r="L303" s="13"/>
      <c r="M303" s="13"/>
      <c r="O303" s="13"/>
    </row>
    <row r="304" spans="2:15" x14ac:dyDescent="0.3">
      <c r="B304" s="37"/>
      <c r="C304" s="28"/>
      <c r="D304" s="24"/>
      <c r="E304" s="54"/>
      <c r="F304" s="5" t="s">
        <v>2</v>
      </c>
      <c r="G304" s="6">
        <v>553</v>
      </c>
      <c r="H304" s="6">
        <v>1730</v>
      </c>
      <c r="I304" s="7">
        <v>48</v>
      </c>
      <c r="K304" s="13">
        <f>G303/(G303+G304+G305+H303+I303)</f>
        <v>0.78620834206665269</v>
      </c>
      <c r="L304" s="13">
        <f>H304/(H304+H305+H303+G304+I304)</f>
        <v>0.70125658694770976</v>
      </c>
      <c r="M304" s="13">
        <f>I305/(I305+H305+G305+I304+I303)</f>
        <v>0.99448104731753229</v>
      </c>
      <c r="N304" s="13">
        <f>AVERAGE(K304:L304)</f>
        <v>0.74373246450718122</v>
      </c>
      <c r="O304" s="13">
        <f>AVERAGE(K304:M304)</f>
        <v>0.82731532544396502</v>
      </c>
    </row>
    <row r="305" spans="2:15" ht="15" thickBot="1" x14ac:dyDescent="0.35">
      <c r="B305" s="37"/>
      <c r="C305" s="28"/>
      <c r="D305" s="24"/>
      <c r="E305" s="55"/>
      <c r="F305" s="8" t="s">
        <v>3</v>
      </c>
      <c r="G305" s="9">
        <v>198</v>
      </c>
      <c r="H305" s="9">
        <v>4</v>
      </c>
      <c r="I305" s="10">
        <v>69735</v>
      </c>
      <c r="K305" s="13"/>
      <c r="L305" s="13"/>
      <c r="M305" s="13"/>
      <c r="O305" s="13"/>
    </row>
    <row r="306" spans="2:15" x14ac:dyDescent="0.3">
      <c r="B306" s="37"/>
      <c r="C306" s="28"/>
      <c r="D306" s="24"/>
      <c r="E306" s="56" t="s">
        <v>7</v>
      </c>
      <c r="F306" s="2" t="s">
        <v>1</v>
      </c>
      <c r="G306" s="3">
        <v>7296</v>
      </c>
      <c r="H306" s="3">
        <v>399</v>
      </c>
      <c r="I306" s="4">
        <v>413</v>
      </c>
      <c r="K306" s="13"/>
      <c r="L306" s="13"/>
      <c r="M306" s="13"/>
      <c r="O306" s="13"/>
    </row>
    <row r="307" spans="2:15" x14ac:dyDescent="0.3">
      <c r="B307" s="37"/>
      <c r="C307" s="28"/>
      <c r="D307" s="24"/>
      <c r="E307" s="57"/>
      <c r="F307" s="5" t="s">
        <v>2</v>
      </c>
      <c r="G307" s="6">
        <v>374</v>
      </c>
      <c r="H307" s="6">
        <v>1524</v>
      </c>
      <c r="I307" s="7">
        <v>208</v>
      </c>
      <c r="K307" s="13">
        <f>G306/(G306+G307+G308+H306+I306)</f>
        <v>0.80779450841452616</v>
      </c>
      <c r="L307" s="13">
        <f>H307/(H307+H308+H306+G307+I307)</f>
        <v>0.60476190476190472</v>
      </c>
      <c r="M307" s="13">
        <f>I308/(I308+H308+G308+I307+I306)</f>
        <v>0.99083568365336316</v>
      </c>
      <c r="N307" s="13">
        <f>AVERAGE(K307:L307)</f>
        <v>0.70627820658821538</v>
      </c>
      <c r="O307" s="13">
        <f>AVERAGE(K307:M307)</f>
        <v>0.80113069894326472</v>
      </c>
    </row>
    <row r="308" spans="2:15" ht="15" thickBot="1" x14ac:dyDescent="0.35">
      <c r="B308" s="37"/>
      <c r="C308" s="28"/>
      <c r="D308" s="24"/>
      <c r="E308" s="58"/>
      <c r="F308" s="8" t="s">
        <v>3</v>
      </c>
      <c r="G308" s="9">
        <v>550</v>
      </c>
      <c r="H308" s="9">
        <v>15</v>
      </c>
      <c r="I308" s="10">
        <v>128229</v>
      </c>
      <c r="K308" s="13"/>
      <c r="L308" s="13"/>
      <c r="M308" s="13"/>
      <c r="O308" s="13"/>
    </row>
    <row r="309" spans="2:15" x14ac:dyDescent="0.3">
      <c r="B309" s="37"/>
      <c r="C309" s="28"/>
      <c r="D309" s="25" t="s">
        <v>18</v>
      </c>
      <c r="E309" s="41" t="s">
        <v>11</v>
      </c>
      <c r="F309" s="2" t="s">
        <v>1</v>
      </c>
      <c r="G309" s="3">
        <v>16426</v>
      </c>
      <c r="H309" s="3">
        <v>18</v>
      </c>
      <c r="I309" s="4">
        <v>637</v>
      </c>
      <c r="K309" s="13"/>
      <c r="L309" s="13"/>
      <c r="M309" s="13"/>
      <c r="O309" s="13"/>
    </row>
    <row r="310" spans="2:15" x14ac:dyDescent="0.3">
      <c r="B310" s="37"/>
      <c r="C310" s="28"/>
      <c r="D310" s="25"/>
      <c r="E310" s="42"/>
      <c r="F310" s="5" t="s">
        <v>2</v>
      </c>
      <c r="G310" s="6">
        <v>0</v>
      </c>
      <c r="H310" s="6">
        <v>0</v>
      </c>
      <c r="I310" s="7">
        <v>0</v>
      </c>
      <c r="K310" s="13">
        <f>G309/(G309+G310+G311+H309+I309)</f>
        <v>0.96154071298952171</v>
      </c>
      <c r="L310" s="13"/>
      <c r="M310" s="13">
        <f>I311/(I311+H311+G311+I310+I309)</f>
        <v>0.99714981534014879</v>
      </c>
      <c r="N310" s="13">
        <f>AVERAGE(K310:L310)</f>
        <v>0.96154071298952171</v>
      </c>
      <c r="O310" s="13">
        <f>AVERAGE(K310:M310)</f>
        <v>0.97934526416483525</v>
      </c>
    </row>
    <row r="311" spans="2:15" ht="15" thickBot="1" x14ac:dyDescent="0.35">
      <c r="B311" s="37"/>
      <c r="C311" s="28"/>
      <c r="D311" s="25"/>
      <c r="E311" s="43"/>
      <c r="F311" s="8" t="s">
        <v>3</v>
      </c>
      <c r="G311" s="9">
        <v>2</v>
      </c>
      <c r="H311" s="9">
        <v>0</v>
      </c>
      <c r="I311" s="10">
        <v>223557</v>
      </c>
      <c r="K311" s="13"/>
      <c r="L311" s="13"/>
      <c r="M311" s="13"/>
      <c r="O311" s="13"/>
    </row>
    <row r="312" spans="2:15" x14ac:dyDescent="0.3">
      <c r="B312" s="37"/>
      <c r="C312" s="28"/>
      <c r="D312" s="25"/>
      <c r="E312" s="44" t="s">
        <v>8</v>
      </c>
      <c r="F312" s="2" t="s">
        <v>1</v>
      </c>
      <c r="G312" s="3">
        <v>6384</v>
      </c>
      <c r="H312" s="3">
        <v>27</v>
      </c>
      <c r="I312" s="4">
        <v>387</v>
      </c>
      <c r="K312" s="13"/>
      <c r="L312" s="13"/>
      <c r="M312" s="13"/>
      <c r="O312" s="13"/>
    </row>
    <row r="313" spans="2:15" x14ac:dyDescent="0.3">
      <c r="B313" s="37"/>
      <c r="C313" s="28"/>
      <c r="D313" s="25"/>
      <c r="E313" s="45"/>
      <c r="F313" s="5" t="s">
        <v>2</v>
      </c>
      <c r="G313" s="6">
        <v>0</v>
      </c>
      <c r="H313" s="6">
        <v>0</v>
      </c>
      <c r="I313" s="7">
        <v>0</v>
      </c>
      <c r="K313" s="13">
        <f>G312/(G312+G313+G314+H312+I312)</f>
        <v>0.93909973521624002</v>
      </c>
      <c r="L313" s="13"/>
      <c r="M313" s="13">
        <f>I314/(I314+H314+G314+I313+I312)</f>
        <v>0.99665517151969296</v>
      </c>
      <c r="N313" s="13">
        <f>AVERAGE(K313:L313)</f>
        <v>0.93909973521624002</v>
      </c>
      <c r="O313" s="13">
        <f>AVERAGE(K313:M313)</f>
        <v>0.96787745336796649</v>
      </c>
    </row>
    <row r="314" spans="2:15" ht="15" thickBot="1" x14ac:dyDescent="0.35">
      <c r="B314" s="37"/>
      <c r="C314" s="28"/>
      <c r="D314" s="25"/>
      <c r="E314" s="46"/>
      <c r="F314" s="8" t="s">
        <v>3</v>
      </c>
      <c r="G314" s="9">
        <v>0</v>
      </c>
      <c r="H314" s="9">
        <v>0</v>
      </c>
      <c r="I314" s="10">
        <v>115314</v>
      </c>
      <c r="K314" s="13"/>
      <c r="L314" s="13"/>
      <c r="M314" s="13"/>
      <c r="O314" s="13"/>
    </row>
    <row r="315" spans="2:15" x14ac:dyDescent="0.3">
      <c r="B315" s="37"/>
      <c r="C315" s="28"/>
      <c r="D315" s="25"/>
      <c r="E315" s="47" t="s">
        <v>9</v>
      </c>
      <c r="F315" s="2" t="s">
        <v>1</v>
      </c>
      <c r="G315" s="3">
        <v>5036</v>
      </c>
      <c r="H315" s="3">
        <v>311</v>
      </c>
      <c r="I315" s="4">
        <v>205</v>
      </c>
      <c r="K315" s="13"/>
      <c r="L315" s="13"/>
      <c r="M315" s="13"/>
      <c r="O315" s="13"/>
    </row>
    <row r="316" spans="2:15" x14ac:dyDescent="0.3">
      <c r="B316" s="37"/>
      <c r="C316" s="28"/>
      <c r="D316" s="25"/>
      <c r="E316" s="48"/>
      <c r="F316" s="5" t="s">
        <v>2</v>
      </c>
      <c r="G316" s="6">
        <v>1262</v>
      </c>
      <c r="H316" s="6">
        <v>7143</v>
      </c>
      <c r="I316" s="7">
        <v>355</v>
      </c>
      <c r="K316" s="13">
        <f>G315/(G315+G316+G317+H315+I315)</f>
        <v>0.73614968571846218</v>
      </c>
      <c r="L316" s="13">
        <f>H316/(H316+H317+H315+G316+I316)</f>
        <v>0.78589503795797122</v>
      </c>
      <c r="M316" s="13">
        <f>I317/(I317+H317+G317+I316+I315)</f>
        <v>0.99645036376437457</v>
      </c>
      <c r="N316" s="13">
        <f>AVERAGE(K316:L316)</f>
        <v>0.7610223618382167</v>
      </c>
      <c r="O316" s="13">
        <f>AVERAGE(K316:M316)</f>
        <v>0.83949836248026932</v>
      </c>
    </row>
    <row r="317" spans="2:15" ht="15" thickBot="1" x14ac:dyDescent="0.35">
      <c r="B317" s="37"/>
      <c r="C317" s="28"/>
      <c r="D317" s="25"/>
      <c r="E317" s="49"/>
      <c r="F317" s="8" t="s">
        <v>3</v>
      </c>
      <c r="G317" s="9">
        <v>27</v>
      </c>
      <c r="H317" s="9">
        <v>18</v>
      </c>
      <c r="I317" s="10">
        <v>169835</v>
      </c>
      <c r="K317" s="13"/>
      <c r="L317" s="13"/>
      <c r="M317" s="13"/>
      <c r="O317" s="13"/>
    </row>
    <row r="318" spans="2:15" x14ac:dyDescent="0.3">
      <c r="B318" s="37"/>
      <c r="C318" s="28"/>
      <c r="D318" s="25"/>
      <c r="E318" s="50" t="s">
        <v>10</v>
      </c>
      <c r="F318" s="2" t="s">
        <v>1</v>
      </c>
      <c r="G318" s="3">
        <v>31386</v>
      </c>
      <c r="H318" s="3">
        <v>227</v>
      </c>
      <c r="I318" s="4">
        <v>2007</v>
      </c>
      <c r="K318" s="13"/>
      <c r="L318" s="13"/>
      <c r="M318" s="13"/>
      <c r="O318" s="13"/>
    </row>
    <row r="319" spans="2:15" x14ac:dyDescent="0.3">
      <c r="B319" s="37"/>
      <c r="C319" s="28"/>
      <c r="D319" s="25"/>
      <c r="E319" s="51"/>
      <c r="F319" s="5" t="s">
        <v>2</v>
      </c>
      <c r="G319" s="6">
        <v>0</v>
      </c>
      <c r="H319" s="6">
        <v>0</v>
      </c>
      <c r="I319" s="7">
        <v>0</v>
      </c>
      <c r="K319" s="13">
        <f>G318/(G318+G319+G320+H318+I318)</f>
        <v>0.91307383487519633</v>
      </c>
      <c r="L319" s="13"/>
      <c r="M319" s="13">
        <f>I320/(I320+H320+G320+I319+I318)</f>
        <v>0.99464105960778681</v>
      </c>
      <c r="N319" s="13">
        <f>AVERAGE(K319:L319)</f>
        <v>0.91307383487519633</v>
      </c>
      <c r="O319" s="13">
        <f>AVERAGE(K319:M319)</f>
        <v>0.95385744724149157</v>
      </c>
    </row>
    <row r="320" spans="2:15" ht="15" thickBot="1" x14ac:dyDescent="0.35">
      <c r="B320" s="37"/>
      <c r="C320" s="28"/>
      <c r="D320" s="25"/>
      <c r="E320" s="52"/>
      <c r="F320" s="8" t="s">
        <v>3</v>
      </c>
      <c r="G320" s="9">
        <v>754</v>
      </c>
      <c r="H320" s="9">
        <v>2</v>
      </c>
      <c r="I320" s="10">
        <v>512824</v>
      </c>
      <c r="K320" s="13"/>
      <c r="L320" s="13"/>
      <c r="M320" s="13"/>
      <c r="O320" s="13"/>
    </row>
    <row r="321" spans="2:15" x14ac:dyDescent="0.3">
      <c r="B321" s="37"/>
      <c r="C321" s="28"/>
      <c r="D321" s="25"/>
      <c r="E321" s="53" t="s">
        <v>6</v>
      </c>
      <c r="F321" s="2" t="s">
        <v>1</v>
      </c>
      <c r="G321" s="3">
        <v>3818</v>
      </c>
      <c r="H321" s="3">
        <v>136</v>
      </c>
      <c r="I321" s="4">
        <v>127</v>
      </c>
      <c r="K321" s="13"/>
      <c r="L321" s="13"/>
      <c r="M321" s="13"/>
      <c r="O321" s="13"/>
    </row>
    <row r="322" spans="2:15" x14ac:dyDescent="0.3">
      <c r="B322" s="37"/>
      <c r="C322" s="28"/>
      <c r="D322" s="25"/>
      <c r="E322" s="54"/>
      <c r="F322" s="5" t="s">
        <v>2</v>
      </c>
      <c r="G322" s="6">
        <v>512</v>
      </c>
      <c r="H322" s="6">
        <v>1799</v>
      </c>
      <c r="I322" s="7">
        <v>49</v>
      </c>
      <c r="K322" s="13">
        <f>G321/(G321+G322+G323+H321+I321)</f>
        <v>0.81407249466950959</v>
      </c>
      <c r="L322" s="13">
        <f>H322/(H322+H323+H321+G322+I322)</f>
        <v>0.71587743732590525</v>
      </c>
      <c r="M322" s="13">
        <f>I323/(I323+H323+G323+I322+I321)</f>
        <v>0.99585850363452011</v>
      </c>
      <c r="N322" s="13">
        <f>AVERAGE(K322:L322)</f>
        <v>0.76497496599770742</v>
      </c>
      <c r="O322" s="13">
        <f>AVERAGE(K322:M322)</f>
        <v>0.84193614520997828</v>
      </c>
    </row>
    <row r="323" spans="2:15" ht="15" thickBot="1" x14ac:dyDescent="0.35">
      <c r="B323" s="37"/>
      <c r="C323" s="28"/>
      <c r="D323" s="25"/>
      <c r="E323" s="55"/>
      <c r="F323" s="8" t="s">
        <v>3</v>
      </c>
      <c r="G323" s="9">
        <v>97</v>
      </c>
      <c r="H323" s="9">
        <v>17</v>
      </c>
      <c r="I323" s="10">
        <v>69733</v>
      </c>
      <c r="K323" s="13"/>
      <c r="L323" s="13"/>
      <c r="M323" s="13"/>
      <c r="O323" s="13"/>
    </row>
    <row r="324" spans="2:15" x14ac:dyDescent="0.3">
      <c r="B324" s="37"/>
      <c r="C324" s="28"/>
      <c r="D324" s="25"/>
      <c r="E324" s="56" t="s">
        <v>7</v>
      </c>
      <c r="F324" s="2" t="s">
        <v>1</v>
      </c>
      <c r="G324" s="3">
        <v>7063</v>
      </c>
      <c r="H324" s="3">
        <v>408</v>
      </c>
      <c r="I324" s="4">
        <v>631</v>
      </c>
      <c r="K324" s="13"/>
      <c r="L324" s="13"/>
      <c r="M324" s="13"/>
      <c r="O324" s="13"/>
    </row>
    <row r="325" spans="2:15" x14ac:dyDescent="0.3">
      <c r="B325" s="37"/>
      <c r="C325" s="28"/>
      <c r="D325" s="25"/>
      <c r="E325" s="57"/>
      <c r="F325" s="5" t="s">
        <v>2</v>
      </c>
      <c r="G325" s="6">
        <v>366</v>
      </c>
      <c r="H325" s="6">
        <v>1453</v>
      </c>
      <c r="I325" s="7">
        <v>309</v>
      </c>
      <c r="K325" s="13">
        <f>G324/(G324+G325+G326+H324+I324)</f>
        <v>0.81025582195709533</v>
      </c>
      <c r="L325" s="13">
        <f>H325/(H325+H326+H324+G325+I325)</f>
        <v>0.56669266770670823</v>
      </c>
      <c r="M325" s="13">
        <f>I326/(I326+H326+G326+I325+I324)</f>
        <v>0.99061811005411737</v>
      </c>
      <c r="N325" s="13">
        <f>AVERAGE(K325:L325)</f>
        <v>0.68847424483190178</v>
      </c>
      <c r="O325" s="13">
        <f>AVERAGE(K325:M325)</f>
        <v>0.7891888665726402</v>
      </c>
    </row>
    <row r="326" spans="2:15" ht="15" thickBot="1" x14ac:dyDescent="0.35">
      <c r="B326" s="37"/>
      <c r="C326" s="28"/>
      <c r="D326" s="25"/>
      <c r="E326" s="58"/>
      <c r="F326" s="8" t="s">
        <v>3</v>
      </c>
      <c r="G326" s="9">
        <v>249</v>
      </c>
      <c r="H326" s="9">
        <v>28</v>
      </c>
      <c r="I326" s="10">
        <v>128501</v>
      </c>
      <c r="K326" s="13"/>
      <c r="L326" s="13"/>
      <c r="M326" s="13"/>
      <c r="O326" s="13"/>
    </row>
    <row r="327" spans="2:15" x14ac:dyDescent="0.3">
      <c r="B327" s="37"/>
      <c r="C327" s="28"/>
      <c r="D327" s="26" t="s">
        <v>19</v>
      </c>
      <c r="E327" s="41" t="s">
        <v>11</v>
      </c>
      <c r="F327" s="2" t="s">
        <v>1</v>
      </c>
      <c r="G327" s="3">
        <v>16410</v>
      </c>
      <c r="H327" s="3">
        <v>41</v>
      </c>
      <c r="I327" s="4">
        <v>570</v>
      </c>
      <c r="K327" s="13"/>
      <c r="L327" s="13"/>
      <c r="M327" s="13"/>
      <c r="O327" s="13"/>
    </row>
    <row r="328" spans="2:15" x14ac:dyDescent="0.3">
      <c r="B328" s="37"/>
      <c r="C328" s="28"/>
      <c r="D328" s="26"/>
      <c r="E328" s="42"/>
      <c r="F328" s="5" t="s">
        <v>2</v>
      </c>
      <c r="G328" s="6">
        <v>0</v>
      </c>
      <c r="H328" s="6">
        <v>0</v>
      </c>
      <c r="I328" s="7">
        <v>0</v>
      </c>
      <c r="K328" s="13">
        <f>G327/(G327+G328+G329+H327+I327)</f>
        <v>0.96404652802255908</v>
      </c>
      <c r="L328" s="13"/>
      <c r="M328" s="13">
        <f>I329/(I329+H329+G329+I328+I327)</f>
        <v>0.99745304185307937</v>
      </c>
      <c r="N328" s="13">
        <f>AVERAGE(K328:L328)</f>
        <v>0.96404652802255908</v>
      </c>
      <c r="O328" s="13">
        <f>AVERAGE(K328:M328)</f>
        <v>0.98074978493781928</v>
      </c>
    </row>
    <row r="329" spans="2:15" ht="15" thickBot="1" x14ac:dyDescent="0.35">
      <c r="B329" s="37"/>
      <c r="C329" s="28"/>
      <c r="D329" s="26"/>
      <c r="E329" s="43"/>
      <c r="F329" s="8" t="s">
        <v>3</v>
      </c>
      <c r="G329" s="9">
        <v>1</v>
      </c>
      <c r="H329" s="9">
        <v>0</v>
      </c>
      <c r="I329" s="10">
        <v>223618</v>
      </c>
      <c r="K329" s="13"/>
      <c r="L329" s="13"/>
      <c r="M329" s="13"/>
      <c r="O329" s="13"/>
    </row>
    <row r="330" spans="2:15" x14ac:dyDescent="0.3">
      <c r="B330" s="37"/>
      <c r="C330" s="28"/>
      <c r="D330" s="26"/>
      <c r="E330" s="44" t="s">
        <v>8</v>
      </c>
      <c r="F330" s="2" t="s">
        <v>1</v>
      </c>
      <c r="G330" s="3">
        <v>6472</v>
      </c>
      <c r="H330" s="3">
        <v>94</v>
      </c>
      <c r="I330" s="4">
        <v>294</v>
      </c>
      <c r="K330" s="13"/>
      <c r="L330" s="13"/>
      <c r="M330" s="13"/>
      <c r="O330" s="13"/>
    </row>
    <row r="331" spans="2:15" x14ac:dyDescent="0.3">
      <c r="B331" s="37"/>
      <c r="C331" s="28"/>
      <c r="D331" s="26"/>
      <c r="E331" s="45"/>
      <c r="F331" s="5" t="s">
        <v>2</v>
      </c>
      <c r="G331" s="6">
        <v>0</v>
      </c>
      <c r="H331" s="6">
        <v>0</v>
      </c>
      <c r="I331" s="7">
        <v>0</v>
      </c>
      <c r="K331" s="13">
        <f>G330/(G330+G331+G332+H330+I330)</f>
        <v>0.94344023323615156</v>
      </c>
      <c r="L331" s="13"/>
      <c r="M331" s="13">
        <f>I332/(I332+H332+G332+I331+I330)</f>
        <v>0.99745555882505665</v>
      </c>
      <c r="N331" s="13">
        <f>AVERAGE(K331:L331)</f>
        <v>0.94344023323615156</v>
      </c>
      <c r="O331" s="13">
        <f>AVERAGE(K331:M331)</f>
        <v>0.97044789603060411</v>
      </c>
    </row>
    <row r="332" spans="2:15" ht="15" thickBot="1" x14ac:dyDescent="0.35">
      <c r="B332" s="37"/>
      <c r="C332" s="28"/>
      <c r="D332" s="26"/>
      <c r="E332" s="46"/>
      <c r="F332" s="8" t="s">
        <v>3</v>
      </c>
      <c r="G332" s="9">
        <v>0</v>
      </c>
      <c r="H332" s="9">
        <v>0</v>
      </c>
      <c r="I332" s="10">
        <v>115252</v>
      </c>
      <c r="K332" s="13"/>
      <c r="L332" s="13"/>
      <c r="M332" s="13"/>
      <c r="O332" s="13"/>
    </row>
    <row r="333" spans="2:15" x14ac:dyDescent="0.3">
      <c r="B333" s="37"/>
      <c r="C333" s="28"/>
      <c r="D333" s="26"/>
      <c r="E333" s="47" t="s">
        <v>9</v>
      </c>
      <c r="F333" s="2" t="s">
        <v>1</v>
      </c>
      <c r="G333" s="3">
        <v>5161</v>
      </c>
      <c r="H333" s="3">
        <v>270</v>
      </c>
      <c r="I333" s="4">
        <v>129</v>
      </c>
      <c r="K333" s="13"/>
      <c r="L333" s="13"/>
      <c r="M333" s="13"/>
      <c r="O333" s="13"/>
    </row>
    <row r="334" spans="2:15" x14ac:dyDescent="0.3">
      <c r="B334" s="37"/>
      <c r="C334" s="28"/>
      <c r="D334" s="26"/>
      <c r="E334" s="48"/>
      <c r="F334" s="5" t="s">
        <v>2</v>
      </c>
      <c r="G334" s="6">
        <v>1349</v>
      </c>
      <c r="H334" s="6">
        <v>7127</v>
      </c>
      <c r="I334" s="7">
        <v>210</v>
      </c>
      <c r="K334" s="13">
        <f>G333/(G333+G334+G335+H333+I333)</f>
        <v>0.74280368451352907</v>
      </c>
      <c r="L334" s="13">
        <f>H334/(H334+H335+H333+G334+I334)</f>
        <v>0.79180091100988781</v>
      </c>
      <c r="M334" s="13">
        <f>I335/(I335+H335+G335+I334+I333)</f>
        <v>0.99751592917755527</v>
      </c>
      <c r="N334" s="13">
        <f>AVERAGE(K334:L334)</f>
        <v>0.76730229776170844</v>
      </c>
      <c r="O334" s="13">
        <f>AVERAGE(K334:M334)</f>
        <v>0.84404017490032412</v>
      </c>
    </row>
    <row r="335" spans="2:15" ht="15" thickBot="1" x14ac:dyDescent="0.35">
      <c r="B335" s="37"/>
      <c r="C335" s="28"/>
      <c r="D335" s="26"/>
      <c r="E335" s="49"/>
      <c r="F335" s="8" t="s">
        <v>3</v>
      </c>
      <c r="G335" s="9">
        <v>39</v>
      </c>
      <c r="H335" s="9">
        <v>45</v>
      </c>
      <c r="I335" s="10">
        <v>169862</v>
      </c>
      <c r="K335" s="13"/>
      <c r="L335" s="13"/>
      <c r="M335" s="13"/>
      <c r="O335" s="13"/>
    </row>
    <row r="336" spans="2:15" x14ac:dyDescent="0.3">
      <c r="B336" s="37"/>
      <c r="C336" s="28"/>
      <c r="D336" s="26"/>
      <c r="E336" s="50" t="s">
        <v>10</v>
      </c>
      <c r="F336" s="2" t="s">
        <v>1</v>
      </c>
      <c r="G336" s="3">
        <v>32524</v>
      </c>
      <c r="H336" s="3">
        <v>108</v>
      </c>
      <c r="I336" s="4">
        <v>1229</v>
      </c>
      <c r="K336" s="13"/>
      <c r="L336" s="13"/>
      <c r="M336" s="13"/>
      <c r="O336" s="13"/>
    </row>
    <row r="337" spans="2:15" x14ac:dyDescent="0.3">
      <c r="B337" s="37"/>
      <c r="C337" s="28"/>
      <c r="D337" s="26"/>
      <c r="E337" s="51"/>
      <c r="F337" s="5" t="s">
        <v>2</v>
      </c>
      <c r="G337" s="6">
        <v>0</v>
      </c>
      <c r="H337" s="6">
        <v>0</v>
      </c>
      <c r="I337" s="7">
        <v>0</v>
      </c>
      <c r="K337" s="13">
        <f>G336/(G336+G337+G338+H336+I336)</f>
        <v>0.92896518237125469</v>
      </c>
      <c r="L337" s="13"/>
      <c r="M337" s="13">
        <f>I338/(I338+H338+G338+I337+I336)</f>
        <v>0.99536504407580728</v>
      </c>
      <c r="N337" s="13">
        <f>AVERAGE(K337:L337)</f>
        <v>0.92896518237125469</v>
      </c>
      <c r="O337" s="13">
        <f>AVERAGE(K337:M337)</f>
        <v>0.96216511322353093</v>
      </c>
    </row>
    <row r="338" spans="2:15" ht="15" thickBot="1" x14ac:dyDescent="0.35">
      <c r="B338" s="37"/>
      <c r="C338" s="28"/>
      <c r="D338" s="26"/>
      <c r="E338" s="52"/>
      <c r="F338" s="8" t="s">
        <v>3</v>
      </c>
      <c r="G338" s="9">
        <v>1150</v>
      </c>
      <c r="H338" s="9">
        <v>6</v>
      </c>
      <c r="I338" s="10">
        <v>512183</v>
      </c>
      <c r="K338" s="13"/>
      <c r="L338" s="13"/>
      <c r="M338" s="13"/>
      <c r="O338" s="13"/>
    </row>
    <row r="339" spans="2:15" x14ac:dyDescent="0.3">
      <c r="B339" s="37"/>
      <c r="C339" s="28"/>
      <c r="D339" s="26"/>
      <c r="E339" s="53" t="s">
        <v>6</v>
      </c>
      <c r="F339" s="2" t="s">
        <v>1</v>
      </c>
      <c r="G339" s="3">
        <v>3876</v>
      </c>
      <c r="H339" s="3">
        <v>117</v>
      </c>
      <c r="I339" s="4">
        <v>107</v>
      </c>
      <c r="K339" s="13"/>
      <c r="L339" s="13"/>
      <c r="M339" s="13"/>
      <c r="O339" s="13"/>
    </row>
    <row r="340" spans="2:15" x14ac:dyDescent="0.3">
      <c r="B340" s="37"/>
      <c r="C340" s="28"/>
      <c r="D340" s="26"/>
      <c r="E340" s="54"/>
      <c r="F340" s="5" t="s">
        <v>2</v>
      </c>
      <c r="G340" s="6">
        <v>597</v>
      </c>
      <c r="H340" s="6">
        <v>1734</v>
      </c>
      <c r="I340" s="7">
        <v>35</v>
      </c>
      <c r="K340" s="13">
        <f>G339/(G339+G340+G341+H339+I339)</f>
        <v>0.80867932401418741</v>
      </c>
      <c r="L340" s="13">
        <f>H340/(H340+H341+H339+G340+I340)</f>
        <v>0.69526864474739369</v>
      </c>
      <c r="M340" s="13">
        <f>I341/(I341+H341+G341+I340+I339)</f>
        <v>0.99644102681378999</v>
      </c>
      <c r="N340" s="13">
        <f>AVERAGE(K340:L340)</f>
        <v>0.75197398438079055</v>
      </c>
      <c r="O340" s="13">
        <f>AVERAGE(K340:M340)</f>
        <v>0.83346299852512373</v>
      </c>
    </row>
    <row r="341" spans="2:15" ht="15" thickBot="1" x14ac:dyDescent="0.35">
      <c r="B341" s="37"/>
      <c r="C341" s="28"/>
      <c r="D341" s="26"/>
      <c r="E341" s="55"/>
      <c r="F341" s="8" t="s">
        <v>3</v>
      </c>
      <c r="G341" s="9">
        <v>96</v>
      </c>
      <c r="H341" s="9">
        <v>11</v>
      </c>
      <c r="I341" s="10">
        <v>69715</v>
      </c>
      <c r="K341" s="13"/>
      <c r="L341" s="13"/>
      <c r="M341" s="13"/>
      <c r="O341" s="13"/>
    </row>
    <row r="342" spans="2:15" x14ac:dyDescent="0.3">
      <c r="B342" s="37"/>
      <c r="C342" s="28"/>
      <c r="D342" s="26"/>
      <c r="E342" s="56" t="s">
        <v>7</v>
      </c>
      <c r="F342" s="2" t="s">
        <v>1</v>
      </c>
      <c r="G342" s="3">
        <v>7379</v>
      </c>
      <c r="H342" s="3">
        <v>270</v>
      </c>
      <c r="I342" s="4">
        <v>459</v>
      </c>
      <c r="K342" s="13"/>
      <c r="L342" s="13"/>
      <c r="M342" s="13"/>
      <c r="O342" s="13"/>
    </row>
    <row r="343" spans="2:15" x14ac:dyDescent="0.3">
      <c r="B343" s="37"/>
      <c r="C343" s="28"/>
      <c r="D343" s="26"/>
      <c r="E343" s="57"/>
      <c r="F343" s="5" t="s">
        <v>2</v>
      </c>
      <c r="G343" s="6">
        <v>472</v>
      </c>
      <c r="H343" s="6">
        <v>1470</v>
      </c>
      <c r="I343" s="7">
        <v>158</v>
      </c>
      <c r="K343" s="13">
        <f>G342/(G342+G343+G344+H342+I342)</f>
        <v>0.8091008771929824</v>
      </c>
      <c r="L343" s="13">
        <f>H343/(H343+H344+H342+G343+I343)</f>
        <v>0.61661073825503354</v>
      </c>
      <c r="M343" s="13">
        <f>I344/(I344+H344+G344+I343+I342)</f>
        <v>0.99095172968002654</v>
      </c>
      <c r="N343" s="13">
        <f>AVERAGE(K343:L343)</f>
        <v>0.71285580772400792</v>
      </c>
      <c r="O343" s="13">
        <f>AVERAGE(K343:M343)</f>
        <v>0.80555444837601409</v>
      </c>
    </row>
    <row r="344" spans="2:15" ht="15" thickBot="1" x14ac:dyDescent="0.35">
      <c r="B344" s="37"/>
      <c r="C344" s="28"/>
      <c r="D344" s="26"/>
      <c r="E344" s="58"/>
      <c r="F344" s="8" t="s">
        <v>3</v>
      </c>
      <c r="G344" s="9">
        <v>540</v>
      </c>
      <c r="H344" s="9">
        <v>14</v>
      </c>
      <c r="I344" s="10">
        <v>128246</v>
      </c>
      <c r="K344" s="13"/>
      <c r="L344" s="13"/>
      <c r="M344" s="13"/>
      <c r="O344" s="13"/>
    </row>
    <row r="345" spans="2:15" x14ac:dyDescent="0.3">
      <c r="B345" s="37"/>
      <c r="C345" s="28"/>
      <c r="D345" s="27" t="s">
        <v>20</v>
      </c>
      <c r="E345" s="41" t="s">
        <v>11</v>
      </c>
      <c r="F345" s="2" t="s">
        <v>1</v>
      </c>
      <c r="G345" s="3">
        <v>16346</v>
      </c>
      <c r="H345" s="3">
        <v>154</v>
      </c>
      <c r="I345" s="4">
        <v>684</v>
      </c>
      <c r="K345" s="13"/>
      <c r="L345" s="13"/>
      <c r="M345" s="13"/>
      <c r="O345" s="13"/>
    </row>
    <row r="346" spans="2:15" x14ac:dyDescent="0.3">
      <c r="B346" s="37"/>
      <c r="C346" s="28"/>
      <c r="D346" s="27"/>
      <c r="E346" s="42"/>
      <c r="F346" s="5" t="s">
        <v>2</v>
      </c>
      <c r="G346" s="6">
        <v>0</v>
      </c>
      <c r="H346" s="6">
        <v>0</v>
      </c>
      <c r="I346" s="7">
        <v>0</v>
      </c>
      <c r="K346" s="13">
        <f>G345/(G345+G346+G347+H345+I345)</f>
        <v>0.95117835321501309</v>
      </c>
      <c r="L346" s="13"/>
      <c r="M346" s="13">
        <f>I347/(I347+H347+G347+I346+I345)</f>
        <v>0.99694387436423659</v>
      </c>
      <c r="N346" s="13">
        <f>AVERAGE(K346:L346)</f>
        <v>0.95117835321501309</v>
      </c>
      <c r="O346" s="13">
        <f>AVERAGE(K346:M346)</f>
        <v>0.9740611137896249</v>
      </c>
    </row>
    <row r="347" spans="2:15" ht="15" thickBot="1" x14ac:dyDescent="0.35">
      <c r="B347" s="37"/>
      <c r="C347" s="28"/>
      <c r="D347" s="27"/>
      <c r="E347" s="43"/>
      <c r="F347" s="8" t="s">
        <v>3</v>
      </c>
      <c r="G347" s="9">
        <v>1</v>
      </c>
      <c r="H347" s="9">
        <v>0</v>
      </c>
      <c r="I347" s="10">
        <v>223455</v>
      </c>
      <c r="K347" s="13"/>
      <c r="L347" s="13"/>
      <c r="M347" s="13"/>
      <c r="O347" s="13"/>
    </row>
    <row r="348" spans="2:15" x14ac:dyDescent="0.3">
      <c r="B348" s="37"/>
      <c r="C348" s="28"/>
      <c r="D348" s="27"/>
      <c r="E348" s="44" t="s">
        <v>8</v>
      </c>
      <c r="F348" s="2" t="s">
        <v>1</v>
      </c>
      <c r="G348" s="3">
        <v>6590</v>
      </c>
      <c r="H348" s="3">
        <v>38</v>
      </c>
      <c r="I348" s="4">
        <v>287</v>
      </c>
      <c r="K348" s="13"/>
      <c r="L348" s="13"/>
      <c r="M348" s="13"/>
      <c r="O348" s="13"/>
    </row>
    <row r="349" spans="2:15" x14ac:dyDescent="0.3">
      <c r="B349" s="37"/>
      <c r="C349" s="28"/>
      <c r="D349" s="27"/>
      <c r="E349" s="45"/>
      <c r="F349" s="5" t="s">
        <v>2</v>
      </c>
      <c r="G349" s="6">
        <v>0</v>
      </c>
      <c r="H349" s="6">
        <v>0</v>
      </c>
      <c r="I349" s="7">
        <v>0</v>
      </c>
      <c r="K349" s="13">
        <f>G348/(G348+G349+G350+H348+I348)</f>
        <v>0.95300072306579897</v>
      </c>
      <c r="L349" s="13"/>
      <c r="M349" s="13">
        <f>I350/(I350+H350+G350+I349+I348)</f>
        <v>0.99751480724602537</v>
      </c>
      <c r="N349" s="13">
        <f>AVERAGE(K349:L349)</f>
        <v>0.95300072306579897</v>
      </c>
      <c r="O349" s="13">
        <f>AVERAGE(K349:M349)</f>
        <v>0.97525776515591223</v>
      </c>
    </row>
    <row r="350" spans="2:15" ht="15" thickBot="1" x14ac:dyDescent="0.35">
      <c r="B350" s="37"/>
      <c r="C350" s="28"/>
      <c r="D350" s="27"/>
      <c r="E350" s="46"/>
      <c r="F350" s="8" t="s">
        <v>3</v>
      </c>
      <c r="G350" s="9">
        <v>0</v>
      </c>
      <c r="H350" s="9">
        <v>0</v>
      </c>
      <c r="I350" s="10">
        <v>115197</v>
      </c>
      <c r="K350" s="13"/>
      <c r="L350" s="13"/>
      <c r="M350" s="13"/>
      <c r="O350" s="13"/>
    </row>
    <row r="351" spans="2:15" x14ac:dyDescent="0.3">
      <c r="B351" s="37"/>
      <c r="C351" s="28"/>
      <c r="D351" s="27"/>
      <c r="E351" s="47" t="s">
        <v>9</v>
      </c>
      <c r="F351" s="2" t="s">
        <v>1</v>
      </c>
      <c r="G351" s="3">
        <v>5002</v>
      </c>
      <c r="H351" s="3">
        <v>301</v>
      </c>
      <c r="I351" s="4">
        <v>192</v>
      </c>
      <c r="K351" s="13"/>
      <c r="L351" s="13"/>
      <c r="M351" s="13"/>
      <c r="O351" s="13"/>
    </row>
    <row r="352" spans="2:15" x14ac:dyDescent="0.3">
      <c r="B352" s="37"/>
      <c r="C352" s="28"/>
      <c r="D352" s="27"/>
      <c r="E352" s="48"/>
      <c r="F352" s="5" t="s">
        <v>2</v>
      </c>
      <c r="G352" s="6">
        <v>1119</v>
      </c>
      <c r="H352" s="6">
        <v>7241</v>
      </c>
      <c r="I352" s="7">
        <v>272</v>
      </c>
      <c r="K352" s="13">
        <f>G351/(G351+G352+G353+H351+I351)</f>
        <v>0.75014997000599881</v>
      </c>
      <c r="L352" s="13">
        <f>H352/(H352+H353+H351+G352+I352)</f>
        <v>0.80877918016307382</v>
      </c>
      <c r="M352" s="13">
        <f>I353/(I353+H353+G353+I352+I351)</f>
        <v>0.99684511138867871</v>
      </c>
      <c r="N352" s="13">
        <f>AVERAGE(K352:L352)</f>
        <v>0.77946457508453637</v>
      </c>
      <c r="O352" s="13">
        <f>AVERAGE(K352:M352)</f>
        <v>0.85192475385258382</v>
      </c>
    </row>
    <row r="353" spans="2:15" ht="15" thickBot="1" x14ac:dyDescent="0.35">
      <c r="B353" s="37"/>
      <c r="C353" s="28"/>
      <c r="D353" s="27"/>
      <c r="E353" s="49"/>
      <c r="F353" s="8" t="s">
        <v>3</v>
      </c>
      <c r="G353" s="9">
        <v>54</v>
      </c>
      <c r="H353" s="9">
        <v>20</v>
      </c>
      <c r="I353" s="10">
        <v>169991</v>
      </c>
      <c r="K353" s="13"/>
      <c r="L353" s="13"/>
      <c r="M353" s="13"/>
      <c r="O353" s="13"/>
    </row>
    <row r="354" spans="2:15" x14ac:dyDescent="0.3">
      <c r="B354" s="37"/>
      <c r="C354" s="28"/>
      <c r="D354" s="27"/>
      <c r="E354" s="50" t="s">
        <v>10</v>
      </c>
      <c r="F354" s="2" t="s">
        <v>1</v>
      </c>
      <c r="G354" s="3">
        <v>31879</v>
      </c>
      <c r="H354" s="3">
        <v>158</v>
      </c>
      <c r="I354" s="4">
        <v>1486</v>
      </c>
      <c r="K354" s="13"/>
      <c r="L354" s="13"/>
      <c r="M354" s="13"/>
      <c r="O354" s="13"/>
    </row>
    <row r="355" spans="2:15" x14ac:dyDescent="0.3">
      <c r="B355" s="37"/>
      <c r="C355" s="28"/>
      <c r="D355" s="27"/>
      <c r="E355" s="51"/>
      <c r="F355" s="5" t="s">
        <v>2</v>
      </c>
      <c r="G355" s="6">
        <v>0</v>
      </c>
      <c r="H355" s="6">
        <v>0</v>
      </c>
      <c r="I355" s="7">
        <v>0</v>
      </c>
      <c r="K355" s="13">
        <f>G354/(G354+G355+G356+H354+I354)</f>
        <v>0.92048046660699334</v>
      </c>
      <c r="L355" s="13"/>
      <c r="M355" s="13">
        <f>I356/(I356+H356+G356+I355+I354)</f>
        <v>0.99495305369368525</v>
      </c>
      <c r="N355" s="13">
        <f>AVERAGE(K355:L355)</f>
        <v>0.92048046660699334</v>
      </c>
      <c r="O355" s="13">
        <f>AVERAGE(K355:M355)</f>
        <v>0.95771676015033935</v>
      </c>
    </row>
    <row r="356" spans="2:15" ht="15" thickBot="1" x14ac:dyDescent="0.35">
      <c r="B356" s="37"/>
      <c r="C356" s="28"/>
      <c r="D356" s="27"/>
      <c r="E356" s="52"/>
      <c r="F356" s="8" t="s">
        <v>3</v>
      </c>
      <c r="G356" s="9">
        <v>1110</v>
      </c>
      <c r="H356" s="9">
        <v>4</v>
      </c>
      <c r="I356" s="10">
        <v>512563</v>
      </c>
      <c r="K356" s="13"/>
      <c r="L356" s="13"/>
      <c r="M356" s="13"/>
      <c r="O356" s="13"/>
    </row>
    <row r="357" spans="2:15" x14ac:dyDescent="0.3">
      <c r="B357" s="37"/>
      <c r="C357" s="28"/>
      <c r="D357" s="27"/>
      <c r="E357" s="53" t="s">
        <v>6</v>
      </c>
      <c r="F357" s="2" t="s">
        <v>1</v>
      </c>
      <c r="G357" s="3">
        <v>3838</v>
      </c>
      <c r="H357" s="3">
        <v>132</v>
      </c>
      <c r="I357" s="4">
        <v>90</v>
      </c>
      <c r="K357" s="13"/>
      <c r="L357" s="13"/>
      <c r="M357" s="13"/>
      <c r="O357" s="13"/>
    </row>
    <row r="358" spans="2:15" x14ac:dyDescent="0.3">
      <c r="B358" s="37"/>
      <c r="C358" s="28"/>
      <c r="D358" s="27"/>
      <c r="E358" s="54"/>
      <c r="F358" s="5" t="s">
        <v>2</v>
      </c>
      <c r="G358" s="6">
        <v>455</v>
      </c>
      <c r="H358" s="6">
        <v>1817</v>
      </c>
      <c r="I358" s="7">
        <v>47</v>
      </c>
      <c r="K358" s="13">
        <f>G357/(G357+G358+G359+H357+I357)</f>
        <v>0.81624840493407058</v>
      </c>
      <c r="L358" s="13">
        <f>H358/(H358+H359+H357+G358+I358)</f>
        <v>0.73622366288492702</v>
      </c>
      <c r="M358" s="13">
        <f>I359/(I359+H359+G359+I358+I357)</f>
        <v>0.99513177055078095</v>
      </c>
      <c r="N358" s="13">
        <f>AVERAGE(K358:L358)</f>
        <v>0.7762360339094988</v>
      </c>
      <c r="O358" s="13">
        <f>AVERAGE(K358:M358)</f>
        <v>0.84920127945659285</v>
      </c>
    </row>
    <row r="359" spans="2:15" ht="15" thickBot="1" x14ac:dyDescent="0.35">
      <c r="B359" s="37"/>
      <c r="C359" s="28"/>
      <c r="D359" s="27"/>
      <c r="E359" s="55"/>
      <c r="F359" s="8" t="s">
        <v>3</v>
      </c>
      <c r="G359" s="9">
        <v>187</v>
      </c>
      <c r="H359" s="9">
        <v>17</v>
      </c>
      <c r="I359" s="10">
        <v>69705</v>
      </c>
      <c r="K359" s="13"/>
      <c r="L359" s="13"/>
      <c r="M359" s="13"/>
      <c r="O359" s="13"/>
    </row>
    <row r="360" spans="2:15" x14ac:dyDescent="0.3">
      <c r="B360" s="37"/>
      <c r="C360" s="28"/>
      <c r="D360" s="27"/>
      <c r="E360" s="56" t="s">
        <v>7</v>
      </c>
      <c r="F360" s="2" t="s">
        <v>1</v>
      </c>
      <c r="G360" s="3">
        <v>7128</v>
      </c>
      <c r="H360" s="3">
        <v>357</v>
      </c>
      <c r="I360" s="4">
        <v>623</v>
      </c>
      <c r="K360" s="13"/>
      <c r="L360" s="13"/>
      <c r="M360" s="13"/>
      <c r="O360" s="13"/>
    </row>
    <row r="361" spans="2:15" x14ac:dyDescent="0.3">
      <c r="B361" s="37"/>
      <c r="C361" s="28"/>
      <c r="D361" s="27"/>
      <c r="E361" s="57"/>
      <c r="F361" s="5" t="s">
        <v>2</v>
      </c>
      <c r="G361" s="6">
        <v>372</v>
      </c>
      <c r="H361" s="6">
        <v>1468</v>
      </c>
      <c r="I361" s="7">
        <v>311</v>
      </c>
      <c r="K361" s="13">
        <f>G360/(G360+G361+G362+H360+I360)</f>
        <v>0.81434936593168061</v>
      </c>
      <c r="L361" s="13">
        <f>H361/(H361+H362+H360+G361+I361)</f>
        <v>0.57411028549080956</v>
      </c>
      <c r="M361" s="13">
        <f>I362/(I362+H362+G362+I361+I360)</f>
        <v>0.99031484465967012</v>
      </c>
      <c r="N361" s="13">
        <f>AVERAGE(K361:L361)</f>
        <v>0.69422982571124514</v>
      </c>
      <c r="O361" s="13">
        <f>AVERAGE(K361:M361)</f>
        <v>0.79292483202738673</v>
      </c>
    </row>
    <row r="362" spans="2:15" ht="15" thickBot="1" x14ac:dyDescent="0.35">
      <c r="B362" s="37"/>
      <c r="C362" s="28"/>
      <c r="D362" s="27"/>
      <c r="E362" s="58"/>
      <c r="F362" s="8" t="s">
        <v>3</v>
      </c>
      <c r="G362" s="9">
        <v>273</v>
      </c>
      <c r="H362" s="9">
        <v>49</v>
      </c>
      <c r="I362" s="10">
        <v>128427</v>
      </c>
      <c r="K362" s="13"/>
      <c r="L362" s="13"/>
      <c r="M362" s="13"/>
      <c r="O362" s="13"/>
    </row>
    <row r="363" spans="2:15" x14ac:dyDescent="0.3">
      <c r="B363" s="37"/>
      <c r="C363" s="29">
        <v>512</v>
      </c>
      <c r="D363" s="30" t="s">
        <v>4</v>
      </c>
      <c r="E363" s="41" t="s">
        <v>11</v>
      </c>
      <c r="F363" s="2" t="s">
        <v>1</v>
      </c>
      <c r="G363" s="3">
        <v>66452</v>
      </c>
      <c r="H363" s="3">
        <v>447</v>
      </c>
      <c r="I363" s="4">
        <v>1862</v>
      </c>
      <c r="K363" s="13"/>
      <c r="L363" s="13"/>
      <c r="M363" s="13"/>
      <c r="O363" s="13"/>
    </row>
    <row r="364" spans="2:15" x14ac:dyDescent="0.3">
      <c r="B364" s="37"/>
      <c r="C364" s="29"/>
      <c r="D364" s="30"/>
      <c r="E364" s="42"/>
      <c r="F364" s="5" t="s">
        <v>2</v>
      </c>
      <c r="G364" s="6">
        <v>0</v>
      </c>
      <c r="H364" s="6">
        <v>0</v>
      </c>
      <c r="I364" s="7">
        <v>0</v>
      </c>
      <c r="K364" s="13">
        <f>G363/(G363+G364+G365+H363+I363)</f>
        <v>0.96641991826762264</v>
      </c>
      <c r="L364" s="13"/>
      <c r="M364" s="13">
        <f>I365/(I365+H365+G365+I364+I363)</f>
        <v>0.99792108844752647</v>
      </c>
      <c r="N364" s="13">
        <f>AVERAGE(K364:L364)</f>
        <v>0.96641991826762264</v>
      </c>
      <c r="O364" s="13">
        <f>AVERAGE(K364:M364)</f>
        <v>0.9821705033575745</v>
      </c>
    </row>
    <row r="365" spans="2:15" ht="15" thickBot="1" x14ac:dyDescent="0.35">
      <c r="B365" s="37"/>
      <c r="C365" s="29"/>
      <c r="D365" s="30"/>
      <c r="E365" s="43"/>
      <c r="F365" s="8" t="s">
        <v>3</v>
      </c>
      <c r="G365" s="9">
        <v>0</v>
      </c>
      <c r="H365" s="9">
        <v>0</v>
      </c>
      <c r="I365" s="10">
        <v>893799</v>
      </c>
      <c r="K365" s="13"/>
      <c r="L365" s="13"/>
      <c r="M365" s="13"/>
      <c r="O365" s="13"/>
    </row>
    <row r="366" spans="2:15" x14ac:dyDescent="0.3">
      <c r="B366" s="37"/>
      <c r="C366" s="29"/>
      <c r="D366" s="30"/>
      <c r="E366" s="44" t="s">
        <v>8</v>
      </c>
      <c r="F366" s="2" t="s">
        <v>1</v>
      </c>
      <c r="G366" s="3">
        <v>26097</v>
      </c>
      <c r="H366" s="3">
        <v>493</v>
      </c>
      <c r="I366" s="4">
        <v>889</v>
      </c>
      <c r="K366" s="13"/>
      <c r="L366" s="13"/>
      <c r="M366" s="13"/>
      <c r="O366" s="13"/>
    </row>
    <row r="367" spans="2:15" x14ac:dyDescent="0.3">
      <c r="B367" s="37"/>
      <c r="C367" s="29"/>
      <c r="D367" s="30"/>
      <c r="E367" s="45"/>
      <c r="F367" s="5" t="s">
        <v>2</v>
      </c>
      <c r="G367" s="6">
        <v>0</v>
      </c>
      <c r="H367" s="6">
        <v>0</v>
      </c>
      <c r="I367" s="7">
        <v>0</v>
      </c>
      <c r="K367" s="13">
        <f>G366/(G366+G367+G368+H366+I366)</f>
        <v>0.94953427448697425</v>
      </c>
      <c r="L367" s="13"/>
      <c r="M367" s="13">
        <f>I368/(I368+H368+G368+I367+I366)</f>
        <v>0.99806434012185563</v>
      </c>
      <c r="N367" s="13">
        <f>AVERAGE(K367:L367)</f>
        <v>0.94953427448697425</v>
      </c>
      <c r="O367" s="13">
        <f>AVERAGE(K367:M367)</f>
        <v>0.97379930730441489</v>
      </c>
    </row>
    <row r="368" spans="2:15" ht="15" thickBot="1" x14ac:dyDescent="0.35">
      <c r="B368" s="37"/>
      <c r="C368" s="29"/>
      <c r="D368" s="30"/>
      <c r="E368" s="46"/>
      <c r="F368" s="8" t="s">
        <v>3</v>
      </c>
      <c r="G368" s="9">
        <v>5</v>
      </c>
      <c r="H368" s="9">
        <v>0</v>
      </c>
      <c r="I368" s="10">
        <v>460964</v>
      </c>
      <c r="K368" s="13"/>
      <c r="L368" s="13"/>
      <c r="M368" s="13"/>
      <c r="O368" s="13"/>
    </row>
    <row r="369" spans="2:15" x14ac:dyDescent="0.3">
      <c r="B369" s="37"/>
      <c r="C369" s="29"/>
      <c r="D369" s="30"/>
      <c r="E369" s="47" t="s">
        <v>9</v>
      </c>
      <c r="F369" s="2" t="s">
        <v>1</v>
      </c>
      <c r="G369" s="3">
        <v>20028</v>
      </c>
      <c r="H369" s="3">
        <v>1805</v>
      </c>
      <c r="I369" s="4">
        <v>262</v>
      </c>
      <c r="K369" s="13"/>
      <c r="L369" s="13"/>
      <c r="M369" s="13"/>
      <c r="O369" s="13"/>
    </row>
    <row r="370" spans="2:15" x14ac:dyDescent="0.3">
      <c r="B370" s="37"/>
      <c r="C370" s="29"/>
      <c r="D370" s="30"/>
      <c r="E370" s="48"/>
      <c r="F370" s="5" t="s">
        <v>2</v>
      </c>
      <c r="G370" s="6">
        <v>4809</v>
      </c>
      <c r="H370" s="6">
        <v>28966</v>
      </c>
      <c r="I370" s="7">
        <v>775</v>
      </c>
      <c r="K370" s="13">
        <f>G369/(G369+G370+G371+H369+I369)</f>
        <v>0.74073526148383761</v>
      </c>
      <c r="L370" s="13">
        <f>H370/(H370+H371+H369+G370+I370)</f>
        <v>0.79419828909848655</v>
      </c>
      <c r="M370" s="13">
        <f>I371/(I371+H371+G371+I370+I369)</f>
        <v>0.9981091079922485</v>
      </c>
      <c r="N370" s="13">
        <f>AVERAGE(K370:L370)</f>
        <v>0.76746677529116214</v>
      </c>
      <c r="O370" s="13">
        <f>AVERAGE(K370:M370)</f>
        <v>0.84434755285819085</v>
      </c>
    </row>
    <row r="371" spans="2:15" ht="15" thickBot="1" x14ac:dyDescent="0.35">
      <c r="B371" s="37"/>
      <c r="C371" s="29"/>
      <c r="D371" s="30"/>
      <c r="E371" s="49"/>
      <c r="F371" s="8" t="s">
        <v>3</v>
      </c>
      <c r="G371" s="9">
        <v>134</v>
      </c>
      <c r="H371" s="9">
        <v>117</v>
      </c>
      <c r="I371" s="10">
        <v>679872</v>
      </c>
      <c r="K371" s="13"/>
      <c r="L371" s="13"/>
      <c r="M371" s="13"/>
      <c r="O371" s="13"/>
    </row>
    <row r="372" spans="2:15" x14ac:dyDescent="0.3">
      <c r="B372" s="37"/>
      <c r="C372" s="29"/>
      <c r="D372" s="30"/>
      <c r="E372" s="50" t="s">
        <v>10</v>
      </c>
      <c r="F372" s="2" t="s">
        <v>1</v>
      </c>
      <c r="G372" s="3">
        <v>122719</v>
      </c>
      <c r="H372" s="3">
        <v>6134</v>
      </c>
      <c r="I372" s="4">
        <v>5898</v>
      </c>
      <c r="K372" s="13"/>
      <c r="L372" s="13"/>
      <c r="M372" s="13"/>
      <c r="O372" s="13"/>
    </row>
    <row r="373" spans="2:15" x14ac:dyDescent="0.3">
      <c r="B373" s="37"/>
      <c r="C373" s="29"/>
      <c r="D373" s="30"/>
      <c r="E373" s="51"/>
      <c r="F373" s="5" t="s">
        <v>2</v>
      </c>
      <c r="G373" s="6">
        <v>0</v>
      </c>
      <c r="H373" s="6">
        <v>0</v>
      </c>
      <c r="I373" s="7">
        <v>0</v>
      </c>
      <c r="K373" s="13">
        <f>G372/(G372+G373+G374+H372+I372)</f>
        <v>0.88749954800216957</v>
      </c>
      <c r="L373" s="13"/>
      <c r="M373" s="13">
        <f>I374/(I374+H374+G374+I373+I372)</f>
        <v>0.99520618734365496</v>
      </c>
      <c r="N373" s="13">
        <f>AVERAGE(K373:L373)</f>
        <v>0.88749954800216957</v>
      </c>
      <c r="O373" s="13">
        <f>AVERAGE(K373:M373)</f>
        <v>0.94135286767291226</v>
      </c>
    </row>
    <row r="374" spans="2:15" ht="15" thickBot="1" x14ac:dyDescent="0.35">
      <c r="B374" s="37"/>
      <c r="C374" s="29"/>
      <c r="D374" s="30"/>
      <c r="E374" s="52"/>
      <c r="F374" s="8" t="s">
        <v>3</v>
      </c>
      <c r="G374" s="9">
        <v>3524</v>
      </c>
      <c r="H374" s="9">
        <v>453</v>
      </c>
      <c r="I374" s="10">
        <v>2050072</v>
      </c>
      <c r="K374" s="13"/>
      <c r="L374" s="13"/>
      <c r="M374" s="13"/>
      <c r="O374" s="13"/>
    </row>
    <row r="375" spans="2:15" x14ac:dyDescent="0.3">
      <c r="B375" s="37"/>
      <c r="C375" s="29"/>
      <c r="D375" s="30"/>
      <c r="E375" s="53" t="s">
        <v>6</v>
      </c>
      <c r="F375" s="2" t="s">
        <v>1</v>
      </c>
      <c r="G375" s="3">
        <v>15458</v>
      </c>
      <c r="H375" s="3">
        <v>614</v>
      </c>
      <c r="I375" s="4">
        <v>315</v>
      </c>
      <c r="K375" s="13"/>
      <c r="L375" s="13"/>
      <c r="M375" s="13"/>
      <c r="O375" s="13"/>
    </row>
    <row r="376" spans="2:15" x14ac:dyDescent="0.3">
      <c r="B376" s="37"/>
      <c r="C376" s="29"/>
      <c r="D376" s="30"/>
      <c r="E376" s="54"/>
      <c r="F376" s="5" t="s">
        <v>2</v>
      </c>
      <c r="G376" s="6">
        <v>2124</v>
      </c>
      <c r="H376" s="6">
        <v>7015</v>
      </c>
      <c r="I376" s="7">
        <v>179</v>
      </c>
      <c r="K376" s="13">
        <f>G375/(G375+G376+G377+H375+I375)</f>
        <v>0.81607010875303554</v>
      </c>
      <c r="L376" s="13">
        <f>H376/(H376+H377+H375+G376+I376)</f>
        <v>0.70107935238856689</v>
      </c>
      <c r="M376" s="13">
        <f>I377/(I377+H377+G377+I376+I375)</f>
        <v>0.99643139090022537</v>
      </c>
      <c r="N376" s="13">
        <f>AVERAGE(K376:L376)</f>
        <v>0.75857473057080127</v>
      </c>
      <c r="O376" s="13">
        <f>AVERAGE(K376:M376)</f>
        <v>0.83786028401394264</v>
      </c>
    </row>
    <row r="377" spans="2:15" ht="15" thickBot="1" x14ac:dyDescent="0.35">
      <c r="B377" s="37"/>
      <c r="C377" s="29"/>
      <c r="D377" s="30"/>
      <c r="E377" s="55"/>
      <c r="F377" s="8" t="s">
        <v>3</v>
      </c>
      <c r="G377" s="9">
        <v>431</v>
      </c>
      <c r="H377" s="9">
        <v>74</v>
      </c>
      <c r="I377" s="10">
        <v>278942</v>
      </c>
      <c r="K377" s="13"/>
      <c r="L377" s="13"/>
      <c r="M377" s="13"/>
      <c r="O377" s="13"/>
    </row>
    <row r="378" spans="2:15" x14ac:dyDescent="0.3">
      <c r="B378" s="37"/>
      <c r="C378" s="29"/>
      <c r="D378" s="30"/>
      <c r="E378" s="56" t="s">
        <v>7</v>
      </c>
      <c r="F378" s="2" t="s">
        <v>1</v>
      </c>
      <c r="G378" s="3">
        <v>28940</v>
      </c>
      <c r="H378" s="3">
        <v>1840</v>
      </c>
      <c r="I378" s="4">
        <v>1832</v>
      </c>
      <c r="K378" s="13"/>
      <c r="L378" s="13"/>
      <c r="M378" s="13"/>
      <c r="O378" s="13"/>
    </row>
    <row r="379" spans="2:15" x14ac:dyDescent="0.3">
      <c r="B379" s="37"/>
      <c r="C379" s="29"/>
      <c r="D379" s="30"/>
      <c r="E379" s="57"/>
      <c r="F379" s="5" t="s">
        <v>2</v>
      </c>
      <c r="G379" s="6">
        <v>1110</v>
      </c>
      <c r="H379" s="6">
        <v>6130</v>
      </c>
      <c r="I379" s="7">
        <v>1252</v>
      </c>
      <c r="K379" s="13">
        <f>G378/(G378+G379+G380+H378+I378)</f>
        <v>0.82173888352546998</v>
      </c>
      <c r="L379" s="13">
        <f>H379/(H379+H380+H378+G379+I379)</f>
        <v>0.58181473044798782</v>
      </c>
      <c r="M379" s="13">
        <f>I380/(I380+H380+G380+I379+I378)</f>
        <v>0.99076469270982137</v>
      </c>
      <c r="N379" s="13">
        <f>AVERAGE(K379:L379)</f>
        <v>0.70177680698672895</v>
      </c>
      <c r="O379" s="13">
        <f>AVERAGE(K379:M379)</f>
        <v>0.79810610222775979</v>
      </c>
    </row>
    <row r="380" spans="2:15" ht="15" thickBot="1" x14ac:dyDescent="0.35">
      <c r="B380" s="37"/>
      <c r="C380" s="29"/>
      <c r="D380" s="30"/>
      <c r="E380" s="58"/>
      <c r="F380" s="8" t="s">
        <v>3</v>
      </c>
      <c r="G380" s="9">
        <v>1496</v>
      </c>
      <c r="H380" s="9">
        <v>204</v>
      </c>
      <c r="I380" s="10">
        <v>513228</v>
      </c>
      <c r="K380" s="13"/>
      <c r="L380" s="13"/>
      <c r="M380" s="13"/>
      <c r="O380" s="13"/>
    </row>
    <row r="381" spans="2:15" x14ac:dyDescent="0.3">
      <c r="B381" s="37"/>
      <c r="C381" s="29"/>
      <c r="D381" s="31" t="s">
        <v>12</v>
      </c>
      <c r="E381" s="41" t="s">
        <v>11</v>
      </c>
      <c r="F381" s="2" t="s">
        <v>1</v>
      </c>
      <c r="G381" s="3">
        <v>66311</v>
      </c>
      <c r="H381" s="3">
        <v>139</v>
      </c>
      <c r="I381" s="4">
        <v>2220</v>
      </c>
      <c r="K381" s="13"/>
      <c r="L381" s="13"/>
      <c r="M381" s="13"/>
      <c r="O381" s="13"/>
    </row>
    <row r="382" spans="2:15" x14ac:dyDescent="0.3">
      <c r="B382" s="37"/>
      <c r="C382" s="29"/>
      <c r="D382" s="31"/>
      <c r="E382" s="42"/>
      <c r="F382" s="5" t="s">
        <v>2</v>
      </c>
      <c r="G382" s="6">
        <v>0</v>
      </c>
      <c r="H382" s="6">
        <v>0</v>
      </c>
      <c r="I382" s="7">
        <v>0</v>
      </c>
      <c r="K382" s="13">
        <f>G381/(G381+G382+G383+H381+I381)</f>
        <v>0.96564729867482157</v>
      </c>
      <c r="L382" s="13"/>
      <c r="M382" s="13">
        <f>I383/(I383+H383+G383+I382+I381)</f>
        <v>0.99752262557052152</v>
      </c>
      <c r="N382" s="13">
        <f>AVERAGE(K382:L382)</f>
        <v>0.96564729867482157</v>
      </c>
      <c r="O382" s="13">
        <f>AVERAGE(K382:M382)</f>
        <v>0.98158496212267154</v>
      </c>
    </row>
    <row r="383" spans="2:15" ht="15" thickBot="1" x14ac:dyDescent="0.35">
      <c r="B383" s="37"/>
      <c r="C383" s="29"/>
      <c r="D383" s="31"/>
      <c r="E383" s="43"/>
      <c r="F383" s="8" t="s">
        <v>3</v>
      </c>
      <c r="G383" s="9">
        <v>0</v>
      </c>
      <c r="H383" s="9">
        <v>0</v>
      </c>
      <c r="I383" s="10">
        <v>893890</v>
      </c>
      <c r="K383" s="13"/>
      <c r="L383" s="13"/>
      <c r="M383" s="13"/>
      <c r="O383" s="13"/>
    </row>
    <row r="384" spans="2:15" x14ac:dyDescent="0.3">
      <c r="B384" s="37"/>
      <c r="C384" s="29"/>
      <c r="D384" s="31"/>
      <c r="E384" s="44" t="s">
        <v>8</v>
      </c>
      <c r="F384" s="2" t="s">
        <v>1</v>
      </c>
      <c r="G384" s="3">
        <v>26184</v>
      </c>
      <c r="H384" s="3">
        <v>76</v>
      </c>
      <c r="I384" s="4">
        <v>1141</v>
      </c>
      <c r="K384" s="13"/>
      <c r="L384" s="13"/>
      <c r="M384" s="13"/>
      <c r="O384" s="13"/>
    </row>
    <row r="385" spans="2:15" x14ac:dyDescent="0.3">
      <c r="B385" s="37"/>
      <c r="C385" s="29"/>
      <c r="D385" s="31"/>
      <c r="E385" s="45"/>
      <c r="F385" s="5" t="s">
        <v>2</v>
      </c>
      <c r="G385" s="6">
        <v>0</v>
      </c>
      <c r="H385" s="6">
        <v>0</v>
      </c>
      <c r="I385" s="7">
        <v>0</v>
      </c>
      <c r="K385" s="13">
        <f>G384/(G384+G385+G386+H384+I384)</f>
        <v>0.95555068973067658</v>
      </c>
      <c r="L385" s="13"/>
      <c r="M385" s="13">
        <f>I386/(I386+H386+G386+I385+I384)</f>
        <v>0.99752914398469883</v>
      </c>
      <c r="N385" s="13">
        <f>AVERAGE(K385:L385)</f>
        <v>0.95555068973067658</v>
      </c>
      <c r="O385" s="13">
        <f>AVERAGE(K385:M385)</f>
        <v>0.97653991685768771</v>
      </c>
    </row>
    <row r="386" spans="2:15" ht="15" thickBot="1" x14ac:dyDescent="0.35">
      <c r="B386" s="37"/>
      <c r="C386" s="29"/>
      <c r="D386" s="31"/>
      <c r="E386" s="46"/>
      <c r="F386" s="8" t="s">
        <v>3</v>
      </c>
      <c r="G386" s="9">
        <v>1</v>
      </c>
      <c r="H386" s="9">
        <v>0</v>
      </c>
      <c r="I386" s="10">
        <v>461046</v>
      </c>
      <c r="K386" s="13"/>
      <c r="L386" s="13"/>
      <c r="M386" s="13"/>
      <c r="O386" s="13"/>
    </row>
    <row r="387" spans="2:15" x14ac:dyDescent="0.3">
      <c r="B387" s="37"/>
      <c r="C387" s="29"/>
      <c r="D387" s="31"/>
      <c r="E387" s="47" t="s">
        <v>9</v>
      </c>
      <c r="F387" s="2" t="s">
        <v>1</v>
      </c>
      <c r="G387" s="3">
        <v>20282</v>
      </c>
      <c r="H387" s="3">
        <v>1250</v>
      </c>
      <c r="I387" s="4">
        <v>400</v>
      </c>
      <c r="K387" s="13"/>
      <c r="L387" s="13"/>
      <c r="M387" s="13"/>
      <c r="O387" s="13"/>
    </row>
    <row r="388" spans="2:15" x14ac:dyDescent="0.3">
      <c r="B388" s="37"/>
      <c r="C388" s="29"/>
      <c r="D388" s="31"/>
      <c r="E388" s="48"/>
      <c r="F388" s="5" t="s">
        <v>2</v>
      </c>
      <c r="G388" s="6">
        <v>5101</v>
      </c>
      <c r="H388" s="6">
        <v>28764</v>
      </c>
      <c r="I388" s="7">
        <v>854</v>
      </c>
      <c r="K388" s="13">
        <f>G387/(G387+G388+G389+H387+I387)</f>
        <v>0.74662249217743415</v>
      </c>
      <c r="L388" s="13">
        <f>H388/(H388+H389+H387+G388+I388)</f>
        <v>0.79742729616589503</v>
      </c>
      <c r="M388" s="13">
        <f>I389/(I389+H389+G389+I388+I387)</f>
        <v>0.99781616769718695</v>
      </c>
      <c r="N388" s="13">
        <f>AVERAGE(K388:L388)</f>
        <v>0.77202489417166453</v>
      </c>
      <c r="O388" s="13">
        <f>AVERAGE(K388:M388)</f>
        <v>0.84728865201350534</v>
      </c>
    </row>
    <row r="389" spans="2:15" ht="15" thickBot="1" x14ac:dyDescent="0.35">
      <c r="B389" s="37"/>
      <c r="C389" s="29"/>
      <c r="D389" s="31"/>
      <c r="E389" s="49"/>
      <c r="F389" s="8" t="s">
        <v>3</v>
      </c>
      <c r="G389" s="9">
        <v>132</v>
      </c>
      <c r="H389" s="9">
        <v>102</v>
      </c>
      <c r="I389" s="10">
        <v>679883</v>
      </c>
      <c r="K389" s="13"/>
      <c r="L389" s="13"/>
      <c r="M389" s="13"/>
      <c r="O389" s="13"/>
    </row>
    <row r="390" spans="2:15" x14ac:dyDescent="0.3">
      <c r="B390" s="37"/>
      <c r="C390" s="29"/>
      <c r="D390" s="31"/>
      <c r="E390" s="50" t="s">
        <v>10</v>
      </c>
      <c r="F390" s="2" t="s">
        <v>1</v>
      </c>
      <c r="G390" s="3">
        <v>129246</v>
      </c>
      <c r="H390" s="3">
        <v>1337</v>
      </c>
      <c r="I390" s="4">
        <v>4567</v>
      </c>
      <c r="K390" s="13"/>
      <c r="L390" s="13"/>
      <c r="M390" s="13"/>
      <c r="O390" s="13"/>
    </row>
    <row r="391" spans="2:15" x14ac:dyDescent="0.3">
      <c r="B391" s="37"/>
      <c r="C391" s="29"/>
      <c r="D391" s="31"/>
      <c r="E391" s="51"/>
      <c r="F391" s="5" t="s">
        <v>2</v>
      </c>
      <c r="G391" s="6">
        <v>0</v>
      </c>
      <c r="H391" s="6">
        <v>0</v>
      </c>
      <c r="I391" s="7">
        <v>0</v>
      </c>
      <c r="K391" s="13">
        <f>G390/(G390+G391+G392+H390+I390)</f>
        <v>0.92044410577066882</v>
      </c>
      <c r="L391" s="13"/>
      <c r="M391" s="13">
        <f>I392/(I392+H392+G392+I391+I390)</f>
        <v>0.995166690392704</v>
      </c>
      <c r="N391" s="13">
        <f>AVERAGE(K391:L391)</f>
        <v>0.92044410577066882</v>
      </c>
      <c r="O391" s="13">
        <f>AVERAGE(K391:M391)</f>
        <v>0.95780539808168641</v>
      </c>
    </row>
    <row r="392" spans="2:15" ht="15" thickBot="1" x14ac:dyDescent="0.35">
      <c r="B392" s="37"/>
      <c r="C392" s="29"/>
      <c r="D392" s="31"/>
      <c r="E392" s="52"/>
      <c r="F392" s="8" t="s">
        <v>3</v>
      </c>
      <c r="G392" s="9">
        <v>5267</v>
      </c>
      <c r="H392" s="9">
        <v>114</v>
      </c>
      <c r="I392" s="10">
        <v>2048269</v>
      </c>
      <c r="K392" s="13"/>
      <c r="L392" s="13"/>
      <c r="M392" s="13"/>
      <c r="O392" s="13"/>
    </row>
    <row r="393" spans="2:15" x14ac:dyDescent="0.3">
      <c r="B393" s="37"/>
      <c r="C393" s="29"/>
      <c r="D393" s="31"/>
      <c r="E393" s="53" t="s">
        <v>6</v>
      </c>
      <c r="F393" s="2" t="s">
        <v>1</v>
      </c>
      <c r="G393" s="3">
        <v>15442</v>
      </c>
      <c r="H393" s="3">
        <v>588</v>
      </c>
      <c r="I393" s="4">
        <v>256</v>
      </c>
      <c r="K393" s="13"/>
      <c r="L393" s="13"/>
      <c r="M393" s="13"/>
      <c r="O393" s="13"/>
    </row>
    <row r="394" spans="2:15" x14ac:dyDescent="0.3">
      <c r="B394" s="37"/>
      <c r="C394" s="29"/>
      <c r="D394" s="31"/>
      <c r="E394" s="54"/>
      <c r="F394" s="5" t="s">
        <v>2</v>
      </c>
      <c r="G394" s="6">
        <v>1934</v>
      </c>
      <c r="H394" s="6">
        <v>7113</v>
      </c>
      <c r="I394" s="7">
        <v>179</v>
      </c>
      <c r="K394" s="13">
        <f>G393/(G393+G394+G395+H393+I393)</f>
        <v>0.82361725958717802</v>
      </c>
      <c r="L394" s="13">
        <f>H394/(H394+H395+H393+G394+I394)</f>
        <v>0.71899322753462047</v>
      </c>
      <c r="M394" s="13">
        <f>I395/(I395+H395+G395+I394+I393)</f>
        <v>0.99627599750066942</v>
      </c>
      <c r="N394" s="13">
        <f>AVERAGE(K394:L394)</f>
        <v>0.77130524356089925</v>
      </c>
      <c r="O394" s="13">
        <f>AVERAGE(K394:M394)</f>
        <v>0.84629549487415601</v>
      </c>
    </row>
    <row r="395" spans="2:15" ht="15" thickBot="1" x14ac:dyDescent="0.35">
      <c r="B395" s="37"/>
      <c r="C395" s="29"/>
      <c r="D395" s="31"/>
      <c r="E395" s="55"/>
      <c r="F395" s="8" t="s">
        <v>3</v>
      </c>
      <c r="G395" s="9">
        <v>529</v>
      </c>
      <c r="H395" s="9">
        <v>79</v>
      </c>
      <c r="I395" s="10">
        <v>279032</v>
      </c>
      <c r="K395" s="13"/>
      <c r="L395" s="13"/>
      <c r="M395" s="13"/>
      <c r="O395" s="13"/>
    </row>
    <row r="396" spans="2:15" x14ac:dyDescent="0.3">
      <c r="B396" s="37"/>
      <c r="C396" s="29"/>
      <c r="D396" s="31"/>
      <c r="E396" s="56" t="s">
        <v>7</v>
      </c>
      <c r="F396" s="2" t="s">
        <v>1</v>
      </c>
      <c r="G396" s="3">
        <v>28906</v>
      </c>
      <c r="H396" s="3">
        <v>1643</v>
      </c>
      <c r="I396" s="4">
        <v>1895</v>
      </c>
      <c r="K396" s="13"/>
      <c r="L396" s="13"/>
      <c r="M396" s="13"/>
      <c r="O396" s="13"/>
    </row>
    <row r="397" spans="2:15" x14ac:dyDescent="0.3">
      <c r="B397" s="37"/>
      <c r="C397" s="29"/>
      <c r="D397" s="31"/>
      <c r="E397" s="57"/>
      <c r="F397" s="5" t="s">
        <v>2</v>
      </c>
      <c r="G397" s="6">
        <v>1589</v>
      </c>
      <c r="H397" s="6">
        <v>5578</v>
      </c>
      <c r="I397" s="7">
        <v>1352</v>
      </c>
      <c r="K397" s="13">
        <f>G396/(G396+G397+G398+H396+I396)</f>
        <v>0.81514903697019259</v>
      </c>
      <c r="L397" s="13">
        <f>H397/(H397+H398+H396+G397+I397)</f>
        <v>0.53935409011796553</v>
      </c>
      <c r="M397" s="13">
        <f>I398/(I398+H398+G398+I397+I396)</f>
        <v>0.99063312728142683</v>
      </c>
      <c r="N397" s="13">
        <f>AVERAGE(K397:L397)</f>
        <v>0.677251563544079</v>
      </c>
      <c r="O397" s="13">
        <f>AVERAGE(K397:M397)</f>
        <v>0.78171208478986165</v>
      </c>
    </row>
    <row r="398" spans="2:15" ht="15" thickBot="1" x14ac:dyDescent="0.35">
      <c r="B398" s="37"/>
      <c r="C398" s="29"/>
      <c r="D398" s="31"/>
      <c r="E398" s="58"/>
      <c r="F398" s="8" t="s">
        <v>3</v>
      </c>
      <c r="G398" s="9">
        <v>1428</v>
      </c>
      <c r="H398" s="9">
        <v>180</v>
      </c>
      <c r="I398" s="10">
        <v>513461</v>
      </c>
      <c r="K398" s="13"/>
      <c r="L398" s="13"/>
      <c r="M398" s="13"/>
      <c r="O398" s="13"/>
    </row>
    <row r="399" spans="2:15" x14ac:dyDescent="0.3">
      <c r="B399" s="37"/>
      <c r="C399" s="29"/>
      <c r="D399" s="32" t="s">
        <v>13</v>
      </c>
      <c r="E399" s="41" t="s">
        <v>11</v>
      </c>
      <c r="F399" s="2" t="s">
        <v>1</v>
      </c>
      <c r="G399" s="3">
        <v>66828</v>
      </c>
      <c r="H399" s="3">
        <v>60</v>
      </c>
      <c r="I399" s="4">
        <v>1800</v>
      </c>
      <c r="K399" s="13"/>
      <c r="L399" s="13"/>
      <c r="M399" s="13"/>
      <c r="O399" s="13"/>
    </row>
    <row r="400" spans="2:15" x14ac:dyDescent="0.3">
      <c r="B400" s="37"/>
      <c r="C400" s="29"/>
      <c r="D400" s="32"/>
      <c r="E400" s="42"/>
      <c r="F400" s="5" t="s">
        <v>2</v>
      </c>
      <c r="G400" s="6">
        <v>0</v>
      </c>
      <c r="H400" s="6">
        <v>0</v>
      </c>
      <c r="I400" s="7">
        <v>0</v>
      </c>
      <c r="K400" s="13">
        <f>G399/(G399+G400+G401+H399+I399)</f>
        <v>0.97289270636191583</v>
      </c>
      <c r="L400" s="13"/>
      <c r="M400" s="13">
        <f>I401/(I401+H401+G401+I400+I399)</f>
        <v>0.99798810278762762</v>
      </c>
      <c r="N400" s="13">
        <f>AVERAGE(K400:L400)</f>
        <v>0.97289270636191583</v>
      </c>
      <c r="O400" s="13">
        <f>AVERAGE(K400:M400)</f>
        <v>0.98544040457477178</v>
      </c>
    </row>
    <row r="401" spans="2:15" ht="15" thickBot="1" x14ac:dyDescent="0.35">
      <c r="B401" s="37"/>
      <c r="C401" s="29"/>
      <c r="D401" s="32"/>
      <c r="E401" s="43"/>
      <c r="F401" s="8" t="s">
        <v>3</v>
      </c>
      <c r="G401" s="9">
        <v>2</v>
      </c>
      <c r="H401" s="9">
        <v>0</v>
      </c>
      <c r="I401" s="10">
        <v>893870</v>
      </c>
      <c r="K401" s="13"/>
      <c r="L401" s="13"/>
      <c r="M401" s="13"/>
      <c r="O401" s="13"/>
    </row>
    <row r="402" spans="2:15" x14ac:dyDescent="0.3">
      <c r="B402" s="37"/>
      <c r="C402" s="29"/>
      <c r="D402" s="32"/>
      <c r="E402" s="44" t="s">
        <v>8</v>
      </c>
      <c r="F402" s="2" t="s">
        <v>1</v>
      </c>
      <c r="G402" s="3">
        <v>26795</v>
      </c>
      <c r="H402" s="3">
        <v>31</v>
      </c>
      <c r="I402" s="4">
        <v>676</v>
      </c>
      <c r="K402" s="13"/>
      <c r="L402" s="13"/>
      <c r="M402" s="13"/>
      <c r="O402" s="13"/>
    </row>
    <row r="403" spans="2:15" x14ac:dyDescent="0.3">
      <c r="B403" s="37"/>
      <c r="C403" s="29"/>
      <c r="D403" s="32"/>
      <c r="E403" s="45"/>
      <c r="F403" s="5" t="s">
        <v>2</v>
      </c>
      <c r="G403" s="6">
        <v>0</v>
      </c>
      <c r="H403" s="6">
        <v>0</v>
      </c>
      <c r="I403" s="7">
        <v>0</v>
      </c>
      <c r="K403" s="13">
        <f>G402/(G402+G403+G404+H402+I402)</f>
        <v>0.97425735374322797</v>
      </c>
      <c r="L403" s="13"/>
      <c r="M403" s="13">
        <f>I404/(I404+H404+G404+I403+I402)</f>
        <v>0.99853343211545376</v>
      </c>
      <c r="N403" s="13">
        <f>AVERAGE(K403:L403)</f>
        <v>0.97425735374322797</v>
      </c>
      <c r="O403" s="13">
        <f>AVERAGE(K403:M403)</f>
        <v>0.98639539292934086</v>
      </c>
    </row>
    <row r="404" spans="2:15" ht="15" thickBot="1" x14ac:dyDescent="0.35">
      <c r="B404" s="37"/>
      <c r="C404" s="29"/>
      <c r="D404" s="32"/>
      <c r="E404" s="46"/>
      <c r="F404" s="8" t="s">
        <v>3</v>
      </c>
      <c r="G404" s="9">
        <v>1</v>
      </c>
      <c r="H404" s="9">
        <v>0</v>
      </c>
      <c r="I404" s="10">
        <v>460945</v>
      </c>
      <c r="K404" s="13"/>
      <c r="L404" s="13"/>
      <c r="M404" s="13"/>
      <c r="O404" s="13"/>
    </row>
    <row r="405" spans="2:15" x14ac:dyDescent="0.3">
      <c r="B405" s="37"/>
      <c r="C405" s="29"/>
      <c r="D405" s="32"/>
      <c r="E405" s="47" t="s">
        <v>9</v>
      </c>
      <c r="F405" s="2" t="s">
        <v>1</v>
      </c>
      <c r="G405" s="3">
        <v>20880</v>
      </c>
      <c r="H405" s="3">
        <v>929</v>
      </c>
      <c r="I405" s="4">
        <v>296</v>
      </c>
      <c r="K405" s="13"/>
      <c r="L405" s="13"/>
      <c r="M405" s="13"/>
      <c r="O405" s="13"/>
    </row>
    <row r="406" spans="2:15" x14ac:dyDescent="0.3">
      <c r="B406" s="37"/>
      <c r="C406" s="29"/>
      <c r="D406" s="32"/>
      <c r="E406" s="48"/>
      <c r="F406" s="5" t="s">
        <v>2</v>
      </c>
      <c r="G406" s="6">
        <v>5283</v>
      </c>
      <c r="H406" s="6">
        <v>28632</v>
      </c>
      <c r="I406" s="7">
        <v>804</v>
      </c>
      <c r="K406" s="13">
        <f>G405/(G405+G406+G407+H405+I405)</f>
        <v>0.75794976041817919</v>
      </c>
      <c r="L406" s="13">
        <f>H406/(H406+H407+H405+G406+I406)</f>
        <v>0.80181466857094852</v>
      </c>
      <c r="M406" s="13">
        <f>I407/(I407+H407+G407+I406+I405)</f>
        <v>0.99806033090373014</v>
      </c>
      <c r="N406" s="13">
        <f>AVERAGE(K406:L406)</f>
        <v>0.77988221449456385</v>
      </c>
      <c r="O406" s="13">
        <f>AVERAGE(K406:M406)</f>
        <v>0.85260825329761936</v>
      </c>
    </row>
    <row r="407" spans="2:15" ht="15" thickBot="1" x14ac:dyDescent="0.35">
      <c r="B407" s="37"/>
      <c r="C407" s="29"/>
      <c r="D407" s="32"/>
      <c r="E407" s="49"/>
      <c r="F407" s="8" t="s">
        <v>3</v>
      </c>
      <c r="G407" s="9">
        <v>160</v>
      </c>
      <c r="H407" s="9">
        <v>61</v>
      </c>
      <c r="I407" s="10">
        <v>679723</v>
      </c>
      <c r="K407" s="13"/>
      <c r="L407" s="13"/>
      <c r="M407" s="13"/>
      <c r="O407" s="13"/>
    </row>
    <row r="408" spans="2:15" x14ac:dyDescent="0.3">
      <c r="B408" s="37"/>
      <c r="C408" s="29"/>
      <c r="D408" s="32"/>
      <c r="E408" s="50" t="s">
        <v>10</v>
      </c>
      <c r="F408" s="2" t="s">
        <v>1</v>
      </c>
      <c r="G408" s="3">
        <v>128114</v>
      </c>
      <c r="H408" s="3">
        <v>746</v>
      </c>
      <c r="I408" s="4">
        <v>5607</v>
      </c>
      <c r="K408" s="13"/>
      <c r="L408" s="13"/>
      <c r="M408" s="13"/>
      <c r="O408" s="13"/>
    </row>
    <row r="409" spans="2:15" x14ac:dyDescent="0.3">
      <c r="B409" s="37"/>
      <c r="C409" s="29"/>
      <c r="D409" s="32"/>
      <c r="E409" s="51"/>
      <c r="F409" s="5" t="s">
        <v>2</v>
      </c>
      <c r="G409" s="6">
        <v>0</v>
      </c>
      <c r="H409" s="6">
        <v>0</v>
      </c>
      <c r="I409" s="7">
        <v>0</v>
      </c>
      <c r="K409" s="13">
        <f>G408/(G408+G409+G410+H408+I408)</f>
        <v>0.92285860412179543</v>
      </c>
      <c r="L409" s="13"/>
      <c r="M409" s="13">
        <f>I410/(I410+H410+G410+I409+I408)</f>
        <v>0.99512704253521944</v>
      </c>
      <c r="N409" s="13">
        <f>AVERAGE(K409:L409)</f>
        <v>0.92285860412179543</v>
      </c>
      <c r="O409" s="13">
        <f>AVERAGE(K409:M409)</f>
        <v>0.95899282332850744</v>
      </c>
    </row>
    <row r="410" spans="2:15" ht="15" thickBot="1" x14ac:dyDescent="0.35">
      <c r="B410" s="37"/>
      <c r="C410" s="29"/>
      <c r="D410" s="32"/>
      <c r="E410" s="52"/>
      <c r="F410" s="8" t="s">
        <v>3</v>
      </c>
      <c r="G410" s="9">
        <v>4356</v>
      </c>
      <c r="H410" s="9">
        <v>75</v>
      </c>
      <c r="I410" s="10">
        <v>2049902</v>
      </c>
      <c r="K410" s="13"/>
      <c r="L410" s="13"/>
      <c r="M410" s="13"/>
      <c r="O410" s="13"/>
    </row>
    <row r="411" spans="2:15" x14ac:dyDescent="0.3">
      <c r="B411" s="37"/>
      <c r="C411" s="29"/>
      <c r="D411" s="32"/>
      <c r="E411" s="53" t="s">
        <v>6</v>
      </c>
      <c r="F411" s="2" t="s">
        <v>1</v>
      </c>
      <c r="G411" s="3">
        <v>15532</v>
      </c>
      <c r="H411" s="3">
        <v>439</v>
      </c>
      <c r="I411" s="4">
        <v>348</v>
      </c>
      <c r="K411" s="13"/>
      <c r="L411" s="13"/>
      <c r="M411" s="13"/>
      <c r="O411" s="13"/>
    </row>
    <row r="412" spans="2:15" x14ac:dyDescent="0.3">
      <c r="B412" s="37"/>
      <c r="C412" s="29"/>
      <c r="D412" s="32"/>
      <c r="E412" s="54"/>
      <c r="F412" s="5" t="s">
        <v>2</v>
      </c>
      <c r="G412" s="6">
        <v>2047</v>
      </c>
      <c r="H412" s="6">
        <v>7317</v>
      </c>
      <c r="I412" s="7">
        <v>106</v>
      </c>
      <c r="K412" s="13">
        <f>G411/(G411+G412+G413+H411+I411)</f>
        <v>0.82696198487913963</v>
      </c>
      <c r="L412" s="13">
        <f>H412/(H412+H413+H411+G412+I412)</f>
        <v>0.73656130461042879</v>
      </c>
      <c r="M412" s="13">
        <f>I413/(I413+H413+G413+I412+I411)</f>
        <v>0.99680148096791832</v>
      </c>
      <c r="N412" s="13">
        <f>AVERAGE(K412:L412)</f>
        <v>0.78176164474478416</v>
      </c>
      <c r="O412" s="13">
        <f>AVERAGE(K412:M412)</f>
        <v>0.85344159015249554</v>
      </c>
    </row>
    <row r="413" spans="2:15" ht="15" thickBot="1" x14ac:dyDescent="0.35">
      <c r="B413" s="37"/>
      <c r="C413" s="29"/>
      <c r="D413" s="32"/>
      <c r="E413" s="55"/>
      <c r="F413" s="8" t="s">
        <v>3</v>
      </c>
      <c r="G413" s="9">
        <v>416</v>
      </c>
      <c r="H413" s="9">
        <v>25</v>
      </c>
      <c r="I413" s="10">
        <v>278922</v>
      </c>
      <c r="K413" s="13"/>
      <c r="L413" s="13"/>
      <c r="M413" s="13"/>
      <c r="O413" s="13"/>
    </row>
    <row r="414" spans="2:15" x14ac:dyDescent="0.3">
      <c r="B414" s="37"/>
      <c r="C414" s="29"/>
      <c r="D414" s="32"/>
      <c r="E414" s="56" t="s">
        <v>7</v>
      </c>
      <c r="F414" s="2" t="s">
        <v>1</v>
      </c>
      <c r="G414" s="3">
        <v>28517</v>
      </c>
      <c r="H414" s="3">
        <v>2019</v>
      </c>
      <c r="I414" s="4">
        <v>1879</v>
      </c>
      <c r="K414" s="13"/>
      <c r="L414" s="13"/>
      <c r="M414" s="13"/>
      <c r="O414" s="13"/>
    </row>
    <row r="415" spans="2:15" x14ac:dyDescent="0.3">
      <c r="B415" s="37"/>
      <c r="C415" s="29"/>
      <c r="D415" s="32"/>
      <c r="E415" s="57"/>
      <c r="F415" s="5" t="s">
        <v>2</v>
      </c>
      <c r="G415" s="6">
        <v>908</v>
      </c>
      <c r="H415" s="6">
        <v>6344</v>
      </c>
      <c r="I415" s="7">
        <v>1227</v>
      </c>
      <c r="K415" s="13">
        <f>G414/(G414+G415+G416+H414+I414)</f>
        <v>0.81129445234708397</v>
      </c>
      <c r="L415" s="13">
        <f>H415/(H415+H416+H414+G415+I415)</f>
        <v>0.59406311452383187</v>
      </c>
      <c r="M415" s="13">
        <f>I416/(I416+H416+G416+I415+I414)</f>
        <v>0.99013206134562093</v>
      </c>
      <c r="N415" s="13">
        <f>AVERAGE(K415:L415)</f>
        <v>0.70267878343545798</v>
      </c>
      <c r="O415" s="13">
        <f>AVERAGE(K415:M415)</f>
        <v>0.79849654273884563</v>
      </c>
    </row>
    <row r="416" spans="2:15" ht="15" thickBot="1" x14ac:dyDescent="0.35">
      <c r="B416" s="37"/>
      <c r="C416" s="29"/>
      <c r="D416" s="32"/>
      <c r="E416" s="58"/>
      <c r="F416" s="8" t="s">
        <v>3</v>
      </c>
      <c r="G416" s="9">
        <v>1827</v>
      </c>
      <c r="H416" s="9">
        <v>181</v>
      </c>
      <c r="I416" s="10">
        <v>513130</v>
      </c>
      <c r="K416" s="13"/>
      <c r="L416" s="13"/>
      <c r="M416" s="13"/>
      <c r="O416" s="13"/>
    </row>
    <row r="417" spans="2:15" x14ac:dyDescent="0.3">
      <c r="B417" s="37"/>
      <c r="C417" s="29"/>
      <c r="D417" s="33" t="s">
        <v>14</v>
      </c>
      <c r="E417" s="41" t="s">
        <v>11</v>
      </c>
      <c r="F417" s="2" t="s">
        <v>1</v>
      </c>
      <c r="G417" s="3">
        <v>65141</v>
      </c>
      <c r="H417" s="3">
        <v>454</v>
      </c>
      <c r="I417" s="4">
        <v>2671</v>
      </c>
      <c r="K417" s="13"/>
      <c r="L417" s="13"/>
      <c r="M417" s="13"/>
      <c r="O417" s="13"/>
    </row>
    <row r="418" spans="2:15" x14ac:dyDescent="0.3">
      <c r="B418" s="37"/>
      <c r="C418" s="29"/>
      <c r="D418" s="33"/>
      <c r="E418" s="42"/>
      <c r="F418" s="5" t="s">
        <v>2</v>
      </c>
      <c r="G418" s="6">
        <v>0</v>
      </c>
      <c r="H418" s="6">
        <v>0</v>
      </c>
      <c r="I418" s="7">
        <v>0</v>
      </c>
      <c r="K418" s="13">
        <f>G417/(G417+G418+G419+H417+I417)</f>
        <v>0.95420920796285169</v>
      </c>
      <c r="L418" s="13"/>
      <c r="M418" s="13">
        <f>I419/(I419+H419+G419+I418+I417)</f>
        <v>0.99701883574052497</v>
      </c>
      <c r="N418" s="13">
        <f>AVERAGE(K418:L418)</f>
        <v>0.95420920796285169</v>
      </c>
      <c r="O418" s="13">
        <f>AVERAGE(K418:M418)</f>
        <v>0.97561402185168833</v>
      </c>
    </row>
    <row r="419" spans="2:15" ht="15" thickBot="1" x14ac:dyDescent="0.35">
      <c r="B419" s="37"/>
      <c r="C419" s="29"/>
      <c r="D419" s="33"/>
      <c r="E419" s="43"/>
      <c r="F419" s="8" t="s">
        <v>3</v>
      </c>
      <c r="G419" s="9">
        <v>1</v>
      </c>
      <c r="H419" s="9">
        <v>2</v>
      </c>
      <c r="I419" s="10">
        <v>894291</v>
      </c>
      <c r="K419" s="13"/>
      <c r="L419" s="13"/>
      <c r="M419" s="13"/>
      <c r="O419" s="13"/>
    </row>
    <row r="420" spans="2:15" x14ac:dyDescent="0.3">
      <c r="B420" s="37"/>
      <c r="C420" s="29"/>
      <c r="D420" s="33"/>
      <c r="E420" s="44" t="s">
        <v>8</v>
      </c>
      <c r="F420" s="2" t="s">
        <v>1</v>
      </c>
      <c r="G420" s="3">
        <v>26096</v>
      </c>
      <c r="H420" s="3">
        <v>103</v>
      </c>
      <c r="I420" s="4">
        <v>1458</v>
      </c>
      <c r="K420" s="13"/>
      <c r="L420" s="13"/>
      <c r="M420" s="13"/>
      <c r="O420" s="13"/>
    </row>
    <row r="421" spans="2:15" x14ac:dyDescent="0.3">
      <c r="B421" s="37"/>
      <c r="C421" s="29"/>
      <c r="D421" s="33"/>
      <c r="E421" s="45"/>
      <c r="F421" s="5" t="s">
        <v>2</v>
      </c>
      <c r="G421" s="6">
        <v>0</v>
      </c>
      <c r="H421" s="6">
        <v>0</v>
      </c>
      <c r="I421" s="7">
        <v>0</v>
      </c>
      <c r="K421" s="13">
        <f>G420/(G420+G421+G422+H420+I420)</f>
        <v>0.94352447754718349</v>
      </c>
      <c r="L421" s="13"/>
      <c r="M421" s="13">
        <f>I422/(I422+H422+G422+I421+I420)</f>
        <v>0.99684369246877769</v>
      </c>
      <c r="N421" s="13">
        <f>AVERAGE(K421:L421)</f>
        <v>0.94352447754718349</v>
      </c>
      <c r="O421" s="13">
        <f>AVERAGE(K421:M421)</f>
        <v>0.97018408500798059</v>
      </c>
    </row>
    <row r="422" spans="2:15" ht="15" thickBot="1" x14ac:dyDescent="0.35">
      <c r="B422" s="37"/>
      <c r="C422" s="29"/>
      <c r="D422" s="33"/>
      <c r="E422" s="46"/>
      <c r="F422" s="8" t="s">
        <v>3</v>
      </c>
      <c r="G422" s="9">
        <v>1</v>
      </c>
      <c r="H422" s="9">
        <v>0</v>
      </c>
      <c r="I422" s="10">
        <v>460790</v>
      </c>
      <c r="K422" s="13"/>
      <c r="L422" s="13"/>
      <c r="M422" s="13"/>
      <c r="O422" s="13"/>
    </row>
    <row r="423" spans="2:15" x14ac:dyDescent="0.3">
      <c r="B423" s="37"/>
      <c r="C423" s="29"/>
      <c r="D423" s="33"/>
      <c r="E423" s="47" t="s">
        <v>9</v>
      </c>
      <c r="F423" s="2" t="s">
        <v>1</v>
      </c>
      <c r="G423" s="3">
        <v>20399</v>
      </c>
      <c r="H423" s="3">
        <v>1093</v>
      </c>
      <c r="I423" s="4">
        <v>444</v>
      </c>
      <c r="K423" s="13"/>
      <c r="L423" s="13"/>
      <c r="M423" s="13"/>
      <c r="O423" s="13"/>
    </row>
    <row r="424" spans="2:15" x14ac:dyDescent="0.3">
      <c r="B424" s="37"/>
      <c r="C424" s="29"/>
      <c r="D424" s="33"/>
      <c r="E424" s="48"/>
      <c r="F424" s="5" t="s">
        <v>2</v>
      </c>
      <c r="G424" s="6">
        <v>4472</v>
      </c>
      <c r="H424" s="6">
        <v>29218</v>
      </c>
      <c r="I424" s="7">
        <v>1156</v>
      </c>
      <c r="K424" s="13">
        <f>G423/(G423+G424+G425+H423+I423)</f>
        <v>0.72757427684845022</v>
      </c>
      <c r="L424" s="13">
        <f>H424/(H424+H425+H423+G424+I424)</f>
        <v>0.81066533488707615</v>
      </c>
      <c r="M424" s="13">
        <f>I425/(I425+H425+G425+I424+I423)</f>
        <v>0.99511140193607261</v>
      </c>
      <c r="N424" s="13">
        <f>AVERAGE(K424:L424)</f>
        <v>0.76911980586776318</v>
      </c>
      <c r="O424" s="13">
        <f>AVERAGE(K424:M424)</f>
        <v>0.84445033789053303</v>
      </c>
    </row>
    <row r="425" spans="2:15" ht="15" thickBot="1" x14ac:dyDescent="0.35">
      <c r="B425" s="37"/>
      <c r="C425" s="29"/>
      <c r="D425" s="33"/>
      <c r="E425" s="49"/>
      <c r="F425" s="8" t="s">
        <v>3</v>
      </c>
      <c r="G425" s="9">
        <v>1629</v>
      </c>
      <c r="H425" s="9">
        <v>103</v>
      </c>
      <c r="I425" s="10">
        <v>678254</v>
      </c>
      <c r="K425" s="13"/>
      <c r="L425" s="13"/>
      <c r="M425" s="13"/>
      <c r="O425" s="13"/>
    </row>
    <row r="426" spans="2:15" x14ac:dyDescent="0.3">
      <c r="B426" s="37"/>
      <c r="C426" s="29"/>
      <c r="D426" s="33"/>
      <c r="E426" s="50" t="s">
        <v>10</v>
      </c>
      <c r="F426" s="2" t="s">
        <v>1</v>
      </c>
      <c r="G426" s="3">
        <v>126526</v>
      </c>
      <c r="H426" s="3">
        <v>1834</v>
      </c>
      <c r="I426" s="4">
        <v>6770</v>
      </c>
      <c r="K426" s="13"/>
      <c r="L426" s="13"/>
      <c r="M426" s="13"/>
      <c r="O426" s="13"/>
    </row>
    <row r="427" spans="2:15" x14ac:dyDescent="0.3">
      <c r="B427" s="37"/>
      <c r="C427" s="29"/>
      <c r="D427" s="33"/>
      <c r="E427" s="51"/>
      <c r="F427" s="5" t="s">
        <v>2</v>
      </c>
      <c r="G427" s="6">
        <v>0</v>
      </c>
      <c r="H427" s="6">
        <v>0</v>
      </c>
      <c r="I427" s="7">
        <v>0</v>
      </c>
      <c r="K427" s="13">
        <f>G426/(G426+G427+G428+H426+I426)</f>
        <v>0.91219494610864782</v>
      </c>
      <c r="L427" s="13"/>
      <c r="M427" s="13">
        <f>I428/(I428+H428+G428+I427+I426)</f>
        <v>0.99488847042379303</v>
      </c>
      <c r="N427" s="13">
        <f>AVERAGE(K427:L427)</f>
        <v>0.91219494610864782</v>
      </c>
      <c r="O427" s="13">
        <f>AVERAGE(K427:M427)</f>
        <v>0.95354170826622042</v>
      </c>
    </row>
    <row r="428" spans="2:15" ht="15" thickBot="1" x14ac:dyDescent="0.35">
      <c r="B428" s="37"/>
      <c r="C428" s="29"/>
      <c r="D428" s="33"/>
      <c r="E428" s="52"/>
      <c r="F428" s="8" t="s">
        <v>3</v>
      </c>
      <c r="G428" s="9">
        <v>3575</v>
      </c>
      <c r="H428" s="9">
        <v>187</v>
      </c>
      <c r="I428" s="10">
        <v>2049908</v>
      </c>
      <c r="K428" s="13"/>
      <c r="L428" s="13"/>
      <c r="M428" s="13"/>
      <c r="O428" s="13"/>
    </row>
    <row r="429" spans="2:15" x14ac:dyDescent="0.3">
      <c r="B429" s="37"/>
      <c r="C429" s="29"/>
      <c r="D429" s="33"/>
      <c r="E429" s="53" t="s">
        <v>6</v>
      </c>
      <c r="F429" s="2" t="s">
        <v>1</v>
      </c>
      <c r="G429" s="3">
        <v>15508</v>
      </c>
      <c r="H429" s="3">
        <v>572</v>
      </c>
      <c r="I429" s="4">
        <v>369</v>
      </c>
      <c r="K429" s="13"/>
      <c r="L429" s="13"/>
      <c r="M429" s="13"/>
      <c r="O429" s="13"/>
    </row>
    <row r="430" spans="2:15" x14ac:dyDescent="0.3">
      <c r="B430" s="37"/>
      <c r="C430" s="29"/>
      <c r="D430" s="33"/>
      <c r="E430" s="54"/>
      <c r="F430" s="5" t="s">
        <v>2</v>
      </c>
      <c r="G430" s="6">
        <v>1598</v>
      </c>
      <c r="H430" s="6">
        <v>7550</v>
      </c>
      <c r="I430" s="7">
        <v>143</v>
      </c>
      <c r="K430" s="13">
        <f>G429/(G429+G430+G431+H429+I429)</f>
        <v>0.84604473540643754</v>
      </c>
      <c r="L430" s="13">
        <f>H430/(H430+H431+H429+G430+I430)</f>
        <v>0.75978665593237393</v>
      </c>
      <c r="M430" s="13">
        <f>I431/(I431+H431+G431+I430+I429)</f>
        <v>0.99689558594475647</v>
      </c>
      <c r="N430" s="13">
        <f>AVERAGE(K430:L430)</f>
        <v>0.80291569566940568</v>
      </c>
      <c r="O430" s="13">
        <f>AVERAGE(K430:M430)</f>
        <v>0.86757565909452261</v>
      </c>
    </row>
    <row r="431" spans="2:15" ht="15" thickBot="1" x14ac:dyDescent="0.35">
      <c r="B431" s="37"/>
      <c r="C431" s="29"/>
      <c r="D431" s="33"/>
      <c r="E431" s="55"/>
      <c r="F431" s="8" t="s">
        <v>3</v>
      </c>
      <c r="G431" s="9">
        <v>283</v>
      </c>
      <c r="H431" s="9">
        <v>74</v>
      </c>
      <c r="I431" s="10">
        <v>279055</v>
      </c>
      <c r="K431" s="13"/>
      <c r="L431" s="13"/>
      <c r="M431" s="13"/>
      <c r="O431" s="13"/>
    </row>
    <row r="432" spans="2:15" x14ac:dyDescent="0.3">
      <c r="B432" s="37"/>
      <c r="C432" s="29"/>
      <c r="D432" s="33"/>
      <c r="E432" s="56" t="s">
        <v>7</v>
      </c>
      <c r="F432" s="2" t="s">
        <v>1</v>
      </c>
      <c r="G432" s="3">
        <v>29061</v>
      </c>
      <c r="H432" s="3">
        <v>1050</v>
      </c>
      <c r="I432" s="4">
        <v>2573</v>
      </c>
      <c r="K432" s="13"/>
      <c r="L432" s="13"/>
      <c r="M432" s="13"/>
      <c r="O432" s="13"/>
    </row>
    <row r="433" spans="2:15" x14ac:dyDescent="0.3">
      <c r="B433" s="37"/>
      <c r="C433" s="29"/>
      <c r="D433" s="33"/>
      <c r="E433" s="57"/>
      <c r="F433" s="5" t="s">
        <v>2</v>
      </c>
      <c r="G433" s="6">
        <v>1228</v>
      </c>
      <c r="H433" s="6">
        <v>6207</v>
      </c>
      <c r="I433" s="7">
        <v>1106</v>
      </c>
      <c r="K433" s="13">
        <f>G432/(G432+G433+G434+H432+I432)</f>
        <v>0.82398140009640197</v>
      </c>
      <c r="L433" s="13">
        <f>H433/(H433+H434+H432+G433+I433)</f>
        <v>0.63772731942874761</v>
      </c>
      <c r="M433" s="13">
        <f>I434/(I434+H434+G434+I433+I432)</f>
        <v>0.990013230829762</v>
      </c>
      <c r="N433" s="13">
        <f>AVERAGE(K433:L433)</f>
        <v>0.73085435976257473</v>
      </c>
      <c r="O433" s="13">
        <f>AVERAGE(K433:M433)</f>
        <v>0.81724065011830371</v>
      </c>
    </row>
    <row r="434" spans="2:15" ht="15" thickBot="1" x14ac:dyDescent="0.35">
      <c r="B434" s="37"/>
      <c r="C434" s="29"/>
      <c r="D434" s="33"/>
      <c r="E434" s="58"/>
      <c r="F434" s="8" t="s">
        <v>3</v>
      </c>
      <c r="G434" s="9">
        <v>1357</v>
      </c>
      <c r="H434" s="9">
        <v>142</v>
      </c>
      <c r="I434" s="10">
        <v>513308</v>
      </c>
      <c r="K434" s="13"/>
      <c r="L434" s="13"/>
      <c r="M434" s="13"/>
      <c r="O434" s="13"/>
    </row>
    <row r="435" spans="2:15" x14ac:dyDescent="0.3">
      <c r="B435" s="37"/>
      <c r="C435" s="29"/>
      <c r="D435" s="34" t="s">
        <v>15</v>
      </c>
      <c r="E435" s="41" t="s">
        <v>11</v>
      </c>
      <c r="F435" s="2" t="s">
        <v>1</v>
      </c>
      <c r="G435" s="3">
        <v>66363</v>
      </c>
      <c r="H435" s="3">
        <v>116</v>
      </c>
      <c r="I435" s="4">
        <v>2060</v>
      </c>
      <c r="K435" s="13"/>
      <c r="L435" s="13"/>
      <c r="M435" s="13"/>
      <c r="O435" s="13"/>
    </row>
    <row r="436" spans="2:15" x14ac:dyDescent="0.3">
      <c r="B436" s="37"/>
      <c r="C436" s="29"/>
      <c r="D436" s="34"/>
      <c r="E436" s="42"/>
      <c r="F436" s="5" t="s">
        <v>2</v>
      </c>
      <c r="G436" s="6">
        <v>0</v>
      </c>
      <c r="H436" s="6">
        <v>0</v>
      </c>
      <c r="I436" s="7">
        <v>0</v>
      </c>
      <c r="K436" s="13">
        <f>G435/(G435+G436+G437+H435+I435)</f>
        <v>0.96825165234392097</v>
      </c>
      <c r="L436" s="13"/>
      <c r="M436" s="13">
        <f>I437/(I437+H437+G437+I436+I435)</f>
        <v>0.99770110068174644</v>
      </c>
      <c r="N436" s="13">
        <f>AVERAGE(K436:L436)</f>
        <v>0.96825165234392097</v>
      </c>
      <c r="O436" s="13">
        <f>AVERAGE(K436:M436)</f>
        <v>0.98297637651283365</v>
      </c>
    </row>
    <row r="437" spans="2:15" ht="15" thickBot="1" x14ac:dyDescent="0.35">
      <c r="B437" s="37"/>
      <c r="C437" s="29"/>
      <c r="D437" s="34"/>
      <c r="E437" s="43"/>
      <c r="F437" s="8" t="s">
        <v>3</v>
      </c>
      <c r="G437" s="9">
        <v>0</v>
      </c>
      <c r="H437" s="9">
        <v>0</v>
      </c>
      <c r="I437" s="10">
        <v>894021</v>
      </c>
      <c r="K437" s="13"/>
      <c r="L437" s="13"/>
      <c r="M437" s="13"/>
      <c r="O437" s="13"/>
    </row>
    <row r="438" spans="2:15" x14ac:dyDescent="0.3">
      <c r="B438" s="37"/>
      <c r="C438" s="29"/>
      <c r="D438" s="34"/>
      <c r="E438" s="44" t="s">
        <v>8</v>
      </c>
      <c r="F438" s="2" t="s">
        <v>1</v>
      </c>
      <c r="G438" s="3">
        <v>25997</v>
      </c>
      <c r="H438" s="3">
        <v>49</v>
      </c>
      <c r="I438" s="4">
        <v>1191</v>
      </c>
      <c r="K438" s="13"/>
      <c r="L438" s="13"/>
      <c r="M438" s="13"/>
      <c r="O438" s="13"/>
    </row>
    <row r="439" spans="2:15" x14ac:dyDescent="0.3">
      <c r="B439" s="37"/>
      <c r="C439" s="29"/>
      <c r="D439" s="34"/>
      <c r="E439" s="45"/>
      <c r="F439" s="5" t="s">
        <v>2</v>
      </c>
      <c r="G439" s="6">
        <v>0</v>
      </c>
      <c r="H439" s="6">
        <v>0</v>
      </c>
      <c r="I439" s="7">
        <v>0</v>
      </c>
      <c r="K439" s="13">
        <f>G438/(G438+G439+G440+H438+I438)</f>
        <v>0.95433354135310744</v>
      </c>
      <c r="L439" s="13"/>
      <c r="M439" s="13">
        <f>I440/(I440+H440+G440+I439+I438)</f>
        <v>0.99741566861735032</v>
      </c>
      <c r="N439" s="13">
        <f>AVERAGE(K439:L439)</f>
        <v>0.95433354135310744</v>
      </c>
      <c r="O439" s="13">
        <f>AVERAGE(K439:M439)</f>
        <v>0.97587460498522893</v>
      </c>
    </row>
    <row r="440" spans="2:15" ht="15" thickBot="1" x14ac:dyDescent="0.35">
      <c r="B440" s="37"/>
      <c r="C440" s="29"/>
      <c r="D440" s="34"/>
      <c r="E440" s="46"/>
      <c r="F440" s="8" t="s">
        <v>3</v>
      </c>
      <c r="G440" s="9">
        <v>4</v>
      </c>
      <c r="H440" s="9">
        <v>0</v>
      </c>
      <c r="I440" s="10">
        <v>461207</v>
      </c>
      <c r="K440" s="13"/>
      <c r="L440" s="13"/>
      <c r="M440" s="13"/>
      <c r="O440" s="13"/>
    </row>
    <row r="441" spans="2:15" x14ac:dyDescent="0.3">
      <c r="B441" s="37"/>
      <c r="C441" s="29"/>
      <c r="D441" s="34"/>
      <c r="E441" s="47" t="s">
        <v>9</v>
      </c>
      <c r="F441" s="2" t="s">
        <v>1</v>
      </c>
      <c r="G441" s="3">
        <v>20614</v>
      </c>
      <c r="H441" s="3">
        <v>1070</v>
      </c>
      <c r="I441" s="4">
        <v>457</v>
      </c>
      <c r="K441" s="13"/>
      <c r="L441" s="13"/>
      <c r="M441" s="13"/>
      <c r="O441" s="13"/>
    </row>
    <row r="442" spans="2:15" x14ac:dyDescent="0.3">
      <c r="B442" s="37"/>
      <c r="C442" s="29"/>
      <c r="D442" s="34"/>
      <c r="E442" s="48"/>
      <c r="F442" s="5" t="s">
        <v>2</v>
      </c>
      <c r="G442" s="6">
        <v>4727</v>
      </c>
      <c r="H442" s="6">
        <v>28955</v>
      </c>
      <c r="I442" s="7">
        <v>951</v>
      </c>
      <c r="K442" s="13">
        <f>G441/(G441+G442+G443+H441+I441)</f>
        <v>0.75747776879547291</v>
      </c>
      <c r="L442" s="13">
        <f>H442/(H442+H443+H441+G442+I442)</f>
        <v>0.80785112437921991</v>
      </c>
      <c r="M442" s="13">
        <f>I443/(I443+H443+G443+I442+I441)</f>
        <v>0.9972219042503544</v>
      </c>
      <c r="N442" s="13">
        <f>AVERAGE(K442:L442)</f>
        <v>0.78266444658734646</v>
      </c>
      <c r="O442" s="13">
        <f>AVERAGE(K442:M442)</f>
        <v>0.8541835991416824</v>
      </c>
    </row>
    <row r="443" spans="2:15" ht="15" thickBot="1" x14ac:dyDescent="0.35">
      <c r="B443" s="37"/>
      <c r="C443" s="29"/>
      <c r="D443" s="34"/>
      <c r="E443" s="49"/>
      <c r="F443" s="8" t="s">
        <v>3</v>
      </c>
      <c r="G443" s="9">
        <v>346</v>
      </c>
      <c r="H443" s="9">
        <v>139</v>
      </c>
      <c r="I443" s="10">
        <v>679509</v>
      </c>
      <c r="K443" s="13"/>
      <c r="L443" s="13"/>
      <c r="M443" s="13"/>
      <c r="O443" s="13"/>
    </row>
    <row r="444" spans="2:15" x14ac:dyDescent="0.3">
      <c r="B444" s="37"/>
      <c r="C444" s="29"/>
      <c r="D444" s="34"/>
      <c r="E444" s="50" t="s">
        <v>10</v>
      </c>
      <c r="F444" s="2" t="s">
        <v>1</v>
      </c>
      <c r="G444" s="3">
        <v>126741</v>
      </c>
      <c r="H444" s="3">
        <v>1206</v>
      </c>
      <c r="I444" s="4">
        <v>6787</v>
      </c>
      <c r="K444" s="13"/>
      <c r="L444" s="13"/>
      <c r="M444" s="13"/>
      <c r="O444" s="13"/>
    </row>
    <row r="445" spans="2:15" x14ac:dyDescent="0.3">
      <c r="B445" s="37"/>
      <c r="C445" s="29"/>
      <c r="D445" s="34"/>
      <c r="E445" s="51"/>
      <c r="F445" s="5" t="s">
        <v>2</v>
      </c>
      <c r="G445" s="6">
        <v>0</v>
      </c>
      <c r="H445" s="6">
        <v>0</v>
      </c>
      <c r="I445" s="7">
        <v>0</v>
      </c>
      <c r="K445" s="13">
        <f>G444/(G444+G445+G446+H444+I444)</f>
        <v>0.91773471781726546</v>
      </c>
      <c r="L445" s="13"/>
      <c r="M445" s="13">
        <f>I446/(I446+H446+G446+I445+I444)</f>
        <v>0.99504671124044264</v>
      </c>
      <c r="N445" s="13">
        <f>AVERAGE(K445:L445)</f>
        <v>0.91773471781726546</v>
      </c>
      <c r="O445" s="13">
        <f>AVERAGE(K445:M445)</f>
        <v>0.95639071452885405</v>
      </c>
    </row>
    <row r="446" spans="2:15" ht="15" thickBot="1" x14ac:dyDescent="0.35">
      <c r="B446" s="37"/>
      <c r="C446" s="29"/>
      <c r="D446" s="34"/>
      <c r="E446" s="52"/>
      <c r="F446" s="8" t="s">
        <v>3</v>
      </c>
      <c r="G446" s="9">
        <v>3368</v>
      </c>
      <c r="H446" s="9">
        <v>53</v>
      </c>
      <c r="I446" s="10">
        <v>2050645</v>
      </c>
      <c r="K446" s="13"/>
      <c r="L446" s="13"/>
      <c r="M446" s="13"/>
      <c r="O446" s="13"/>
    </row>
    <row r="447" spans="2:15" x14ac:dyDescent="0.3">
      <c r="B447" s="37"/>
      <c r="C447" s="29"/>
      <c r="D447" s="34"/>
      <c r="E447" s="53" t="s">
        <v>6</v>
      </c>
      <c r="F447" s="2" t="s">
        <v>1</v>
      </c>
      <c r="G447" s="3">
        <v>15465</v>
      </c>
      <c r="H447" s="3">
        <v>628</v>
      </c>
      <c r="I447" s="4">
        <v>317</v>
      </c>
      <c r="K447" s="13"/>
      <c r="L447" s="13"/>
      <c r="M447" s="13"/>
      <c r="O447" s="13"/>
    </row>
    <row r="448" spans="2:15" x14ac:dyDescent="0.3">
      <c r="B448" s="37"/>
      <c r="C448" s="29"/>
      <c r="D448" s="34"/>
      <c r="E448" s="54"/>
      <c r="F448" s="5" t="s">
        <v>2</v>
      </c>
      <c r="G448" s="6">
        <v>1789</v>
      </c>
      <c r="H448" s="6">
        <v>7358</v>
      </c>
      <c r="I448" s="7">
        <v>174</v>
      </c>
      <c r="K448" s="13">
        <f>G447/(G447+G448+G449+H447+I447)</f>
        <v>0.82625420740503286</v>
      </c>
      <c r="L448" s="13">
        <f>H448/(H448+H449+H447+G448+I448)</f>
        <v>0.72930914857765883</v>
      </c>
      <c r="M448" s="13">
        <f>I449/(I449+H449+G449+I448+I447)</f>
        <v>0.99589513847209121</v>
      </c>
      <c r="N448" s="13">
        <f>AVERAGE(K448:L448)</f>
        <v>0.77778167799134579</v>
      </c>
      <c r="O448" s="13">
        <f>AVERAGE(K448:M448)</f>
        <v>0.85048616481826089</v>
      </c>
    </row>
    <row r="449" spans="2:15" ht="15" thickBot="1" x14ac:dyDescent="0.35">
      <c r="B449" s="37"/>
      <c r="C449" s="29"/>
      <c r="D449" s="34"/>
      <c r="E449" s="55"/>
      <c r="F449" s="8" t="s">
        <v>3</v>
      </c>
      <c r="G449" s="9">
        <v>518</v>
      </c>
      <c r="H449" s="9">
        <v>140</v>
      </c>
      <c r="I449" s="10">
        <v>278763</v>
      </c>
      <c r="K449" s="13"/>
      <c r="L449" s="13"/>
      <c r="M449" s="13"/>
      <c r="O449" s="13"/>
    </row>
    <row r="450" spans="2:15" x14ac:dyDescent="0.3">
      <c r="B450" s="37"/>
      <c r="C450" s="29"/>
      <c r="D450" s="34"/>
      <c r="E450" s="56" t="s">
        <v>7</v>
      </c>
      <c r="F450" s="2" t="s">
        <v>1</v>
      </c>
      <c r="G450" s="3">
        <v>28631</v>
      </c>
      <c r="H450" s="3">
        <v>1533</v>
      </c>
      <c r="I450" s="4">
        <v>2342</v>
      </c>
      <c r="K450" s="13"/>
      <c r="L450" s="13"/>
      <c r="M450" s="13"/>
      <c r="O450" s="13"/>
    </row>
    <row r="451" spans="2:15" x14ac:dyDescent="0.3">
      <c r="B451" s="37"/>
      <c r="C451" s="29"/>
      <c r="D451" s="34"/>
      <c r="E451" s="57"/>
      <c r="F451" s="5" t="s">
        <v>2</v>
      </c>
      <c r="G451" s="6">
        <v>1202</v>
      </c>
      <c r="H451" s="6">
        <v>5636</v>
      </c>
      <c r="I451" s="7">
        <v>1660</v>
      </c>
      <c r="K451" s="13">
        <f>G450/(G450+G451+G452+H450+I450)</f>
        <v>0.82129026706061214</v>
      </c>
      <c r="L451" s="13">
        <f>H451/(H451+H452+H450+G451+I451)</f>
        <v>0.55282000980872981</v>
      </c>
      <c r="M451" s="13">
        <f>I452/(I452+H452+G452+I451+I450)</f>
        <v>0.98975203745448237</v>
      </c>
      <c r="N451" s="13">
        <f>AVERAGE(K451:L451)</f>
        <v>0.68705513843467103</v>
      </c>
      <c r="O451" s="13">
        <f>AVERAGE(K451:M451)</f>
        <v>0.78795410477460814</v>
      </c>
    </row>
    <row r="452" spans="2:15" ht="15" thickBot="1" x14ac:dyDescent="0.35">
      <c r="B452" s="37"/>
      <c r="C452" s="29"/>
      <c r="D452" s="34"/>
      <c r="E452" s="58"/>
      <c r="F452" s="8" t="s">
        <v>3</v>
      </c>
      <c r="G452" s="9">
        <v>1153</v>
      </c>
      <c r="H452" s="9">
        <v>164</v>
      </c>
      <c r="I452" s="10">
        <v>513711</v>
      </c>
      <c r="K452" s="13"/>
      <c r="L452" s="13"/>
      <c r="M452" s="13"/>
      <c r="O452" s="13"/>
    </row>
    <row r="453" spans="2:15" x14ac:dyDescent="0.3">
      <c r="B453" s="37"/>
      <c r="C453" s="29"/>
      <c r="D453" s="35" t="s">
        <v>16</v>
      </c>
      <c r="E453" s="41" t="s">
        <v>11</v>
      </c>
      <c r="F453" s="2" t="s">
        <v>1</v>
      </c>
      <c r="G453" s="3">
        <v>66324</v>
      </c>
      <c r="H453" s="3">
        <v>82</v>
      </c>
      <c r="I453" s="4">
        <v>2157</v>
      </c>
      <c r="K453" s="13"/>
      <c r="L453" s="13"/>
      <c r="M453" s="13"/>
      <c r="O453" s="13"/>
    </row>
    <row r="454" spans="2:15" x14ac:dyDescent="0.3">
      <c r="B454" s="37"/>
      <c r="C454" s="29"/>
      <c r="D454" s="35"/>
      <c r="E454" s="42"/>
      <c r="F454" s="5" t="s">
        <v>2</v>
      </c>
      <c r="G454" s="6">
        <v>0</v>
      </c>
      <c r="H454" s="6">
        <v>0</v>
      </c>
      <c r="I454" s="7">
        <v>0</v>
      </c>
      <c r="K454" s="13">
        <f>G453/(G453+G454+G455+H453+I453)</f>
        <v>0.96731568584554806</v>
      </c>
      <c r="L454" s="13"/>
      <c r="M454" s="13">
        <f>I455/(I455+H455+G455+I454+I453)</f>
        <v>0.99758523646605379</v>
      </c>
      <c r="N454" s="13">
        <f>AVERAGE(K454:L454)</f>
        <v>0.96731568584554806</v>
      </c>
      <c r="O454" s="13">
        <f>AVERAGE(K454:M454)</f>
        <v>0.98245046115580092</v>
      </c>
    </row>
    <row r="455" spans="2:15" ht="15" thickBot="1" x14ac:dyDescent="0.35">
      <c r="B455" s="37"/>
      <c r="C455" s="29"/>
      <c r="D455" s="35"/>
      <c r="E455" s="43"/>
      <c r="F455" s="8" t="s">
        <v>3</v>
      </c>
      <c r="G455" s="9">
        <v>2</v>
      </c>
      <c r="H455" s="9">
        <v>5</v>
      </c>
      <c r="I455" s="10">
        <v>893990</v>
      </c>
      <c r="K455" s="13"/>
      <c r="L455" s="13"/>
      <c r="M455" s="13"/>
      <c r="O455" s="13"/>
    </row>
    <row r="456" spans="2:15" x14ac:dyDescent="0.3">
      <c r="B456" s="37"/>
      <c r="C456" s="29"/>
      <c r="D456" s="35"/>
      <c r="E456" s="44" t="s">
        <v>8</v>
      </c>
      <c r="F456" s="2" t="s">
        <v>1</v>
      </c>
      <c r="G456" s="3">
        <v>26143</v>
      </c>
      <c r="H456" s="3">
        <v>50</v>
      </c>
      <c r="I456" s="4">
        <v>1200</v>
      </c>
      <c r="K456" s="13"/>
      <c r="L456" s="13"/>
      <c r="M456" s="13"/>
      <c r="O456" s="13"/>
    </row>
    <row r="457" spans="2:15" x14ac:dyDescent="0.3">
      <c r="B457" s="37"/>
      <c r="C457" s="29"/>
      <c r="D457" s="35"/>
      <c r="E457" s="45"/>
      <c r="F457" s="5" t="s">
        <v>2</v>
      </c>
      <c r="G457" s="6">
        <v>0</v>
      </c>
      <c r="H457" s="6">
        <v>0</v>
      </c>
      <c r="I457" s="7">
        <v>0</v>
      </c>
      <c r="K457" s="13">
        <f>G456/(G456+G457+G458+H456+I456)</f>
        <v>0.95429822960394228</v>
      </c>
      <c r="L457" s="13"/>
      <c r="M457" s="13">
        <f>I458/(I458+H458+G458+I457+I456)</f>
        <v>0.99739970362678609</v>
      </c>
      <c r="N457" s="13">
        <f>AVERAGE(K457:L457)</f>
        <v>0.95429822960394228</v>
      </c>
      <c r="O457" s="13">
        <f>AVERAGE(K457:M457)</f>
        <v>0.97584896661536424</v>
      </c>
    </row>
    <row r="458" spans="2:15" ht="15" thickBot="1" x14ac:dyDescent="0.35">
      <c r="B458" s="37"/>
      <c r="C458" s="29"/>
      <c r="D458" s="35"/>
      <c r="E458" s="46"/>
      <c r="F458" s="8" t="s">
        <v>3</v>
      </c>
      <c r="G458" s="9">
        <v>2</v>
      </c>
      <c r="H458" s="9">
        <v>0</v>
      </c>
      <c r="I458" s="10">
        <v>461053</v>
      </c>
      <c r="K458" s="13"/>
      <c r="L458" s="13"/>
      <c r="M458" s="13"/>
      <c r="O458" s="13"/>
    </row>
    <row r="459" spans="2:15" x14ac:dyDescent="0.3">
      <c r="B459" s="37"/>
      <c r="C459" s="29"/>
      <c r="D459" s="35"/>
      <c r="E459" s="47" t="s">
        <v>9</v>
      </c>
      <c r="F459" s="2" t="s">
        <v>1</v>
      </c>
      <c r="G459" s="3">
        <v>20242</v>
      </c>
      <c r="H459" s="3">
        <v>1302</v>
      </c>
      <c r="I459" s="4">
        <v>674</v>
      </c>
      <c r="K459" s="13"/>
      <c r="L459" s="13"/>
      <c r="M459" s="13"/>
      <c r="O459" s="13"/>
    </row>
    <row r="460" spans="2:15" x14ac:dyDescent="0.3">
      <c r="B460" s="37"/>
      <c r="C460" s="29"/>
      <c r="D460" s="35"/>
      <c r="E460" s="48"/>
      <c r="F460" s="5" t="s">
        <v>2</v>
      </c>
      <c r="G460" s="6">
        <v>4923</v>
      </c>
      <c r="H460" s="6">
        <v>28982</v>
      </c>
      <c r="I460" s="7">
        <v>785</v>
      </c>
      <c r="K460" s="13">
        <f>G459/(G459+G460+G461+H459+I459)</f>
        <v>0.7426894147862777</v>
      </c>
      <c r="L460" s="13">
        <f>H460/(H460+H461+H459+G460+I460)</f>
        <v>0.80371602884082083</v>
      </c>
      <c r="M460" s="13">
        <f>I461/(I461+H461+G461+I460+I459)</f>
        <v>0.99759143661045702</v>
      </c>
      <c r="N460" s="13">
        <f>AVERAGE(K460:L460)</f>
        <v>0.77320272181354932</v>
      </c>
      <c r="O460" s="13">
        <f>AVERAGE(K460:M460)</f>
        <v>0.84799896007918518</v>
      </c>
    </row>
    <row r="461" spans="2:15" ht="15" thickBot="1" x14ac:dyDescent="0.35">
      <c r="B461" s="37"/>
      <c r="C461" s="29"/>
      <c r="D461" s="35"/>
      <c r="E461" s="49"/>
      <c r="F461" s="8" t="s">
        <v>3</v>
      </c>
      <c r="G461" s="9">
        <v>114</v>
      </c>
      <c r="H461" s="9">
        <v>68</v>
      </c>
      <c r="I461" s="10">
        <v>679678</v>
      </c>
      <c r="K461" s="13"/>
      <c r="L461" s="13"/>
      <c r="M461" s="13"/>
      <c r="O461" s="13"/>
    </row>
    <row r="462" spans="2:15" x14ac:dyDescent="0.3">
      <c r="B462" s="37"/>
      <c r="C462" s="29"/>
      <c r="D462" s="35"/>
      <c r="E462" s="50" t="s">
        <v>10</v>
      </c>
      <c r="F462" s="2" t="s">
        <v>1</v>
      </c>
      <c r="G462" s="3">
        <v>125861</v>
      </c>
      <c r="H462" s="3">
        <v>2050</v>
      </c>
      <c r="I462" s="4">
        <v>6873</v>
      </c>
      <c r="K462" s="13"/>
      <c r="L462" s="13"/>
      <c r="M462" s="13"/>
      <c r="O462" s="13"/>
    </row>
    <row r="463" spans="2:15" x14ac:dyDescent="0.3">
      <c r="B463" s="37"/>
      <c r="C463" s="29"/>
      <c r="D463" s="35"/>
      <c r="E463" s="51"/>
      <c r="F463" s="5" t="s">
        <v>2</v>
      </c>
      <c r="G463" s="6">
        <v>0</v>
      </c>
      <c r="H463" s="6">
        <v>0</v>
      </c>
      <c r="I463" s="7">
        <v>0</v>
      </c>
      <c r="K463" s="13">
        <f>G462/(G462+G463+G464+H462+I462)</f>
        <v>0.91661265302852646</v>
      </c>
      <c r="L463" s="13"/>
      <c r="M463" s="13">
        <f>I464/(I464+H464+G464+I463+I462)</f>
        <v>0.99539858769686285</v>
      </c>
      <c r="N463" s="13">
        <f>AVERAGE(K463:L463)</f>
        <v>0.91661265302852646</v>
      </c>
      <c r="O463" s="13">
        <f>AVERAGE(K463:M463)</f>
        <v>0.95600562036269465</v>
      </c>
    </row>
    <row r="464" spans="2:15" ht="15" thickBot="1" x14ac:dyDescent="0.35">
      <c r="B464" s="37"/>
      <c r="C464" s="29"/>
      <c r="D464" s="35"/>
      <c r="E464" s="52"/>
      <c r="F464" s="8" t="s">
        <v>3</v>
      </c>
      <c r="G464" s="9">
        <v>2527</v>
      </c>
      <c r="H464" s="9">
        <v>83</v>
      </c>
      <c r="I464" s="10">
        <v>2051406</v>
      </c>
      <c r="K464" s="13"/>
      <c r="L464" s="13"/>
      <c r="M464" s="13"/>
      <c r="O464" s="13"/>
    </row>
    <row r="465" spans="2:15" x14ac:dyDescent="0.3">
      <c r="B465" s="37"/>
      <c r="C465" s="29"/>
      <c r="D465" s="35"/>
      <c r="E465" s="53" t="s">
        <v>6</v>
      </c>
      <c r="F465" s="2" t="s">
        <v>1</v>
      </c>
      <c r="G465" s="3">
        <v>15476</v>
      </c>
      <c r="H465" s="3">
        <v>525</v>
      </c>
      <c r="I465" s="4">
        <v>323</v>
      </c>
      <c r="K465" s="13"/>
      <c r="L465" s="13"/>
      <c r="M465" s="13"/>
      <c r="O465" s="13"/>
    </row>
    <row r="466" spans="2:15" x14ac:dyDescent="0.3">
      <c r="B466" s="37"/>
      <c r="C466" s="29"/>
      <c r="D466" s="35"/>
      <c r="E466" s="54"/>
      <c r="F466" s="5" t="s">
        <v>2</v>
      </c>
      <c r="G466" s="6">
        <v>2321</v>
      </c>
      <c r="H466" s="6">
        <v>6920</v>
      </c>
      <c r="I466" s="7">
        <v>127</v>
      </c>
      <c r="K466" s="13">
        <f>G465/(G465+G466+G467+H465+I465)</f>
        <v>0.81209004565251619</v>
      </c>
      <c r="L466" s="13">
        <f>H466/(H466+H467+H465+G466+I466)</f>
        <v>0.69821410553929975</v>
      </c>
      <c r="M466" s="13">
        <f>I467/(I467+H467+G467+I466+I465)</f>
        <v>0.99685613232824832</v>
      </c>
      <c r="N466" s="13">
        <f>AVERAGE(K466:L466)</f>
        <v>0.75515207559590802</v>
      </c>
      <c r="O466" s="13">
        <f>AVERAGE(K466:M466)</f>
        <v>0.83572009450668805</v>
      </c>
    </row>
    <row r="467" spans="2:15" ht="15" thickBot="1" x14ac:dyDescent="0.35">
      <c r="B467" s="37"/>
      <c r="C467" s="29"/>
      <c r="D467" s="35"/>
      <c r="E467" s="55"/>
      <c r="F467" s="8" t="s">
        <v>3</v>
      </c>
      <c r="G467" s="9">
        <v>412</v>
      </c>
      <c r="H467" s="9">
        <v>18</v>
      </c>
      <c r="I467" s="10">
        <v>279030</v>
      </c>
      <c r="K467" s="13"/>
      <c r="L467" s="13"/>
      <c r="M467" s="13"/>
      <c r="O467" s="13"/>
    </row>
    <row r="468" spans="2:15" x14ac:dyDescent="0.3">
      <c r="B468" s="37"/>
      <c r="C468" s="29"/>
      <c r="D468" s="35"/>
      <c r="E468" s="56" t="s">
        <v>7</v>
      </c>
      <c r="F468" s="2" t="s">
        <v>1</v>
      </c>
      <c r="G468" s="3">
        <v>28847</v>
      </c>
      <c r="H468" s="3">
        <v>1690</v>
      </c>
      <c r="I468" s="4">
        <v>1933</v>
      </c>
      <c r="K468" s="13"/>
      <c r="L468" s="13"/>
      <c r="M468" s="13"/>
      <c r="O468" s="13"/>
    </row>
    <row r="469" spans="2:15" x14ac:dyDescent="0.3">
      <c r="B469" s="37"/>
      <c r="C469" s="29"/>
      <c r="D469" s="35"/>
      <c r="E469" s="57"/>
      <c r="F469" s="5" t="s">
        <v>2</v>
      </c>
      <c r="G469" s="6">
        <v>993</v>
      </c>
      <c r="H469" s="6">
        <v>6070</v>
      </c>
      <c r="I469" s="7">
        <v>1377</v>
      </c>
      <c r="K469" s="13">
        <f>G468/(G468+G469+G470+H468+I468)</f>
        <v>0.82891296227119915</v>
      </c>
      <c r="L469" s="13">
        <f>H469/(H469+H470+H468+G469+I469)</f>
        <v>0.59179097201910891</v>
      </c>
      <c r="M469" s="13">
        <f>I470/(I470+H470+G470+I469+I468)</f>
        <v>0.99078953459662988</v>
      </c>
      <c r="N469" s="13">
        <f>AVERAGE(K469:L469)</f>
        <v>0.71035196714515403</v>
      </c>
      <c r="O469" s="13">
        <f>AVERAGE(K469:M469)</f>
        <v>0.80383115629564594</v>
      </c>
    </row>
    <row r="470" spans="2:15" ht="15" thickBot="1" x14ac:dyDescent="0.35">
      <c r="B470" s="37"/>
      <c r="C470" s="29"/>
      <c r="D470" s="35"/>
      <c r="E470" s="58"/>
      <c r="F470" s="8" t="s">
        <v>3</v>
      </c>
      <c r="G470" s="9">
        <v>1338</v>
      </c>
      <c r="H470" s="9">
        <v>127</v>
      </c>
      <c r="I470" s="10">
        <v>513657</v>
      </c>
      <c r="K470" s="13"/>
      <c r="L470" s="13"/>
      <c r="M470" s="13"/>
      <c r="O470" s="13"/>
    </row>
    <row r="471" spans="2:15" x14ac:dyDescent="0.3">
      <c r="B471" s="37"/>
      <c r="C471" s="29"/>
      <c r="D471" s="24" t="s">
        <v>17</v>
      </c>
      <c r="E471" s="41" t="s">
        <v>11</v>
      </c>
      <c r="F471" s="2" t="s">
        <v>1</v>
      </c>
      <c r="G471" s="3">
        <v>66354</v>
      </c>
      <c r="H471" s="3">
        <v>60</v>
      </c>
      <c r="I471" s="4">
        <v>1894</v>
      </c>
      <c r="K471" s="13"/>
      <c r="L471" s="13"/>
      <c r="M471" s="13"/>
      <c r="O471" s="13"/>
    </row>
    <row r="472" spans="2:15" x14ac:dyDescent="0.3">
      <c r="B472" s="37"/>
      <c r="C472" s="29"/>
      <c r="D472" s="24"/>
      <c r="E472" s="42"/>
      <c r="F472" s="5" t="s">
        <v>2</v>
      </c>
      <c r="G472" s="6">
        <v>0</v>
      </c>
      <c r="H472" s="6">
        <v>0</v>
      </c>
      <c r="I472" s="7">
        <v>0</v>
      </c>
      <c r="K472" s="13">
        <f>G471/(G471+G472+G473+H471+I471)</f>
        <v>0.97139427299877024</v>
      </c>
      <c r="L472" s="13"/>
      <c r="M472" s="13">
        <f>I473/(I473+H473+G473+I472+I471)</f>
        <v>0.99788204154233795</v>
      </c>
      <c r="N472" s="13">
        <f>AVERAGE(K472:L472)</f>
        <v>0.97139427299877024</v>
      </c>
      <c r="O472" s="13">
        <f>AVERAGE(K472:M472)</f>
        <v>0.98463815727055404</v>
      </c>
    </row>
    <row r="473" spans="2:15" ht="15" thickBot="1" x14ac:dyDescent="0.35">
      <c r="B473" s="37"/>
      <c r="C473" s="29"/>
      <c r="D473" s="24"/>
      <c r="E473" s="43"/>
      <c r="F473" s="8" t="s">
        <v>3</v>
      </c>
      <c r="G473" s="9">
        <v>0</v>
      </c>
      <c r="H473" s="9">
        <v>4</v>
      </c>
      <c r="I473" s="10">
        <v>894248</v>
      </c>
      <c r="K473" s="13"/>
      <c r="L473" s="13"/>
      <c r="M473" s="13"/>
      <c r="O473" s="13"/>
    </row>
    <row r="474" spans="2:15" x14ac:dyDescent="0.3">
      <c r="B474" s="37"/>
      <c r="C474" s="29"/>
      <c r="D474" s="24"/>
      <c r="E474" s="44" t="s">
        <v>8</v>
      </c>
      <c r="F474" s="2" t="s">
        <v>1</v>
      </c>
      <c r="G474" s="3">
        <v>26492</v>
      </c>
      <c r="H474" s="3">
        <v>54</v>
      </c>
      <c r="I474" s="4">
        <v>851</v>
      </c>
      <c r="K474" s="13"/>
      <c r="L474" s="13"/>
      <c r="M474" s="13"/>
      <c r="O474" s="13"/>
    </row>
    <row r="475" spans="2:15" x14ac:dyDescent="0.3">
      <c r="B475" s="37"/>
      <c r="C475" s="29"/>
      <c r="D475" s="24"/>
      <c r="E475" s="45"/>
      <c r="F475" s="5" t="s">
        <v>2</v>
      </c>
      <c r="G475" s="6">
        <v>0</v>
      </c>
      <c r="H475" s="6">
        <v>0</v>
      </c>
      <c r="I475" s="7">
        <v>0</v>
      </c>
      <c r="K475" s="13">
        <f>G474/(G474+G475+G476+H474+I474)</f>
        <v>0.96696718618826882</v>
      </c>
      <c r="L475" s="13"/>
      <c r="M475" s="13">
        <f>I476/(I476+H476+G476+I475+I474)</f>
        <v>0.99815761784967372</v>
      </c>
      <c r="N475" s="13">
        <f>AVERAGE(K475:L475)</f>
        <v>0.96696718618826882</v>
      </c>
      <c r="O475" s="13">
        <f>AVERAGE(K475:M475)</f>
        <v>0.98256240201897127</v>
      </c>
    </row>
    <row r="476" spans="2:15" ht="15" thickBot="1" x14ac:dyDescent="0.35">
      <c r="B476" s="37"/>
      <c r="C476" s="29"/>
      <c r="D476" s="24"/>
      <c r="E476" s="46"/>
      <c r="F476" s="8" t="s">
        <v>3</v>
      </c>
      <c r="G476" s="9">
        <v>0</v>
      </c>
      <c r="H476" s="9">
        <v>0</v>
      </c>
      <c r="I476" s="10">
        <v>461051</v>
      </c>
      <c r="K476" s="13"/>
      <c r="L476" s="13"/>
      <c r="M476" s="13"/>
      <c r="O476" s="13"/>
    </row>
    <row r="477" spans="2:15" x14ac:dyDescent="0.3">
      <c r="B477" s="37"/>
      <c r="C477" s="29"/>
      <c r="D477" s="24"/>
      <c r="E477" s="47" t="s">
        <v>9</v>
      </c>
      <c r="F477" s="2" t="s">
        <v>1</v>
      </c>
      <c r="G477" s="3">
        <v>20867</v>
      </c>
      <c r="H477" s="3">
        <v>943</v>
      </c>
      <c r="I477" s="4">
        <v>237</v>
      </c>
      <c r="K477" s="13"/>
      <c r="L477" s="13"/>
      <c r="M477" s="13"/>
      <c r="O477" s="13"/>
    </row>
    <row r="478" spans="2:15" x14ac:dyDescent="0.3">
      <c r="B478" s="37"/>
      <c r="C478" s="29"/>
      <c r="D478" s="24"/>
      <c r="E478" s="48"/>
      <c r="F478" s="5" t="s">
        <v>2</v>
      </c>
      <c r="G478" s="6">
        <v>5227</v>
      </c>
      <c r="H478" s="6">
        <v>28738</v>
      </c>
      <c r="I478" s="7">
        <v>804</v>
      </c>
      <c r="K478" s="13">
        <f>G477/(G477+G478+G479+H477+I477)</f>
        <v>0.74607601272837787</v>
      </c>
      <c r="L478" s="13">
        <f>H478/(H478+H479+H477+G478+I478)</f>
        <v>0.80235642292766007</v>
      </c>
      <c r="M478" s="13">
        <f>I479/(I479+H479+G479+I478+I477)</f>
        <v>0.99729659482549748</v>
      </c>
      <c r="N478" s="13">
        <f>AVERAGE(K478:L478)</f>
        <v>0.77421621782801897</v>
      </c>
      <c r="O478" s="13">
        <f>AVERAGE(K478:M478)</f>
        <v>0.84857634349384503</v>
      </c>
    </row>
    <row r="479" spans="2:15" ht="15" thickBot="1" x14ac:dyDescent="0.35">
      <c r="B479" s="37"/>
      <c r="C479" s="29"/>
      <c r="D479" s="24"/>
      <c r="E479" s="49"/>
      <c r="F479" s="8" t="s">
        <v>3</v>
      </c>
      <c r="G479" s="9">
        <v>695</v>
      </c>
      <c r="H479" s="9">
        <v>105</v>
      </c>
      <c r="I479" s="10">
        <v>679152</v>
      </c>
      <c r="K479" s="13"/>
      <c r="L479" s="13"/>
      <c r="M479" s="13"/>
      <c r="O479" s="13"/>
    </row>
    <row r="480" spans="2:15" x14ac:dyDescent="0.3">
      <c r="B480" s="37"/>
      <c r="C480" s="29"/>
      <c r="D480" s="24"/>
      <c r="E480" s="50" t="s">
        <v>10</v>
      </c>
      <c r="F480" s="2" t="s">
        <v>1</v>
      </c>
      <c r="G480" s="3">
        <v>128893</v>
      </c>
      <c r="H480" s="3">
        <v>229</v>
      </c>
      <c r="I480" s="4">
        <v>5697</v>
      </c>
      <c r="K480" s="13"/>
      <c r="L480" s="13"/>
      <c r="M480" s="13"/>
      <c r="O480" s="13"/>
    </row>
    <row r="481" spans="2:15" x14ac:dyDescent="0.3">
      <c r="B481" s="37"/>
      <c r="C481" s="29"/>
      <c r="D481" s="24"/>
      <c r="E481" s="51"/>
      <c r="F481" s="5" t="s">
        <v>2</v>
      </c>
      <c r="G481" s="6">
        <v>0</v>
      </c>
      <c r="H481" s="6">
        <v>0</v>
      </c>
      <c r="I481" s="7">
        <v>0</v>
      </c>
      <c r="K481" s="13">
        <f>G480/(G480+G481+G482+H480+I480)</f>
        <v>0.93048085877435516</v>
      </c>
      <c r="L481" s="13"/>
      <c r="M481" s="13">
        <f>I482/(I482+H482+G482+I481+I480)</f>
        <v>0.99543375226613096</v>
      </c>
      <c r="N481" s="13">
        <f>AVERAGE(K481:L481)</f>
        <v>0.93048085877435516</v>
      </c>
      <c r="O481" s="13">
        <f>AVERAGE(K481:M481)</f>
        <v>0.96295730552024306</v>
      </c>
    </row>
    <row r="482" spans="2:15" ht="15" thickBot="1" x14ac:dyDescent="0.35">
      <c r="B482" s="37"/>
      <c r="C482" s="29"/>
      <c r="D482" s="24"/>
      <c r="E482" s="52"/>
      <c r="F482" s="8" t="s">
        <v>3</v>
      </c>
      <c r="G482" s="9">
        <v>3704</v>
      </c>
      <c r="H482" s="9">
        <v>4</v>
      </c>
      <c r="I482" s="10">
        <v>2050273</v>
      </c>
      <c r="K482" s="13"/>
      <c r="L482" s="13"/>
      <c r="M482" s="13"/>
      <c r="O482" s="13"/>
    </row>
    <row r="483" spans="2:15" x14ac:dyDescent="0.3">
      <c r="B483" s="37"/>
      <c r="C483" s="29"/>
      <c r="D483" s="24"/>
      <c r="E483" s="53" t="s">
        <v>6</v>
      </c>
      <c r="F483" s="2" t="s">
        <v>1</v>
      </c>
      <c r="G483" s="3">
        <v>15756</v>
      </c>
      <c r="H483" s="3">
        <v>322</v>
      </c>
      <c r="I483" s="4">
        <v>316</v>
      </c>
      <c r="K483" s="13"/>
      <c r="L483" s="13"/>
      <c r="M483" s="13"/>
      <c r="O483" s="13"/>
    </row>
    <row r="484" spans="2:15" x14ac:dyDescent="0.3">
      <c r="B484" s="37"/>
      <c r="C484" s="29"/>
      <c r="D484" s="24"/>
      <c r="E484" s="54"/>
      <c r="F484" s="5" t="s">
        <v>2</v>
      </c>
      <c r="G484" s="6">
        <v>2030</v>
      </c>
      <c r="H484" s="6">
        <v>7083</v>
      </c>
      <c r="I484" s="7">
        <v>186</v>
      </c>
      <c r="K484" s="13">
        <f>G483/(G483+G484+G485+H483+I483)</f>
        <v>0.82904498816101024</v>
      </c>
      <c r="L484" s="13">
        <f>H484/(H484+H485+H483+G484+I484)</f>
        <v>0.70094012864918354</v>
      </c>
      <c r="M484" s="13">
        <f>I485/(I485+H485+G485+I484+I483)</f>
        <v>0.99440279181743174</v>
      </c>
      <c r="N484" s="13">
        <f>AVERAGE(K484:L484)</f>
        <v>0.76499255840509695</v>
      </c>
      <c r="O484" s="13">
        <f>AVERAGE(K484:M484)</f>
        <v>0.84146263620920847</v>
      </c>
    </row>
    <row r="485" spans="2:15" ht="15" thickBot="1" x14ac:dyDescent="0.35">
      <c r="B485" s="37"/>
      <c r="C485" s="29"/>
      <c r="D485" s="24"/>
      <c r="E485" s="55"/>
      <c r="F485" s="8" t="s">
        <v>3</v>
      </c>
      <c r="G485" s="9">
        <v>581</v>
      </c>
      <c r="H485" s="9">
        <v>484</v>
      </c>
      <c r="I485" s="10">
        <v>278394</v>
      </c>
      <c r="K485" s="13"/>
      <c r="L485" s="13"/>
      <c r="M485" s="13"/>
      <c r="O485" s="13"/>
    </row>
    <row r="486" spans="2:15" x14ac:dyDescent="0.3">
      <c r="B486" s="37"/>
      <c r="C486" s="29"/>
      <c r="D486" s="24"/>
      <c r="E486" s="56" t="s">
        <v>7</v>
      </c>
      <c r="F486" s="2" t="s">
        <v>1</v>
      </c>
      <c r="G486" s="3">
        <v>29627</v>
      </c>
      <c r="H486" s="3">
        <v>1443</v>
      </c>
      <c r="I486" s="4">
        <v>1483</v>
      </c>
      <c r="K486" s="13"/>
      <c r="L486" s="13"/>
      <c r="M486" s="13"/>
      <c r="O486" s="13"/>
    </row>
    <row r="487" spans="2:15" x14ac:dyDescent="0.3">
      <c r="B487" s="37"/>
      <c r="C487" s="29"/>
      <c r="D487" s="24"/>
      <c r="E487" s="57"/>
      <c r="F487" s="5" t="s">
        <v>2</v>
      </c>
      <c r="G487" s="6">
        <v>1325</v>
      </c>
      <c r="H487" s="6">
        <v>6317</v>
      </c>
      <c r="I487" s="7">
        <v>855</v>
      </c>
      <c r="K487" s="13">
        <f>G486/(G486+G487+G488+H486+I486)</f>
        <v>0.82979498095451487</v>
      </c>
      <c r="L487" s="13">
        <f>H487/(H487+H488+H486+G487+I487)</f>
        <v>0.62818217979315827</v>
      </c>
      <c r="M487" s="13">
        <f>I488/(I488+H488+G488+I487+I486)</f>
        <v>0.99172659089151782</v>
      </c>
      <c r="N487" s="13">
        <f>AVERAGE(K487:L487)</f>
        <v>0.72898858037383651</v>
      </c>
      <c r="O487" s="13">
        <f>AVERAGE(K487:M487)</f>
        <v>0.81656791721306365</v>
      </c>
    </row>
    <row r="488" spans="2:15" ht="15" thickBot="1" x14ac:dyDescent="0.35">
      <c r="B488" s="37"/>
      <c r="C488" s="29"/>
      <c r="D488" s="24"/>
      <c r="E488" s="58"/>
      <c r="F488" s="8" t="s">
        <v>3</v>
      </c>
      <c r="G488" s="9">
        <v>1826</v>
      </c>
      <c r="H488" s="9">
        <v>116</v>
      </c>
      <c r="I488" s="10">
        <v>513040</v>
      </c>
      <c r="K488" s="13"/>
      <c r="L488" s="13"/>
      <c r="M488" s="13"/>
      <c r="O488" s="13"/>
    </row>
    <row r="489" spans="2:15" x14ac:dyDescent="0.3">
      <c r="B489" s="37"/>
      <c r="C489" s="29"/>
      <c r="D489" s="25" t="s">
        <v>18</v>
      </c>
      <c r="E489" s="41" t="s">
        <v>11</v>
      </c>
      <c r="F489" s="2" t="s">
        <v>1</v>
      </c>
      <c r="G489" s="3">
        <v>66362</v>
      </c>
      <c r="H489" s="3">
        <v>148</v>
      </c>
      <c r="I489" s="4">
        <v>2198</v>
      </c>
      <c r="K489" s="13"/>
      <c r="L489" s="13"/>
      <c r="M489" s="13"/>
      <c r="O489" s="13"/>
    </row>
    <row r="490" spans="2:15" x14ac:dyDescent="0.3">
      <c r="B490" s="37"/>
      <c r="C490" s="29"/>
      <c r="D490" s="25"/>
      <c r="E490" s="42"/>
      <c r="F490" s="5" t="s">
        <v>2</v>
      </c>
      <c r="G490" s="6">
        <v>0</v>
      </c>
      <c r="H490" s="6">
        <v>0</v>
      </c>
      <c r="I490" s="7">
        <v>0</v>
      </c>
      <c r="K490" s="13">
        <f>G489/(G489+G490+G491+H489+I489)</f>
        <v>0.96585550445362989</v>
      </c>
      <c r="L490" s="13"/>
      <c r="M490" s="13">
        <f>I491/(I491+H491+G491+I490+I489)</f>
        <v>0.99754589587634623</v>
      </c>
      <c r="N490" s="13">
        <f>AVERAGE(K490:L490)</f>
        <v>0.96585550445362989</v>
      </c>
      <c r="O490" s="13">
        <f>AVERAGE(K490:M490)</f>
        <v>0.981700700164988</v>
      </c>
    </row>
    <row r="491" spans="2:15" ht="15" thickBot="1" x14ac:dyDescent="0.35">
      <c r="B491" s="37"/>
      <c r="C491" s="29"/>
      <c r="D491" s="25"/>
      <c r="E491" s="43"/>
      <c r="F491" s="8" t="s">
        <v>3</v>
      </c>
      <c r="G491" s="9">
        <v>0</v>
      </c>
      <c r="H491" s="9">
        <v>1</v>
      </c>
      <c r="I491" s="10">
        <v>893851</v>
      </c>
      <c r="K491" s="13"/>
      <c r="L491" s="13"/>
      <c r="M491" s="13"/>
      <c r="O491" s="13"/>
    </row>
    <row r="492" spans="2:15" x14ac:dyDescent="0.3">
      <c r="B492" s="37"/>
      <c r="C492" s="29"/>
      <c r="D492" s="25"/>
      <c r="E492" s="44" t="s">
        <v>8</v>
      </c>
      <c r="F492" s="2" t="s">
        <v>1</v>
      </c>
      <c r="G492" s="3">
        <v>25856</v>
      </c>
      <c r="H492" s="3">
        <v>55</v>
      </c>
      <c r="I492" s="4">
        <v>1706</v>
      </c>
      <c r="K492" s="13"/>
      <c r="L492" s="13"/>
      <c r="M492" s="13"/>
      <c r="O492" s="13"/>
    </row>
    <row r="493" spans="2:15" x14ac:dyDescent="0.3">
      <c r="B493" s="37"/>
      <c r="C493" s="29"/>
      <c r="D493" s="25"/>
      <c r="E493" s="45"/>
      <c r="F493" s="5" t="s">
        <v>2</v>
      </c>
      <c r="G493" s="6">
        <v>0</v>
      </c>
      <c r="H493" s="6">
        <v>0</v>
      </c>
      <c r="I493" s="7">
        <v>0</v>
      </c>
      <c r="K493" s="13">
        <f>G492/(G492+G493+G494+H492+I492)</f>
        <v>0.93620102831486707</v>
      </c>
      <c r="L493" s="13"/>
      <c r="M493" s="13">
        <f>I494/(I494+H494+G494+I493+I492)</f>
        <v>0.99630948443043477</v>
      </c>
      <c r="N493" s="13">
        <f>AVERAGE(K493:L493)</f>
        <v>0.93620102831486707</v>
      </c>
      <c r="O493" s="13">
        <f>AVERAGE(K493:M493)</f>
        <v>0.96625525637265097</v>
      </c>
    </row>
    <row r="494" spans="2:15" ht="15" thickBot="1" x14ac:dyDescent="0.35">
      <c r="B494" s="37"/>
      <c r="C494" s="29"/>
      <c r="D494" s="25"/>
      <c r="E494" s="46"/>
      <c r="F494" s="8" t="s">
        <v>3</v>
      </c>
      <c r="G494" s="9">
        <v>1</v>
      </c>
      <c r="H494" s="9">
        <v>0</v>
      </c>
      <c r="I494" s="10">
        <v>460830</v>
      </c>
      <c r="K494" s="13"/>
      <c r="L494" s="13"/>
      <c r="M494" s="13"/>
      <c r="O494" s="13"/>
    </row>
    <row r="495" spans="2:15" x14ac:dyDescent="0.3">
      <c r="B495" s="37"/>
      <c r="C495" s="29"/>
      <c r="D495" s="25"/>
      <c r="E495" s="47" t="s">
        <v>9</v>
      </c>
      <c r="F495" s="2" t="s">
        <v>1</v>
      </c>
      <c r="G495" s="3">
        <v>20778</v>
      </c>
      <c r="H495" s="3">
        <v>760</v>
      </c>
      <c r="I495" s="4">
        <v>539</v>
      </c>
      <c r="K495" s="13"/>
      <c r="L495" s="13"/>
      <c r="M495" s="13"/>
      <c r="O495" s="13"/>
    </row>
    <row r="496" spans="2:15" x14ac:dyDescent="0.3">
      <c r="B496" s="37"/>
      <c r="C496" s="29"/>
      <c r="D496" s="25"/>
      <c r="E496" s="48"/>
      <c r="F496" s="5" t="s">
        <v>2</v>
      </c>
      <c r="G496" s="6">
        <v>6173</v>
      </c>
      <c r="H496" s="6">
        <v>27745</v>
      </c>
      <c r="I496" s="7">
        <v>916</v>
      </c>
      <c r="K496" s="13">
        <f>G495/(G495+G496+G497+H495+I495)</f>
        <v>0.73216110504246101</v>
      </c>
      <c r="L496" s="13">
        <f>H496/(H496+H497+H495+G496+I496)</f>
        <v>0.77765009249397388</v>
      </c>
      <c r="M496" s="13">
        <f>I497/(I497+H497+G497+I496+I495)</f>
        <v>0.99755178244328591</v>
      </c>
      <c r="N496" s="13">
        <f>AVERAGE(K496:L496)</f>
        <v>0.75490559876821739</v>
      </c>
      <c r="O496" s="13">
        <f>AVERAGE(K496:M496)</f>
        <v>0.83578765999324023</v>
      </c>
    </row>
    <row r="497" spans="2:15" ht="15" thickBot="1" x14ac:dyDescent="0.35">
      <c r="B497" s="37"/>
      <c r="C497" s="29"/>
      <c r="D497" s="25"/>
      <c r="E497" s="49"/>
      <c r="F497" s="8" t="s">
        <v>3</v>
      </c>
      <c r="G497" s="9">
        <v>129</v>
      </c>
      <c r="H497" s="9">
        <v>84</v>
      </c>
      <c r="I497" s="10">
        <v>679644</v>
      </c>
      <c r="K497" s="13"/>
      <c r="L497" s="13"/>
      <c r="M497" s="13"/>
      <c r="O497" s="13"/>
    </row>
    <row r="498" spans="2:15" x14ac:dyDescent="0.3">
      <c r="B498" s="37"/>
      <c r="C498" s="29"/>
      <c r="D498" s="25"/>
      <c r="E498" s="50" t="s">
        <v>10</v>
      </c>
      <c r="F498" s="2" t="s">
        <v>1</v>
      </c>
      <c r="G498" s="3">
        <v>126866</v>
      </c>
      <c r="H498" s="3">
        <v>1250</v>
      </c>
      <c r="I498" s="4">
        <v>6673</v>
      </c>
      <c r="K498" s="13"/>
      <c r="L498" s="13"/>
      <c r="M498" s="13"/>
      <c r="O498" s="13"/>
    </row>
    <row r="499" spans="2:15" x14ac:dyDescent="0.3">
      <c r="B499" s="37"/>
      <c r="C499" s="29"/>
      <c r="D499" s="25"/>
      <c r="E499" s="51"/>
      <c r="F499" s="5" t="s">
        <v>2</v>
      </c>
      <c r="G499" s="6">
        <v>0</v>
      </c>
      <c r="H499" s="6">
        <v>0</v>
      </c>
      <c r="I499" s="7">
        <v>0</v>
      </c>
      <c r="K499" s="13">
        <f>G498/(G498+G499+G500+H498+I498)</f>
        <v>0.9187595956084702</v>
      </c>
      <c r="L499" s="13"/>
      <c r="M499" s="13">
        <f>I500/(I500+H500+G500+I499+I498)</f>
        <v>0.99515015402652707</v>
      </c>
      <c r="N499" s="13">
        <f>AVERAGE(K499:L499)</f>
        <v>0.9187595956084702</v>
      </c>
      <c r="O499" s="13">
        <f>AVERAGE(K499:M499)</f>
        <v>0.95695487481749864</v>
      </c>
    </row>
    <row r="500" spans="2:15" ht="15" thickBot="1" x14ac:dyDescent="0.35">
      <c r="B500" s="37"/>
      <c r="C500" s="29"/>
      <c r="D500" s="25"/>
      <c r="E500" s="52"/>
      <c r="F500" s="8" t="s">
        <v>3</v>
      </c>
      <c r="G500" s="9">
        <v>3295</v>
      </c>
      <c r="H500" s="9">
        <v>26</v>
      </c>
      <c r="I500" s="10">
        <v>2050690</v>
      </c>
      <c r="K500" s="13"/>
      <c r="L500" s="13"/>
      <c r="M500" s="13"/>
      <c r="O500" s="13"/>
    </row>
    <row r="501" spans="2:15" x14ac:dyDescent="0.3">
      <c r="B501" s="37"/>
      <c r="C501" s="29"/>
      <c r="D501" s="25"/>
      <c r="E501" s="53" t="s">
        <v>6</v>
      </c>
      <c r="F501" s="2" t="s">
        <v>1</v>
      </c>
      <c r="G501" s="3">
        <v>15493</v>
      </c>
      <c r="H501" s="3">
        <v>422</v>
      </c>
      <c r="I501" s="4">
        <v>436</v>
      </c>
      <c r="K501" s="13"/>
      <c r="L501" s="13"/>
      <c r="M501" s="13"/>
      <c r="O501" s="13"/>
    </row>
    <row r="502" spans="2:15" x14ac:dyDescent="0.3">
      <c r="B502" s="37"/>
      <c r="C502" s="29"/>
      <c r="D502" s="25"/>
      <c r="E502" s="54"/>
      <c r="F502" s="5" t="s">
        <v>2</v>
      </c>
      <c r="G502" s="6">
        <v>1927</v>
      </c>
      <c r="H502" s="6">
        <v>7215</v>
      </c>
      <c r="I502" s="7">
        <v>189</v>
      </c>
      <c r="K502" s="13">
        <f>G501/(G501+G502+G503+H501+I501)</f>
        <v>0.83076840581264411</v>
      </c>
      <c r="L502" s="13">
        <f>H502/(H502+H503+H501+G502+I502)</f>
        <v>0.73893895944285126</v>
      </c>
      <c r="M502" s="13">
        <f>I503/(I503+H503+G503+I502+I501)</f>
        <v>0.99640479123154646</v>
      </c>
      <c r="N502" s="13">
        <f>AVERAGE(K502:L502)</f>
        <v>0.78485368262774768</v>
      </c>
      <c r="O502" s="13">
        <f>AVERAGE(K502:M502)</f>
        <v>0.85537071882901394</v>
      </c>
    </row>
    <row r="503" spans="2:15" ht="15" thickBot="1" x14ac:dyDescent="0.35">
      <c r="B503" s="37"/>
      <c r="C503" s="29"/>
      <c r="D503" s="25"/>
      <c r="E503" s="55"/>
      <c r="F503" s="8" t="s">
        <v>3</v>
      </c>
      <c r="G503" s="9">
        <v>371</v>
      </c>
      <c r="H503" s="9">
        <v>11</v>
      </c>
      <c r="I503" s="10">
        <v>279088</v>
      </c>
      <c r="K503" s="13"/>
      <c r="L503" s="13"/>
      <c r="M503" s="13"/>
      <c r="O503" s="13"/>
    </row>
    <row r="504" spans="2:15" x14ac:dyDescent="0.3">
      <c r="B504" s="37"/>
      <c r="C504" s="29"/>
      <c r="D504" s="25"/>
      <c r="E504" s="56" t="s">
        <v>7</v>
      </c>
      <c r="F504" s="2" t="s">
        <v>1</v>
      </c>
      <c r="G504" s="3">
        <v>29033</v>
      </c>
      <c r="H504" s="3">
        <v>1293</v>
      </c>
      <c r="I504" s="4">
        <v>2240</v>
      </c>
      <c r="K504" s="13"/>
      <c r="L504" s="13"/>
      <c r="M504" s="13"/>
      <c r="O504" s="13"/>
    </row>
    <row r="505" spans="2:15" x14ac:dyDescent="0.3">
      <c r="B505" s="37"/>
      <c r="C505" s="29"/>
      <c r="D505" s="25"/>
      <c r="E505" s="57"/>
      <c r="F505" s="5" t="s">
        <v>2</v>
      </c>
      <c r="G505" s="6">
        <v>1306</v>
      </c>
      <c r="H505" s="6">
        <v>6232</v>
      </c>
      <c r="I505" s="7">
        <v>895</v>
      </c>
      <c r="K505" s="13">
        <f>G504/(G504+G505+G506+H504+I504)</f>
        <v>0.82705674567000909</v>
      </c>
      <c r="L505" s="13">
        <f>H505/(H505+H506+H504+G505+I505)</f>
        <v>0.63397761953204479</v>
      </c>
      <c r="M505" s="13">
        <f>I506/(I506+H506+G506+I505+I504)</f>
        <v>0.99137152429327935</v>
      </c>
      <c r="N505" s="13">
        <f>AVERAGE(K505:L505)</f>
        <v>0.73051718260102694</v>
      </c>
      <c r="O505" s="13">
        <f>AVERAGE(K505:M505)</f>
        <v>0.8174686298317777</v>
      </c>
    </row>
    <row r="506" spans="2:15" ht="15" thickBot="1" x14ac:dyDescent="0.35">
      <c r="B506" s="37"/>
      <c r="C506" s="29"/>
      <c r="D506" s="25"/>
      <c r="E506" s="58"/>
      <c r="F506" s="8" t="s">
        <v>3</v>
      </c>
      <c r="G506" s="9">
        <v>1232</v>
      </c>
      <c r="H506" s="9">
        <v>104</v>
      </c>
      <c r="I506" s="10">
        <v>513697</v>
      </c>
      <c r="K506" s="13"/>
      <c r="L506" s="13"/>
      <c r="M506" s="13"/>
      <c r="O506" s="13"/>
    </row>
    <row r="507" spans="2:15" x14ac:dyDescent="0.3">
      <c r="B507" s="37"/>
      <c r="C507" s="29"/>
      <c r="D507" s="26" t="s">
        <v>19</v>
      </c>
      <c r="E507" s="41" t="s">
        <v>11</v>
      </c>
      <c r="F507" s="2" t="s">
        <v>1</v>
      </c>
      <c r="G507" s="3">
        <v>66381</v>
      </c>
      <c r="H507" s="3">
        <v>78</v>
      </c>
      <c r="I507" s="4">
        <v>2173</v>
      </c>
      <c r="K507" s="13"/>
      <c r="L507" s="13"/>
      <c r="M507" s="13"/>
      <c r="O507" s="13"/>
    </row>
    <row r="508" spans="2:15" x14ac:dyDescent="0.3">
      <c r="B508" s="37"/>
      <c r="C508" s="29"/>
      <c r="D508" s="26"/>
      <c r="E508" s="42"/>
      <c r="F508" s="5" t="s">
        <v>2</v>
      </c>
      <c r="G508" s="6">
        <v>0</v>
      </c>
      <c r="H508" s="6">
        <v>0</v>
      </c>
      <c r="I508" s="7">
        <v>0</v>
      </c>
      <c r="K508" s="13">
        <f>G507/(G507+G508+G509+H507+I507)</f>
        <v>0.96717370399510449</v>
      </c>
      <c r="L508" s="13"/>
      <c r="M508" s="13">
        <f>I509/(I509+H509+G509+I508+I507)</f>
        <v>0.99757281824258648</v>
      </c>
      <c r="N508" s="13">
        <f>AVERAGE(K508:L508)</f>
        <v>0.96717370399510449</v>
      </c>
      <c r="O508" s="13">
        <f>AVERAGE(K508:M508)</f>
        <v>0.98237326111884549</v>
      </c>
    </row>
    <row r="509" spans="2:15" ht="15" thickBot="1" x14ac:dyDescent="0.35">
      <c r="B509" s="37"/>
      <c r="C509" s="29"/>
      <c r="D509" s="26"/>
      <c r="E509" s="43"/>
      <c r="F509" s="8" t="s">
        <v>3</v>
      </c>
      <c r="G509" s="9">
        <v>2</v>
      </c>
      <c r="H509" s="9">
        <v>0</v>
      </c>
      <c r="I509" s="10">
        <v>893926</v>
      </c>
      <c r="K509" s="13"/>
      <c r="L509" s="13"/>
      <c r="M509" s="13"/>
      <c r="O509" s="13"/>
    </row>
    <row r="510" spans="2:15" x14ac:dyDescent="0.3">
      <c r="B510" s="37"/>
      <c r="C510" s="29"/>
      <c r="D510" s="26"/>
      <c r="E510" s="44" t="s">
        <v>8</v>
      </c>
      <c r="F510" s="2" t="s">
        <v>1</v>
      </c>
      <c r="G510" s="3">
        <v>26209</v>
      </c>
      <c r="H510" s="3">
        <v>72</v>
      </c>
      <c r="I510" s="4">
        <v>1279</v>
      </c>
      <c r="K510" s="13"/>
      <c r="L510" s="13"/>
      <c r="M510" s="13"/>
      <c r="O510" s="13"/>
    </row>
    <row r="511" spans="2:15" x14ac:dyDescent="0.3">
      <c r="B511" s="37"/>
      <c r="C511" s="29"/>
      <c r="D511" s="26"/>
      <c r="E511" s="45"/>
      <c r="F511" s="5" t="s">
        <v>2</v>
      </c>
      <c r="G511" s="6">
        <v>0</v>
      </c>
      <c r="H511" s="6">
        <v>0</v>
      </c>
      <c r="I511" s="7">
        <v>0</v>
      </c>
      <c r="K511" s="13">
        <f>G510/(G510+G511+G512+H510+I510)</f>
        <v>0.95094517615471141</v>
      </c>
      <c r="L511" s="13"/>
      <c r="M511" s="13">
        <f>I512/(I512+H512+G512+I511+I510)</f>
        <v>0.99723043834804304</v>
      </c>
      <c r="N511" s="13">
        <f>AVERAGE(K511:L511)</f>
        <v>0.95094517615471141</v>
      </c>
      <c r="O511" s="13">
        <f>AVERAGE(K511:M511)</f>
        <v>0.97408780725137722</v>
      </c>
    </row>
    <row r="512" spans="2:15" ht="15" thickBot="1" x14ac:dyDescent="0.35">
      <c r="B512" s="37"/>
      <c r="C512" s="29"/>
      <c r="D512" s="26"/>
      <c r="E512" s="46"/>
      <c r="F512" s="8" t="s">
        <v>3</v>
      </c>
      <c r="G512" s="9">
        <v>1</v>
      </c>
      <c r="H512" s="9">
        <v>0</v>
      </c>
      <c r="I512" s="10">
        <v>460887</v>
      </c>
      <c r="K512" s="13"/>
      <c r="L512" s="13"/>
      <c r="M512" s="13"/>
      <c r="O512" s="13"/>
    </row>
    <row r="513" spans="2:15" x14ac:dyDescent="0.3">
      <c r="B513" s="37"/>
      <c r="C513" s="29"/>
      <c r="D513" s="26"/>
      <c r="E513" s="47" t="s">
        <v>9</v>
      </c>
      <c r="F513" s="2" t="s">
        <v>1</v>
      </c>
      <c r="G513" s="3">
        <v>20705</v>
      </c>
      <c r="H513" s="3">
        <v>936</v>
      </c>
      <c r="I513" s="4">
        <v>518</v>
      </c>
      <c r="K513" s="13"/>
      <c r="L513" s="13"/>
      <c r="M513" s="13"/>
      <c r="O513" s="13"/>
    </row>
    <row r="514" spans="2:15" x14ac:dyDescent="0.3">
      <c r="B514" s="37"/>
      <c r="C514" s="29"/>
      <c r="D514" s="26"/>
      <c r="E514" s="48"/>
      <c r="F514" s="5" t="s">
        <v>2</v>
      </c>
      <c r="G514" s="6">
        <v>4355</v>
      </c>
      <c r="H514" s="6">
        <v>29319</v>
      </c>
      <c r="I514" s="7">
        <v>951</v>
      </c>
      <c r="K514" s="13">
        <f>G513/(G513+G514+G515+H513+I513)</f>
        <v>0.77686477562659462</v>
      </c>
      <c r="L514" s="13">
        <f>H514/(H514+H515+H513+G514+I514)</f>
        <v>0.82262001627339298</v>
      </c>
      <c r="M514" s="13">
        <f>I515/(I515+H515+G515+I514+I513)</f>
        <v>0.99752440740593995</v>
      </c>
      <c r="N514" s="13">
        <f>AVERAGE(K514:L514)</f>
        <v>0.79974239594999386</v>
      </c>
      <c r="O514" s="13">
        <f>AVERAGE(K514:M514)</f>
        <v>0.86566973310197592</v>
      </c>
    </row>
    <row r="515" spans="2:15" ht="15" thickBot="1" x14ac:dyDescent="0.35">
      <c r="B515" s="37"/>
      <c r="C515" s="29"/>
      <c r="D515" s="26"/>
      <c r="E515" s="49"/>
      <c r="F515" s="8" t="s">
        <v>3</v>
      </c>
      <c r="G515" s="9">
        <v>138</v>
      </c>
      <c r="H515" s="9">
        <v>80</v>
      </c>
      <c r="I515" s="10">
        <v>679766</v>
      </c>
      <c r="K515" s="13"/>
      <c r="L515" s="13"/>
      <c r="M515" s="13"/>
      <c r="O515" s="13"/>
    </row>
    <row r="516" spans="2:15" x14ac:dyDescent="0.3">
      <c r="B516" s="37"/>
      <c r="C516" s="29"/>
      <c r="D516" s="26"/>
      <c r="E516" s="50" t="s">
        <v>10</v>
      </c>
      <c r="F516" s="2" t="s">
        <v>1</v>
      </c>
      <c r="G516" s="3">
        <v>127176</v>
      </c>
      <c r="H516" s="3">
        <v>1659</v>
      </c>
      <c r="I516" s="4">
        <v>5804</v>
      </c>
      <c r="K516" s="13"/>
      <c r="L516" s="13"/>
      <c r="M516" s="13"/>
      <c r="O516" s="13"/>
    </row>
    <row r="517" spans="2:15" x14ac:dyDescent="0.3">
      <c r="B517" s="37"/>
      <c r="C517" s="29"/>
      <c r="D517" s="26"/>
      <c r="E517" s="51"/>
      <c r="F517" s="5" t="s">
        <v>2</v>
      </c>
      <c r="G517" s="6">
        <v>0</v>
      </c>
      <c r="H517" s="6">
        <v>0</v>
      </c>
      <c r="I517" s="7">
        <v>0</v>
      </c>
      <c r="K517" s="13">
        <f>G516/(G516+G517+G518+H516+I516)</f>
        <v>0.91969251017854947</v>
      </c>
      <c r="L517" s="13"/>
      <c r="M517" s="13">
        <f>I518/(I518+H518+G518+I517+I516)</f>
        <v>0.9953683679091635</v>
      </c>
      <c r="N517" s="13">
        <f>AVERAGE(K517:L517)</f>
        <v>0.91969251017854947</v>
      </c>
      <c r="O517" s="13">
        <f>AVERAGE(K517:M517)</f>
        <v>0.95753043904385648</v>
      </c>
    </row>
    <row r="518" spans="2:15" ht="15" thickBot="1" x14ac:dyDescent="0.35">
      <c r="B518" s="37"/>
      <c r="C518" s="29"/>
      <c r="D518" s="26"/>
      <c r="E518" s="52"/>
      <c r="F518" s="8" t="s">
        <v>3</v>
      </c>
      <c r="G518" s="9">
        <v>3642</v>
      </c>
      <c r="H518" s="9">
        <v>95</v>
      </c>
      <c r="I518" s="10">
        <v>2050424</v>
      </c>
      <c r="K518" s="13"/>
      <c r="L518" s="13"/>
      <c r="M518" s="13"/>
      <c r="O518" s="13"/>
    </row>
    <row r="519" spans="2:15" x14ac:dyDescent="0.3">
      <c r="B519" s="37"/>
      <c r="C519" s="29"/>
      <c r="D519" s="26"/>
      <c r="E519" s="53" t="s">
        <v>6</v>
      </c>
      <c r="F519" s="2" t="s">
        <v>1</v>
      </c>
      <c r="G519" s="3">
        <v>15422</v>
      </c>
      <c r="H519" s="3">
        <v>480</v>
      </c>
      <c r="I519" s="4">
        <v>348</v>
      </c>
      <c r="K519" s="13"/>
      <c r="L519" s="13"/>
      <c r="M519" s="13"/>
      <c r="O519" s="13"/>
    </row>
    <row r="520" spans="2:15" x14ac:dyDescent="0.3">
      <c r="B520" s="37"/>
      <c r="C520" s="29"/>
      <c r="D520" s="26"/>
      <c r="E520" s="54"/>
      <c r="F520" s="5" t="s">
        <v>2</v>
      </c>
      <c r="G520" s="6">
        <v>1855</v>
      </c>
      <c r="H520" s="6">
        <v>7249</v>
      </c>
      <c r="I520" s="7">
        <v>201</v>
      </c>
      <c r="K520" s="13">
        <f>G519/(G519+G520+G521+H519+I519)</f>
        <v>0.82665094339622647</v>
      </c>
      <c r="L520" s="13">
        <f>H520/(H520+H521+H519+G520+I520)</f>
        <v>0.73758648758648759</v>
      </c>
      <c r="M520" s="13">
        <f>I521/(I521+H521+G521+I520+I519)</f>
        <v>0.99591998457946929</v>
      </c>
      <c r="N520" s="13">
        <f>AVERAGE(K520:L520)</f>
        <v>0.78211871549135703</v>
      </c>
      <c r="O520" s="13">
        <f>AVERAGE(K520:M520)</f>
        <v>0.85338580518739438</v>
      </c>
    </row>
    <row r="521" spans="2:15" ht="15" thickBot="1" x14ac:dyDescent="0.35">
      <c r="B521" s="37"/>
      <c r="C521" s="29"/>
      <c r="D521" s="26"/>
      <c r="E521" s="55"/>
      <c r="F521" s="8" t="s">
        <v>3</v>
      </c>
      <c r="G521" s="9">
        <v>551</v>
      </c>
      <c r="H521" s="9">
        <v>43</v>
      </c>
      <c r="I521" s="10">
        <v>279003</v>
      </c>
      <c r="K521" s="13"/>
      <c r="L521" s="13"/>
      <c r="M521" s="13"/>
      <c r="O521" s="13"/>
    </row>
    <row r="522" spans="2:15" x14ac:dyDescent="0.3">
      <c r="B522" s="37"/>
      <c r="C522" s="29"/>
      <c r="D522" s="26"/>
      <c r="E522" s="56" t="s">
        <v>7</v>
      </c>
      <c r="F522" s="2" t="s">
        <v>1</v>
      </c>
      <c r="G522" s="3">
        <v>28901</v>
      </c>
      <c r="H522" s="3">
        <v>1833</v>
      </c>
      <c r="I522" s="4">
        <v>1875</v>
      </c>
      <c r="K522" s="13"/>
      <c r="L522" s="13"/>
      <c r="M522" s="13"/>
      <c r="O522" s="13"/>
    </row>
    <row r="523" spans="2:15" x14ac:dyDescent="0.3">
      <c r="B523" s="37"/>
      <c r="C523" s="29"/>
      <c r="D523" s="26"/>
      <c r="E523" s="57"/>
      <c r="F523" s="5" t="s">
        <v>2</v>
      </c>
      <c r="G523" s="6">
        <v>1075</v>
      </c>
      <c r="H523" s="6">
        <v>5977</v>
      </c>
      <c r="I523" s="7">
        <v>1355</v>
      </c>
      <c r="K523" s="13">
        <f>G522/(G522+G523+G524+H522+I522)</f>
        <v>0.82091120831676423</v>
      </c>
      <c r="L523" s="13">
        <f>H523/(H523+H524+H522+G523+I523)</f>
        <v>0.57972841901066929</v>
      </c>
      <c r="M523" s="13">
        <f>I524/(I524+H524+G524+I523+I522)</f>
        <v>0.99069553841225977</v>
      </c>
      <c r="N523" s="13">
        <f>AVERAGE(K523:L523)</f>
        <v>0.70031981366371676</v>
      </c>
      <c r="O523" s="13">
        <f>AVERAGE(K523:M523)</f>
        <v>0.7971117219132311</v>
      </c>
    </row>
    <row r="524" spans="2:15" ht="15" thickBot="1" x14ac:dyDescent="0.35">
      <c r="B524" s="37"/>
      <c r="C524" s="29"/>
      <c r="D524" s="26"/>
      <c r="E524" s="58"/>
      <c r="F524" s="8" t="s">
        <v>3</v>
      </c>
      <c r="G524" s="9">
        <v>1522</v>
      </c>
      <c r="H524" s="9">
        <v>70</v>
      </c>
      <c r="I524" s="10">
        <v>513424</v>
      </c>
      <c r="K524" s="13"/>
      <c r="L524" s="13"/>
      <c r="M524" s="13"/>
      <c r="O524" s="13"/>
    </row>
    <row r="525" spans="2:15" x14ac:dyDescent="0.3">
      <c r="B525" s="37"/>
      <c r="C525" s="29"/>
      <c r="D525" s="27" t="s">
        <v>20</v>
      </c>
      <c r="E525" s="41" t="s">
        <v>11</v>
      </c>
      <c r="F525" s="2" t="s">
        <v>1</v>
      </c>
      <c r="G525" s="3">
        <v>66119</v>
      </c>
      <c r="H525" s="3">
        <v>738</v>
      </c>
      <c r="I525" s="4">
        <v>1813</v>
      </c>
      <c r="K525" s="13"/>
      <c r="L525" s="13"/>
      <c r="M525" s="13"/>
      <c r="O525" s="13"/>
    </row>
    <row r="526" spans="2:15" x14ac:dyDescent="0.3">
      <c r="B526" s="37"/>
      <c r="C526" s="29"/>
      <c r="D526" s="27"/>
      <c r="E526" s="42"/>
      <c r="F526" s="5" t="s">
        <v>2</v>
      </c>
      <c r="G526" s="6">
        <v>0</v>
      </c>
      <c r="H526" s="6">
        <v>0</v>
      </c>
      <c r="I526" s="7">
        <v>0</v>
      </c>
      <c r="K526" s="13">
        <f>G525/(G525+G526+G527+H525+I525)</f>
        <v>0.96283729667545248</v>
      </c>
      <c r="L526" s="13"/>
      <c r="M526" s="13">
        <f>I527/(I527+H527+G527+I526+I525)</f>
        <v>0.99797142579627396</v>
      </c>
      <c r="N526" s="13">
        <f>AVERAGE(K526:L526)</f>
        <v>0.96283729667545248</v>
      </c>
      <c r="O526" s="13">
        <f>AVERAGE(K526:M526)</f>
        <v>0.98040436123586328</v>
      </c>
    </row>
    <row r="527" spans="2:15" ht="15" thickBot="1" x14ac:dyDescent="0.35">
      <c r="B527" s="37"/>
      <c r="C527" s="29"/>
      <c r="D527" s="27"/>
      <c r="E527" s="43"/>
      <c r="F527" s="8" t="s">
        <v>3</v>
      </c>
      <c r="G527" s="9">
        <v>1</v>
      </c>
      <c r="H527" s="9">
        <v>3</v>
      </c>
      <c r="I527" s="10">
        <v>893886</v>
      </c>
      <c r="K527" s="13"/>
      <c r="L527" s="13"/>
      <c r="M527" s="13"/>
      <c r="O527" s="13"/>
    </row>
    <row r="528" spans="2:15" x14ac:dyDescent="0.3">
      <c r="B528" s="37"/>
      <c r="C528" s="29"/>
      <c r="D528" s="27"/>
      <c r="E528" s="44" t="s">
        <v>8</v>
      </c>
      <c r="F528" s="2" t="s">
        <v>1</v>
      </c>
      <c r="G528" s="3">
        <v>26500</v>
      </c>
      <c r="H528" s="3">
        <v>21</v>
      </c>
      <c r="I528" s="4">
        <v>1140</v>
      </c>
      <c r="K528" s="13"/>
      <c r="L528" s="13"/>
      <c r="M528" s="13"/>
      <c r="O528" s="13"/>
    </row>
    <row r="529" spans="2:15" x14ac:dyDescent="0.3">
      <c r="B529" s="37"/>
      <c r="C529" s="29"/>
      <c r="D529" s="27"/>
      <c r="E529" s="45"/>
      <c r="F529" s="5" t="s">
        <v>2</v>
      </c>
      <c r="G529" s="6">
        <v>0</v>
      </c>
      <c r="H529" s="6">
        <v>0</v>
      </c>
      <c r="I529" s="7">
        <v>0</v>
      </c>
      <c r="K529" s="13">
        <f>G528/(G528+G529+G530+H528+I528)</f>
        <v>0.95799291446750057</v>
      </c>
      <c r="L529" s="13"/>
      <c r="M529" s="13">
        <f>I530/(I530+H530+G530+I529+I528)</f>
        <v>0.99752991273512914</v>
      </c>
      <c r="N529" s="13">
        <f>AVERAGE(K529:L529)</f>
        <v>0.95799291446750057</v>
      </c>
      <c r="O529" s="13">
        <f>AVERAGE(K529:M529)</f>
        <v>0.97776141360131485</v>
      </c>
    </row>
    <row r="530" spans="2:15" ht="15" thickBot="1" x14ac:dyDescent="0.35">
      <c r="B530" s="37"/>
      <c r="C530" s="29"/>
      <c r="D530" s="27"/>
      <c r="E530" s="46"/>
      <c r="F530" s="8" t="s">
        <v>3</v>
      </c>
      <c r="G530" s="9">
        <v>1</v>
      </c>
      <c r="H530" s="9">
        <v>0</v>
      </c>
      <c r="I530" s="10">
        <v>460786</v>
      </c>
      <c r="K530" s="13"/>
      <c r="L530" s="13"/>
      <c r="M530" s="13"/>
      <c r="O530" s="13"/>
    </row>
    <row r="531" spans="2:15" x14ac:dyDescent="0.3">
      <c r="B531" s="37"/>
      <c r="C531" s="29"/>
      <c r="D531" s="27"/>
      <c r="E531" s="47" t="s">
        <v>9</v>
      </c>
      <c r="F531" s="2" t="s">
        <v>1</v>
      </c>
      <c r="G531" s="3">
        <v>20714</v>
      </c>
      <c r="H531" s="3">
        <v>814</v>
      </c>
      <c r="I531" s="4">
        <v>366</v>
      </c>
      <c r="K531" s="13"/>
      <c r="L531" s="13"/>
      <c r="M531" s="13"/>
      <c r="O531" s="13"/>
    </row>
    <row r="532" spans="2:15" x14ac:dyDescent="0.3">
      <c r="B532" s="37"/>
      <c r="C532" s="29"/>
      <c r="D532" s="27"/>
      <c r="E532" s="48"/>
      <c r="F532" s="5" t="s">
        <v>2</v>
      </c>
      <c r="G532" s="6">
        <v>5492</v>
      </c>
      <c r="H532" s="6">
        <v>28518</v>
      </c>
      <c r="I532" s="7">
        <v>621</v>
      </c>
      <c r="K532" s="13">
        <f>G531/(G531+G532+G533+H531+I531)</f>
        <v>0.73796715237450572</v>
      </c>
      <c r="L532" s="13">
        <f>H532/(H532+H533+H531+G532+I532)</f>
        <v>0.80187830390282311</v>
      </c>
      <c r="M532" s="13">
        <f>I533/(I533+H533+G533+I532+I531)</f>
        <v>0.99737386785667104</v>
      </c>
      <c r="N532" s="13">
        <f>AVERAGE(K532:L532)</f>
        <v>0.76992272813866447</v>
      </c>
      <c r="O532" s="13">
        <f>AVERAGE(K532:M532)</f>
        <v>0.84573977471133333</v>
      </c>
    </row>
    <row r="533" spans="2:15" ht="15" thickBot="1" x14ac:dyDescent="0.35">
      <c r="B533" s="37"/>
      <c r="C533" s="29"/>
      <c r="D533" s="27"/>
      <c r="E533" s="49"/>
      <c r="F533" s="8" t="s">
        <v>3</v>
      </c>
      <c r="G533" s="9">
        <v>683</v>
      </c>
      <c r="H533" s="9">
        <v>119</v>
      </c>
      <c r="I533" s="10">
        <v>679441</v>
      </c>
      <c r="K533" s="13"/>
      <c r="L533" s="13"/>
      <c r="M533" s="13"/>
      <c r="O533" s="13"/>
    </row>
    <row r="534" spans="2:15" x14ac:dyDescent="0.3">
      <c r="B534" s="37"/>
      <c r="C534" s="29"/>
      <c r="D534" s="27"/>
      <c r="E534" s="50" t="s">
        <v>10</v>
      </c>
      <c r="F534" s="2" t="s">
        <v>1</v>
      </c>
      <c r="G534" s="3">
        <v>126201</v>
      </c>
      <c r="H534" s="3">
        <v>2729</v>
      </c>
      <c r="I534" s="4">
        <v>5824</v>
      </c>
      <c r="K534" s="13"/>
      <c r="L534" s="13"/>
      <c r="M534" s="13"/>
      <c r="O534" s="13"/>
    </row>
    <row r="535" spans="2:15" x14ac:dyDescent="0.3">
      <c r="B535" s="37"/>
      <c r="C535" s="29"/>
      <c r="D535" s="27"/>
      <c r="E535" s="51"/>
      <c r="F535" s="5" t="s">
        <v>2</v>
      </c>
      <c r="G535" s="6">
        <v>0</v>
      </c>
      <c r="H535" s="6">
        <v>0</v>
      </c>
      <c r="I535" s="7">
        <v>0</v>
      </c>
      <c r="K535" s="13">
        <f>G534/(G534+G535+G536+H534+I534)</f>
        <v>0.91102753273753667</v>
      </c>
      <c r="L535" s="13"/>
      <c r="M535" s="13">
        <f>I536/(I536+H536+G536+I535+I534)</f>
        <v>0.99524533101603496</v>
      </c>
      <c r="N535" s="13">
        <f>AVERAGE(K535:L535)</f>
        <v>0.91102753273753667</v>
      </c>
      <c r="O535" s="13">
        <f>AVERAGE(K535:M535)</f>
        <v>0.95313643187678587</v>
      </c>
    </row>
    <row r="536" spans="2:15" ht="15" thickBot="1" x14ac:dyDescent="0.35">
      <c r="B536" s="37"/>
      <c r="C536" s="29"/>
      <c r="D536" s="27"/>
      <c r="E536" s="52"/>
      <c r="F536" s="8" t="s">
        <v>3</v>
      </c>
      <c r="G536" s="9">
        <v>3772</v>
      </c>
      <c r="H536" s="9">
        <v>198</v>
      </c>
      <c r="I536" s="10">
        <v>2050076</v>
      </c>
      <c r="K536" s="13"/>
      <c r="L536" s="13"/>
      <c r="M536" s="13"/>
      <c r="O536" s="13"/>
    </row>
    <row r="537" spans="2:15" x14ac:dyDescent="0.3">
      <c r="B537" s="37"/>
      <c r="C537" s="29"/>
      <c r="D537" s="27"/>
      <c r="E537" s="53" t="s">
        <v>6</v>
      </c>
      <c r="F537" s="2" t="s">
        <v>1</v>
      </c>
      <c r="G537" s="3">
        <v>15487</v>
      </c>
      <c r="H537" s="3">
        <v>409</v>
      </c>
      <c r="I537" s="4">
        <v>266</v>
      </c>
      <c r="K537" s="13"/>
      <c r="L537" s="13"/>
      <c r="M537" s="13"/>
      <c r="O537" s="13"/>
    </row>
    <row r="538" spans="2:15" x14ac:dyDescent="0.3">
      <c r="B538" s="37"/>
      <c r="C538" s="29"/>
      <c r="D538" s="27"/>
      <c r="E538" s="54"/>
      <c r="F538" s="5" t="s">
        <v>2</v>
      </c>
      <c r="G538" s="6">
        <v>2051</v>
      </c>
      <c r="H538" s="6">
        <v>7280</v>
      </c>
      <c r="I538" s="7">
        <v>86</v>
      </c>
      <c r="K538" s="13">
        <f>G537/(G537+G538+G539+H537+I537)</f>
        <v>0.81117745652629369</v>
      </c>
      <c r="L538" s="13">
        <f>H538/(H538+H539+H537+G538+I538)</f>
        <v>0.73714054272985019</v>
      </c>
      <c r="M538" s="13">
        <f>I539/(I539+H539+G539+I538+I537)</f>
        <v>0.99542377422523887</v>
      </c>
      <c r="N538" s="13">
        <f>AVERAGE(K538:L538)</f>
        <v>0.774158999628072</v>
      </c>
      <c r="O538" s="13">
        <f>AVERAGE(K538:M538)</f>
        <v>0.84791392449379421</v>
      </c>
    </row>
    <row r="539" spans="2:15" ht="15" thickBot="1" x14ac:dyDescent="0.35">
      <c r="B539" s="37"/>
      <c r="C539" s="29"/>
      <c r="D539" s="27"/>
      <c r="E539" s="55"/>
      <c r="F539" s="8" t="s">
        <v>3</v>
      </c>
      <c r="G539" s="9">
        <v>879</v>
      </c>
      <c r="H539" s="9">
        <v>50</v>
      </c>
      <c r="I539" s="10">
        <v>278644</v>
      </c>
      <c r="K539" s="13"/>
      <c r="L539" s="13"/>
      <c r="M539" s="13"/>
      <c r="O539" s="13"/>
    </row>
    <row r="540" spans="2:15" x14ac:dyDescent="0.3">
      <c r="B540" s="37"/>
      <c r="C540" s="29"/>
      <c r="D540" s="27"/>
      <c r="E540" s="56" t="s">
        <v>7</v>
      </c>
      <c r="F540" s="2" t="s">
        <v>1</v>
      </c>
      <c r="G540" s="3">
        <v>29226</v>
      </c>
      <c r="H540" s="3">
        <v>1114</v>
      </c>
      <c r="I540" s="4">
        <v>2140</v>
      </c>
      <c r="K540" s="13"/>
      <c r="L540" s="13"/>
      <c r="M540" s="13"/>
      <c r="O540" s="13"/>
    </row>
    <row r="541" spans="2:15" x14ac:dyDescent="0.3">
      <c r="B541" s="37"/>
      <c r="C541" s="29"/>
      <c r="D541" s="27"/>
      <c r="E541" s="57"/>
      <c r="F541" s="5" t="s">
        <v>2</v>
      </c>
      <c r="G541" s="6">
        <v>1644</v>
      </c>
      <c r="H541" s="6">
        <v>5893</v>
      </c>
      <c r="I541" s="7">
        <v>1064</v>
      </c>
      <c r="K541" s="13">
        <f>G540/(G540+G541+G542+H540+I540)</f>
        <v>0.82816661943893455</v>
      </c>
      <c r="L541" s="13">
        <f>H541/(H541+H542+H540+G541+I541)</f>
        <v>0.60144927536231885</v>
      </c>
      <c r="M541" s="13">
        <f>I542/(I542+H542+G542+I541+I540)</f>
        <v>0.99140604645328134</v>
      </c>
      <c r="N541" s="13">
        <f>AVERAGE(K541:L541)</f>
        <v>0.7148079474006267</v>
      </c>
      <c r="O541" s="13">
        <f>AVERAGE(K541:M541)</f>
        <v>0.80700731375151158</v>
      </c>
    </row>
    <row r="542" spans="2:15" ht="15" thickBot="1" x14ac:dyDescent="0.35">
      <c r="B542" s="37"/>
      <c r="C542" s="29"/>
      <c r="D542" s="27"/>
      <c r="E542" s="58"/>
      <c r="F542" s="8" t="s">
        <v>3</v>
      </c>
      <c r="G542" s="9">
        <v>1166</v>
      </c>
      <c r="H542" s="9">
        <v>83</v>
      </c>
      <c r="I542" s="10">
        <v>513702</v>
      </c>
      <c r="K542" s="13"/>
      <c r="L542" s="13"/>
      <c r="M542" s="13"/>
    </row>
  </sheetData>
  <mergeCells count="400">
    <mergeCell ref="E27:E29"/>
    <mergeCell ref="E30:E32"/>
    <mergeCell ref="E33:E35"/>
    <mergeCell ref="E36:E38"/>
    <mergeCell ref="E39:E41"/>
    <mergeCell ref="E42:E44"/>
    <mergeCell ref="D165:D182"/>
    <mergeCell ref="E3:E5"/>
    <mergeCell ref="E6:E8"/>
    <mergeCell ref="E9:E11"/>
    <mergeCell ref="E12:E14"/>
    <mergeCell ref="E15:E17"/>
    <mergeCell ref="E18:E20"/>
    <mergeCell ref="E21:E23"/>
    <mergeCell ref="E24:E26"/>
    <mergeCell ref="D3:D20"/>
    <mergeCell ref="D21:D38"/>
    <mergeCell ref="D39:D56"/>
    <mergeCell ref="D57:D74"/>
    <mergeCell ref="D75:D92"/>
    <mergeCell ref="D93:D110"/>
    <mergeCell ref="D111:D128"/>
    <mergeCell ref="D129:D146"/>
    <mergeCell ref="D147:D164"/>
    <mergeCell ref="E63:E65"/>
    <mergeCell ref="E66:E68"/>
    <mergeCell ref="E69:E71"/>
    <mergeCell ref="E72:E74"/>
    <mergeCell ref="E75:E77"/>
    <mergeCell ref="E78:E80"/>
    <mergeCell ref="E45:E47"/>
    <mergeCell ref="E48:E50"/>
    <mergeCell ref="E51:E53"/>
    <mergeCell ref="E54:E56"/>
    <mergeCell ref="E57:E59"/>
    <mergeCell ref="E60:E62"/>
    <mergeCell ref="E99:E101"/>
    <mergeCell ref="E102:E104"/>
    <mergeCell ref="E105:E107"/>
    <mergeCell ref="E108:E110"/>
    <mergeCell ref="E111:E113"/>
    <mergeCell ref="E114:E116"/>
    <mergeCell ref="E81:E83"/>
    <mergeCell ref="E84:E86"/>
    <mergeCell ref="E87:E89"/>
    <mergeCell ref="E90:E92"/>
    <mergeCell ref="E93:E95"/>
    <mergeCell ref="E96:E98"/>
    <mergeCell ref="E135:E137"/>
    <mergeCell ref="E138:E140"/>
    <mergeCell ref="E141:E143"/>
    <mergeCell ref="E144:E146"/>
    <mergeCell ref="E147:E149"/>
    <mergeCell ref="E150:E152"/>
    <mergeCell ref="E117:E119"/>
    <mergeCell ref="E120:E122"/>
    <mergeCell ref="E123:E125"/>
    <mergeCell ref="E126:E128"/>
    <mergeCell ref="E129:E131"/>
    <mergeCell ref="E132:E134"/>
    <mergeCell ref="E171:E173"/>
    <mergeCell ref="E174:E176"/>
    <mergeCell ref="E177:E179"/>
    <mergeCell ref="E180:E182"/>
    <mergeCell ref="C183:C362"/>
    <mergeCell ref="E153:E155"/>
    <mergeCell ref="E156:E158"/>
    <mergeCell ref="E159:E161"/>
    <mergeCell ref="E162:E164"/>
    <mergeCell ref="E165:E167"/>
    <mergeCell ref="E168:E170"/>
    <mergeCell ref="C3:C182"/>
    <mergeCell ref="D201:D218"/>
    <mergeCell ref="E201:E203"/>
    <mergeCell ref="E204:E206"/>
    <mergeCell ref="E207:E209"/>
    <mergeCell ref="E210:E212"/>
    <mergeCell ref="E213:E215"/>
    <mergeCell ref="E216:E218"/>
    <mergeCell ref="D183:D200"/>
    <mergeCell ref="E183:E185"/>
    <mergeCell ref="E186:E188"/>
    <mergeCell ref="E189:E191"/>
    <mergeCell ref="E192:E194"/>
    <mergeCell ref="E195:E197"/>
    <mergeCell ref="E198:E200"/>
    <mergeCell ref="D237:D254"/>
    <mergeCell ref="E237:E239"/>
    <mergeCell ref="E240:E242"/>
    <mergeCell ref="E243:E245"/>
    <mergeCell ref="E246:E248"/>
    <mergeCell ref="E249:E251"/>
    <mergeCell ref="E252:E254"/>
    <mergeCell ref="D219:D236"/>
    <mergeCell ref="E219:E221"/>
    <mergeCell ref="E222:E224"/>
    <mergeCell ref="E225:E227"/>
    <mergeCell ref="E228:E230"/>
    <mergeCell ref="E231:E233"/>
    <mergeCell ref="E234:E236"/>
    <mergeCell ref="D273:D290"/>
    <mergeCell ref="E273:E275"/>
    <mergeCell ref="E276:E278"/>
    <mergeCell ref="E279:E281"/>
    <mergeCell ref="E282:E284"/>
    <mergeCell ref="E285:E287"/>
    <mergeCell ref="E288:E290"/>
    <mergeCell ref="D255:D272"/>
    <mergeCell ref="E255:E257"/>
    <mergeCell ref="E258:E260"/>
    <mergeCell ref="E261:E263"/>
    <mergeCell ref="E264:E266"/>
    <mergeCell ref="E267:E269"/>
    <mergeCell ref="E270:E272"/>
    <mergeCell ref="D309:D326"/>
    <mergeCell ref="E309:E311"/>
    <mergeCell ref="E312:E314"/>
    <mergeCell ref="E315:E317"/>
    <mergeCell ref="E318:E320"/>
    <mergeCell ref="E321:E323"/>
    <mergeCell ref="E324:E326"/>
    <mergeCell ref="D291:D308"/>
    <mergeCell ref="E291:E293"/>
    <mergeCell ref="E294:E296"/>
    <mergeCell ref="E297:E299"/>
    <mergeCell ref="E300:E302"/>
    <mergeCell ref="E303:E305"/>
    <mergeCell ref="E306:E308"/>
    <mergeCell ref="D345:D362"/>
    <mergeCell ref="E345:E347"/>
    <mergeCell ref="E348:E350"/>
    <mergeCell ref="E351:E353"/>
    <mergeCell ref="E354:E356"/>
    <mergeCell ref="E357:E359"/>
    <mergeCell ref="E360:E362"/>
    <mergeCell ref="D327:D344"/>
    <mergeCell ref="E327:E329"/>
    <mergeCell ref="E330:E332"/>
    <mergeCell ref="E333:E335"/>
    <mergeCell ref="E336:E338"/>
    <mergeCell ref="E339:E341"/>
    <mergeCell ref="E342:E344"/>
    <mergeCell ref="C363:C542"/>
    <mergeCell ref="D363:D380"/>
    <mergeCell ref="E363:E365"/>
    <mergeCell ref="E366:E368"/>
    <mergeCell ref="E369:E371"/>
    <mergeCell ref="E372:E374"/>
    <mergeCell ref="E375:E377"/>
    <mergeCell ref="E378:E380"/>
    <mergeCell ref="D381:D398"/>
    <mergeCell ref="D399:D416"/>
    <mergeCell ref="E399:E401"/>
    <mergeCell ref="E402:E404"/>
    <mergeCell ref="E405:E407"/>
    <mergeCell ref="E408:E410"/>
    <mergeCell ref="E411:E413"/>
    <mergeCell ref="E414:E416"/>
    <mergeCell ref="E381:E383"/>
    <mergeCell ref="E384:E386"/>
    <mergeCell ref="E387:E389"/>
    <mergeCell ref="E390:E392"/>
    <mergeCell ref="E393:E395"/>
    <mergeCell ref="E396:E398"/>
    <mergeCell ref="D435:D452"/>
    <mergeCell ref="E435:E437"/>
    <mergeCell ref="E438:E440"/>
    <mergeCell ref="E441:E443"/>
    <mergeCell ref="E444:E446"/>
    <mergeCell ref="E447:E449"/>
    <mergeCell ref="E450:E452"/>
    <mergeCell ref="D417:D434"/>
    <mergeCell ref="E417:E419"/>
    <mergeCell ref="E420:E422"/>
    <mergeCell ref="E423:E425"/>
    <mergeCell ref="E426:E428"/>
    <mergeCell ref="E429:E431"/>
    <mergeCell ref="E432:E434"/>
    <mergeCell ref="E504:E506"/>
    <mergeCell ref="D471:D488"/>
    <mergeCell ref="E471:E473"/>
    <mergeCell ref="E474:E476"/>
    <mergeCell ref="E477:E479"/>
    <mergeCell ref="E480:E482"/>
    <mergeCell ref="E483:E485"/>
    <mergeCell ref="E486:E488"/>
    <mergeCell ref="D453:D470"/>
    <mergeCell ref="E453:E455"/>
    <mergeCell ref="E456:E458"/>
    <mergeCell ref="E459:E461"/>
    <mergeCell ref="E462:E464"/>
    <mergeCell ref="E465:E467"/>
    <mergeCell ref="E468:E470"/>
    <mergeCell ref="B3:B542"/>
    <mergeCell ref="K1:O1"/>
    <mergeCell ref="AA1:AE1"/>
    <mergeCell ref="W3:W182"/>
    <mergeCell ref="D525:D542"/>
    <mergeCell ref="E525:E527"/>
    <mergeCell ref="E528:E530"/>
    <mergeCell ref="E531:E533"/>
    <mergeCell ref="E534:E536"/>
    <mergeCell ref="E537:E539"/>
    <mergeCell ref="E540:E542"/>
    <mergeCell ref="D507:D524"/>
    <mergeCell ref="E507:E509"/>
    <mergeCell ref="E510:E512"/>
    <mergeCell ref="E513:E515"/>
    <mergeCell ref="E516:E518"/>
    <mergeCell ref="E519:E521"/>
    <mergeCell ref="E522:E524"/>
    <mergeCell ref="D489:D506"/>
    <mergeCell ref="E489:E491"/>
    <mergeCell ref="E492:E494"/>
    <mergeCell ref="E495:E497"/>
    <mergeCell ref="E498:E500"/>
    <mergeCell ref="E501:E503"/>
    <mergeCell ref="X3:X62"/>
    <mergeCell ref="Y63:Y68"/>
    <mergeCell ref="Y69:Y74"/>
    <mergeCell ref="Y75:Y80"/>
    <mergeCell ref="Y81:Y86"/>
    <mergeCell ref="Y21:Y26"/>
    <mergeCell ref="Y27:Y32"/>
    <mergeCell ref="Y33:Y38"/>
    <mergeCell ref="Y39:Y44"/>
    <mergeCell ref="Y45:Y50"/>
    <mergeCell ref="Y3:Y8"/>
    <mergeCell ref="Y9:Y14"/>
    <mergeCell ref="Y15:Y20"/>
    <mergeCell ref="Y177:Y182"/>
    <mergeCell ref="X63:X122"/>
    <mergeCell ref="X123:X182"/>
    <mergeCell ref="Y123:Y128"/>
    <mergeCell ref="Y129:Y134"/>
    <mergeCell ref="Y135:Y140"/>
    <mergeCell ref="Y141:Y146"/>
    <mergeCell ref="Y147:Y152"/>
    <mergeCell ref="Y153:Y158"/>
    <mergeCell ref="Y87:Y92"/>
    <mergeCell ref="Y93:Y98"/>
    <mergeCell ref="Y99:Y104"/>
    <mergeCell ref="Y105:Y110"/>
    <mergeCell ref="Y111:Y116"/>
    <mergeCell ref="Y117:Y122"/>
    <mergeCell ref="AF3:AF8"/>
    <mergeCell ref="AG3:AG8"/>
    <mergeCell ref="AF9:AF14"/>
    <mergeCell ref="AG9:AG14"/>
    <mergeCell ref="AF15:AF20"/>
    <mergeCell ref="AG15:AG20"/>
    <mergeCell ref="Y159:Y164"/>
    <mergeCell ref="Y165:Y170"/>
    <mergeCell ref="Y171:Y176"/>
    <mergeCell ref="Y51:Y56"/>
    <mergeCell ref="Y57:Y62"/>
    <mergeCell ref="AF39:AF44"/>
    <mergeCell ref="AG39:AG44"/>
    <mergeCell ref="AF45:AF50"/>
    <mergeCell ref="AG45:AG50"/>
    <mergeCell ref="AF51:AF56"/>
    <mergeCell ref="AG51:AG56"/>
    <mergeCell ref="AF21:AF26"/>
    <mergeCell ref="AG21:AG26"/>
    <mergeCell ref="AF27:AF32"/>
    <mergeCell ref="AG27:AG32"/>
    <mergeCell ref="AF33:AF38"/>
    <mergeCell ref="AG33:AG38"/>
    <mergeCell ref="AF81:AF86"/>
    <mergeCell ref="AG81:AG86"/>
    <mergeCell ref="AF87:AF92"/>
    <mergeCell ref="AG87:AG92"/>
    <mergeCell ref="AF57:AF62"/>
    <mergeCell ref="AG57:AG62"/>
    <mergeCell ref="AF63:AF68"/>
    <mergeCell ref="AG63:AG68"/>
    <mergeCell ref="AF69:AF74"/>
    <mergeCell ref="AG69:AG74"/>
    <mergeCell ref="AF177:AF182"/>
    <mergeCell ref="AG177:AG182"/>
    <mergeCell ref="AF147:AF152"/>
    <mergeCell ref="AG147:AG152"/>
    <mergeCell ref="AF153:AF158"/>
    <mergeCell ref="AG153:AG158"/>
    <mergeCell ref="AF159:AF164"/>
    <mergeCell ref="AG159:AG164"/>
    <mergeCell ref="AF129:AF134"/>
    <mergeCell ref="AG129:AG134"/>
    <mergeCell ref="AF135:AF140"/>
    <mergeCell ref="AG135:AG140"/>
    <mergeCell ref="AF141:AF146"/>
    <mergeCell ref="AG141:AG146"/>
    <mergeCell ref="AI3:AI8"/>
    <mergeCell ref="AJ3:AJ8"/>
    <mergeCell ref="AI9:AI14"/>
    <mergeCell ref="AJ9:AJ14"/>
    <mergeCell ref="AI15:AI20"/>
    <mergeCell ref="AJ15:AJ20"/>
    <mergeCell ref="AF165:AF170"/>
    <mergeCell ref="AG165:AG170"/>
    <mergeCell ref="AF171:AF176"/>
    <mergeCell ref="AG171:AG176"/>
    <mergeCell ref="AF111:AF116"/>
    <mergeCell ref="AG111:AG116"/>
    <mergeCell ref="AF117:AF122"/>
    <mergeCell ref="AG117:AG122"/>
    <mergeCell ref="AF123:AF128"/>
    <mergeCell ref="AG123:AG128"/>
    <mergeCell ref="AF93:AF98"/>
    <mergeCell ref="AG93:AG98"/>
    <mergeCell ref="AF99:AF104"/>
    <mergeCell ref="AG99:AG104"/>
    <mergeCell ref="AF105:AF110"/>
    <mergeCell ref="AG105:AG110"/>
    <mergeCell ref="AF75:AF80"/>
    <mergeCell ref="AG75:AG80"/>
    <mergeCell ref="AI39:AI44"/>
    <mergeCell ref="AJ39:AJ44"/>
    <mergeCell ref="AI45:AI50"/>
    <mergeCell ref="AJ45:AJ50"/>
    <mergeCell ref="AI51:AI56"/>
    <mergeCell ref="AJ51:AJ56"/>
    <mergeCell ref="AI21:AI26"/>
    <mergeCell ref="AJ21:AJ26"/>
    <mergeCell ref="AI27:AI32"/>
    <mergeCell ref="AJ27:AJ32"/>
    <mergeCell ref="AI33:AI38"/>
    <mergeCell ref="AJ33:AJ38"/>
    <mergeCell ref="AI81:AI86"/>
    <mergeCell ref="AJ81:AJ86"/>
    <mergeCell ref="AI87:AI92"/>
    <mergeCell ref="AJ87:AJ92"/>
    <mergeCell ref="AI57:AI62"/>
    <mergeCell ref="AJ57:AJ62"/>
    <mergeCell ref="AI63:AI68"/>
    <mergeCell ref="AJ63:AJ68"/>
    <mergeCell ref="AI69:AI74"/>
    <mergeCell ref="AJ69:AJ74"/>
    <mergeCell ref="AI177:AI182"/>
    <mergeCell ref="AJ177:AJ182"/>
    <mergeCell ref="AI147:AI152"/>
    <mergeCell ref="AJ147:AJ152"/>
    <mergeCell ref="AI153:AI158"/>
    <mergeCell ref="AJ153:AJ158"/>
    <mergeCell ref="AI159:AI164"/>
    <mergeCell ref="AJ159:AJ164"/>
    <mergeCell ref="AI129:AI134"/>
    <mergeCell ref="AJ129:AJ134"/>
    <mergeCell ref="AI135:AI140"/>
    <mergeCell ref="AJ135:AJ140"/>
    <mergeCell ref="AI141:AI146"/>
    <mergeCell ref="AJ141:AJ146"/>
    <mergeCell ref="AH3:AH8"/>
    <mergeCell ref="AH9:AH14"/>
    <mergeCell ref="AH15:AH20"/>
    <mergeCell ref="AH21:AH26"/>
    <mergeCell ref="AH27:AH32"/>
    <mergeCell ref="AH33:AH38"/>
    <mergeCell ref="AI165:AI170"/>
    <mergeCell ref="AJ165:AJ170"/>
    <mergeCell ref="AI171:AI176"/>
    <mergeCell ref="AJ171:AJ176"/>
    <mergeCell ref="AI111:AI116"/>
    <mergeCell ref="AJ111:AJ116"/>
    <mergeCell ref="AI117:AI122"/>
    <mergeCell ref="AJ117:AJ122"/>
    <mergeCell ref="AI123:AI128"/>
    <mergeCell ref="AJ123:AJ128"/>
    <mergeCell ref="AI93:AI98"/>
    <mergeCell ref="AJ93:AJ98"/>
    <mergeCell ref="AI99:AI104"/>
    <mergeCell ref="AJ99:AJ104"/>
    <mergeCell ref="AI105:AI110"/>
    <mergeCell ref="AJ105:AJ110"/>
    <mergeCell ref="AI75:AI80"/>
    <mergeCell ref="AJ75:AJ80"/>
    <mergeCell ref="AH75:AH80"/>
    <mergeCell ref="AH81:AH86"/>
    <mergeCell ref="AH87:AH92"/>
    <mergeCell ref="AH93:AH98"/>
    <mergeCell ref="AH99:AH104"/>
    <mergeCell ref="AH105:AH110"/>
    <mergeCell ref="AH39:AH44"/>
    <mergeCell ref="AH45:AH50"/>
    <mergeCell ref="AH51:AH56"/>
    <mergeCell ref="AH57:AH62"/>
    <mergeCell ref="AH63:AH68"/>
    <mergeCell ref="AH69:AH74"/>
    <mergeCell ref="AH147:AH152"/>
    <mergeCell ref="AH153:AH158"/>
    <mergeCell ref="AH159:AH164"/>
    <mergeCell ref="AH165:AH170"/>
    <mergeCell ref="AH171:AH176"/>
    <mergeCell ref="AH177:AH182"/>
    <mergeCell ref="AH111:AH116"/>
    <mergeCell ref="AH117:AH122"/>
    <mergeCell ref="AH123:AH128"/>
    <mergeCell ref="AH129:AH134"/>
    <mergeCell ref="AH135:AH140"/>
    <mergeCell ref="AH141:AH14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</cp:lastModifiedBy>
  <dcterms:created xsi:type="dcterms:W3CDTF">2021-02-22T12:14:38Z</dcterms:created>
  <dcterms:modified xsi:type="dcterms:W3CDTF">2021-02-23T17:01:54Z</dcterms:modified>
</cp:coreProperties>
</file>