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PIPES2\dgcnn\"/>
    </mc:Choice>
  </mc:AlternateContent>
  <bookViews>
    <workbookView xWindow="0" yWindow="0" windowWidth="30720" windowHeight="13512"/>
  </bookViews>
  <sheets>
    <sheet name="Sheet1" sheetId="1" r:id="rId1"/>
  </sheets>
  <definedNames>
    <definedName name="_xlchart.0" hidden="1">Sheet1!$AJ$33:$AJ$62</definedName>
    <definedName name="_xlchart.1" hidden="1">Sheet1!$AJ$3:$AJ$32</definedName>
    <definedName name="_xlchart.10" hidden="1">Sheet1!$X$33</definedName>
    <definedName name="_xlchart.11" hidden="1">Sheet1!$X$63</definedName>
    <definedName name="_xlchart.12" hidden="1">Sheet1!$AG$123:$AG$152</definedName>
    <definedName name="_xlchart.13" hidden="1">Sheet1!$AG$153:$AG$182</definedName>
    <definedName name="_xlchart.14" hidden="1">Sheet1!$AG$93:$AG$122</definedName>
    <definedName name="_xlchart.15" hidden="1">Sheet1!$X$3</definedName>
    <definedName name="_xlchart.16" hidden="1">Sheet1!$X$33</definedName>
    <definedName name="_xlchart.17" hidden="1">Sheet1!$X$63</definedName>
    <definedName name="_xlchart.18" hidden="1">Sheet1!$AI$123:$AI$152</definedName>
    <definedName name="_xlchart.19" hidden="1">Sheet1!$AI$153:$AI$182</definedName>
    <definedName name="_xlchart.2" hidden="1">Sheet1!$AJ$63:$AJ$92</definedName>
    <definedName name="_xlchart.20" hidden="1">Sheet1!$AI$93:$AI$122</definedName>
    <definedName name="_xlchart.21" hidden="1">Sheet1!$X$3</definedName>
    <definedName name="_xlchart.22" hidden="1">Sheet1!$X$33</definedName>
    <definedName name="_xlchart.23" hidden="1">Sheet1!$X$63</definedName>
    <definedName name="_xlchart.24" hidden="1">Sheet1!$AH$123:$AH$152</definedName>
    <definedName name="_xlchart.25" hidden="1">Sheet1!$AH$153:$AH$182</definedName>
    <definedName name="_xlchart.26" hidden="1">Sheet1!$AH$93:$AH$122</definedName>
    <definedName name="_xlchart.27" hidden="1">Sheet1!$X$3</definedName>
    <definedName name="_xlchart.28" hidden="1">Sheet1!$X$33</definedName>
    <definedName name="_xlchart.29" hidden="1">Sheet1!$X$63</definedName>
    <definedName name="_xlchart.3" hidden="1">Sheet1!$X$3</definedName>
    <definedName name="_xlchart.30" hidden="1">Sheet1!$AJ$123:$AJ$152</definedName>
    <definedName name="_xlchart.31" hidden="1">Sheet1!$AJ$153:$AJ$182</definedName>
    <definedName name="_xlchart.32" hidden="1">Sheet1!$AJ$93:$AJ$122</definedName>
    <definedName name="_xlchart.33" hidden="1">Sheet1!$X$3</definedName>
    <definedName name="_xlchart.34" hidden="1">Sheet1!$X$33</definedName>
    <definedName name="_xlchart.35" hidden="1">Sheet1!$X$63</definedName>
    <definedName name="_xlchart.36" hidden="1">Sheet1!$AG$33:$AG$62</definedName>
    <definedName name="_xlchart.37" hidden="1">Sheet1!$AG$3:$AG$32</definedName>
    <definedName name="_xlchart.38" hidden="1">Sheet1!$AG$63:$AG$92</definedName>
    <definedName name="_xlchart.39" hidden="1">Sheet1!$X$3</definedName>
    <definedName name="_xlchart.4" hidden="1">Sheet1!$X$33</definedName>
    <definedName name="_xlchart.40" hidden="1">Sheet1!$X$33</definedName>
    <definedName name="_xlchart.41" hidden="1">Sheet1!$X$63</definedName>
    <definedName name="_xlchart.42" hidden="1">Sheet1!$AF$33:$AF$62</definedName>
    <definedName name="_xlchart.43" hidden="1">Sheet1!$AF$3:$AF$32</definedName>
    <definedName name="_xlchart.44" hidden="1">Sheet1!$AF$63:$AF$92</definedName>
    <definedName name="_xlchart.45" hidden="1">Sheet1!$X$3</definedName>
    <definedName name="_xlchart.46" hidden="1">Sheet1!$X$33</definedName>
    <definedName name="_xlchart.47" hidden="1">Sheet1!$X$63</definedName>
    <definedName name="_xlchart.48" hidden="1">Sheet1!$AH$33:$AH$62</definedName>
    <definedName name="_xlchart.49" hidden="1">Sheet1!$AH$3:$AH$32</definedName>
    <definedName name="_xlchart.5" hidden="1">Sheet1!$X$63</definedName>
    <definedName name="_xlchart.50" hidden="1">Sheet1!$AH$63:$AH$92</definedName>
    <definedName name="_xlchart.51" hidden="1">Sheet1!$X$3</definedName>
    <definedName name="_xlchart.52" hidden="1">Sheet1!$X$33</definedName>
    <definedName name="_xlchart.53" hidden="1">Sheet1!$X$63</definedName>
    <definedName name="_xlchart.54" hidden="1">Sheet1!$AI$33:$AI$62</definedName>
    <definedName name="_xlchart.55" hidden="1">Sheet1!$AI$3:$AI$32</definedName>
    <definedName name="_xlchart.56" hidden="1">Sheet1!$AI$63:$AI$92</definedName>
    <definedName name="_xlchart.57" hidden="1">Sheet1!$X$3</definedName>
    <definedName name="_xlchart.58" hidden="1">Sheet1!$X$33</definedName>
    <definedName name="_xlchart.59" hidden="1">Sheet1!$X$63</definedName>
    <definedName name="_xlchart.6" hidden="1">Sheet1!$AF$123:$AF$152</definedName>
    <definedName name="_xlchart.7" hidden="1">Sheet1!$AF$153:$AF$182</definedName>
    <definedName name="_xlchart.8" hidden="1">Sheet1!$AF$93:$AF$122</definedName>
    <definedName name="_xlchart.9" hidden="1">Sheet1!$X$3</definedName>
  </definedNames>
  <calcPr calcId="162913"/>
</workbook>
</file>

<file path=xl/calcChain.xml><?xml version="1.0" encoding="utf-8"?>
<calcChain xmlns="http://schemas.openxmlformats.org/spreadsheetml/2006/main">
  <c r="U4" i="1" l="1"/>
  <c r="U5" i="1" s="1"/>
  <c r="M541" i="1"/>
  <c r="L541" i="1"/>
  <c r="K541" i="1"/>
  <c r="N541" i="1" s="1"/>
  <c r="M538" i="1"/>
  <c r="L538" i="1"/>
  <c r="K538" i="1"/>
  <c r="O538" i="1" s="1"/>
  <c r="M535" i="1"/>
  <c r="K535" i="1"/>
  <c r="O535" i="1" s="1"/>
  <c r="O532" i="1"/>
  <c r="M532" i="1"/>
  <c r="L532" i="1"/>
  <c r="K532" i="1"/>
  <c r="N532" i="1" s="1"/>
  <c r="M529" i="1"/>
  <c r="K529" i="1"/>
  <c r="O529" i="1" s="1"/>
  <c r="M526" i="1"/>
  <c r="K526" i="1"/>
  <c r="N526" i="1" s="1"/>
  <c r="M523" i="1"/>
  <c r="L523" i="1"/>
  <c r="K523" i="1"/>
  <c r="M520" i="1"/>
  <c r="L520" i="1"/>
  <c r="K520" i="1"/>
  <c r="N520" i="1" s="1"/>
  <c r="M517" i="1"/>
  <c r="K517" i="1"/>
  <c r="O517" i="1" s="1"/>
  <c r="M514" i="1"/>
  <c r="L514" i="1"/>
  <c r="K514" i="1"/>
  <c r="O514" i="1" s="1"/>
  <c r="O511" i="1"/>
  <c r="N511" i="1"/>
  <c r="M511" i="1"/>
  <c r="K511" i="1"/>
  <c r="M508" i="1"/>
  <c r="K508" i="1"/>
  <c r="O508" i="1" s="1"/>
  <c r="M505" i="1"/>
  <c r="L505" i="1"/>
  <c r="K505" i="1"/>
  <c r="M502" i="1"/>
  <c r="O502" i="1" s="1"/>
  <c r="L502" i="1"/>
  <c r="N502" i="1" s="1"/>
  <c r="K502" i="1"/>
  <c r="M499" i="1"/>
  <c r="K499" i="1"/>
  <c r="O499" i="1" s="1"/>
  <c r="M496" i="1"/>
  <c r="L496" i="1"/>
  <c r="K496" i="1"/>
  <c r="N496" i="1" s="1"/>
  <c r="M493" i="1"/>
  <c r="K493" i="1"/>
  <c r="O493" i="1" s="1"/>
  <c r="M490" i="1"/>
  <c r="K490" i="1"/>
  <c r="M487" i="1"/>
  <c r="L487" i="1"/>
  <c r="K487" i="1"/>
  <c r="M484" i="1"/>
  <c r="L484" i="1"/>
  <c r="K484" i="1"/>
  <c r="N484" i="1" s="1"/>
  <c r="M481" i="1"/>
  <c r="K481" i="1"/>
  <c r="N481" i="1" s="1"/>
  <c r="O478" i="1"/>
  <c r="M478" i="1"/>
  <c r="L478" i="1"/>
  <c r="K478" i="1"/>
  <c r="M475" i="1"/>
  <c r="K475" i="1"/>
  <c r="M472" i="1"/>
  <c r="K472" i="1"/>
  <c r="O472" i="1" s="1"/>
  <c r="M469" i="1"/>
  <c r="L469" i="1"/>
  <c r="K469" i="1"/>
  <c r="N469" i="1" s="1"/>
  <c r="M466" i="1"/>
  <c r="L466" i="1"/>
  <c r="K466" i="1"/>
  <c r="N463" i="1"/>
  <c r="M463" i="1"/>
  <c r="K463" i="1"/>
  <c r="O463" i="1" s="1"/>
  <c r="M460" i="1"/>
  <c r="L460" i="1"/>
  <c r="K460" i="1"/>
  <c r="M457" i="1"/>
  <c r="K457" i="1"/>
  <c r="N457" i="1" s="1"/>
  <c r="O454" i="1"/>
  <c r="M454" i="1"/>
  <c r="K454" i="1"/>
  <c r="N454" i="1" s="1"/>
  <c r="M451" i="1"/>
  <c r="L451" i="1"/>
  <c r="K451" i="1"/>
  <c r="M448" i="1"/>
  <c r="L448" i="1"/>
  <c r="K448" i="1"/>
  <c r="N448" i="1" s="1"/>
  <c r="N445" i="1"/>
  <c r="M445" i="1"/>
  <c r="O445" i="1" s="1"/>
  <c r="K445" i="1"/>
  <c r="M442" i="1"/>
  <c r="L442" i="1"/>
  <c r="K442" i="1"/>
  <c r="O442" i="1" s="1"/>
  <c r="M439" i="1"/>
  <c r="K439" i="1"/>
  <c r="O439" i="1" s="1"/>
  <c r="M436" i="1"/>
  <c r="K436" i="1"/>
  <c r="O436" i="1" s="1"/>
  <c r="M433" i="1"/>
  <c r="L433" i="1"/>
  <c r="K433" i="1"/>
  <c r="O430" i="1"/>
  <c r="M430" i="1"/>
  <c r="L430" i="1"/>
  <c r="K430" i="1"/>
  <c r="M427" i="1"/>
  <c r="K427" i="1"/>
  <c r="O427" i="1" s="1"/>
  <c r="M424" i="1"/>
  <c r="L424" i="1"/>
  <c r="K424" i="1"/>
  <c r="N424" i="1" s="1"/>
  <c r="M421" i="1"/>
  <c r="K421" i="1"/>
  <c r="O421" i="1" s="1"/>
  <c r="M418" i="1"/>
  <c r="K418" i="1"/>
  <c r="O418" i="1" s="1"/>
  <c r="M415" i="1"/>
  <c r="L415" i="1"/>
  <c r="K415" i="1"/>
  <c r="M412" i="1"/>
  <c r="O412" i="1" s="1"/>
  <c r="L412" i="1"/>
  <c r="K412" i="1"/>
  <c r="M409" i="1"/>
  <c r="K409" i="1"/>
  <c r="N409" i="1" s="1"/>
  <c r="M406" i="1"/>
  <c r="L406" i="1"/>
  <c r="K406" i="1"/>
  <c r="O406" i="1" s="1"/>
  <c r="M403" i="1"/>
  <c r="K403" i="1"/>
  <c r="M400" i="1"/>
  <c r="K400" i="1"/>
  <c r="O400" i="1" s="1"/>
  <c r="M397" i="1"/>
  <c r="L397" i="1"/>
  <c r="K397" i="1"/>
  <c r="N397" i="1" s="1"/>
  <c r="M394" i="1"/>
  <c r="L394" i="1"/>
  <c r="K394" i="1"/>
  <c r="O394" i="1" s="1"/>
  <c r="M391" i="1"/>
  <c r="K391" i="1"/>
  <c r="O391" i="1" s="1"/>
  <c r="O388" i="1"/>
  <c r="M388" i="1"/>
  <c r="L388" i="1"/>
  <c r="K388" i="1"/>
  <c r="N388" i="1" s="1"/>
  <c r="M385" i="1"/>
  <c r="K385" i="1"/>
  <c r="N385" i="1" s="1"/>
  <c r="M382" i="1"/>
  <c r="K382" i="1"/>
  <c r="N382" i="1" s="1"/>
  <c r="M379" i="1"/>
  <c r="L379" i="1"/>
  <c r="K379" i="1"/>
  <c r="O379" i="1" s="1"/>
  <c r="M376" i="1"/>
  <c r="L376" i="1"/>
  <c r="K376" i="1"/>
  <c r="N376" i="1" s="1"/>
  <c r="O373" i="1"/>
  <c r="M373" i="1"/>
  <c r="K373" i="1"/>
  <c r="N373" i="1" s="1"/>
  <c r="M370" i="1"/>
  <c r="L370" i="1"/>
  <c r="K370" i="1"/>
  <c r="O370" i="1" s="1"/>
  <c r="O367" i="1"/>
  <c r="N367" i="1"/>
  <c r="M367" i="1"/>
  <c r="K367" i="1"/>
  <c r="N364" i="1"/>
  <c r="M364" i="1"/>
  <c r="K364" i="1"/>
  <c r="O364" i="1" s="1"/>
  <c r="M361" i="1"/>
  <c r="L361" i="1"/>
  <c r="K361" i="1"/>
  <c r="O361" i="1" s="1"/>
  <c r="M358" i="1"/>
  <c r="L358" i="1"/>
  <c r="N358" i="1" s="1"/>
  <c r="K358" i="1"/>
  <c r="M355" i="1"/>
  <c r="K355" i="1"/>
  <c r="O355" i="1" s="1"/>
  <c r="M352" i="1"/>
  <c r="L352" i="1"/>
  <c r="K352" i="1"/>
  <c r="N352" i="1" s="1"/>
  <c r="M349" i="1"/>
  <c r="K349" i="1"/>
  <c r="O349" i="1" s="1"/>
  <c r="M346" i="1"/>
  <c r="K346" i="1"/>
  <c r="O346" i="1" s="1"/>
  <c r="M343" i="1"/>
  <c r="L343" i="1"/>
  <c r="K343" i="1"/>
  <c r="O343" i="1" s="1"/>
  <c r="M340" i="1"/>
  <c r="L340" i="1"/>
  <c r="K340" i="1"/>
  <c r="O340" i="1" s="1"/>
  <c r="M337" i="1"/>
  <c r="K337" i="1"/>
  <c r="O337" i="1" s="1"/>
  <c r="O334" i="1"/>
  <c r="M334" i="1"/>
  <c r="L334" i="1"/>
  <c r="K334" i="1"/>
  <c r="M331" i="1"/>
  <c r="K331" i="1"/>
  <c r="M328" i="1"/>
  <c r="K328" i="1"/>
  <c r="O328" i="1" s="1"/>
  <c r="M325" i="1"/>
  <c r="L325" i="1"/>
  <c r="K325" i="1"/>
  <c r="N325" i="1" s="1"/>
  <c r="M322" i="1"/>
  <c r="L322" i="1"/>
  <c r="K322" i="1"/>
  <c r="N319" i="1"/>
  <c r="M319" i="1"/>
  <c r="K319" i="1"/>
  <c r="O319" i="1" s="1"/>
  <c r="M316" i="1"/>
  <c r="L316" i="1"/>
  <c r="K316" i="1"/>
  <c r="O316" i="1" s="1"/>
  <c r="M313" i="1"/>
  <c r="K313" i="1"/>
  <c r="N313" i="1" s="1"/>
  <c r="M310" i="1"/>
  <c r="K310" i="1"/>
  <c r="N310" i="1" s="1"/>
  <c r="M307" i="1"/>
  <c r="L307" i="1"/>
  <c r="K307" i="1"/>
  <c r="O307" i="1" s="1"/>
  <c r="M304" i="1"/>
  <c r="L304" i="1"/>
  <c r="K304" i="1"/>
  <c r="N304" i="1" s="1"/>
  <c r="O301" i="1"/>
  <c r="N301" i="1"/>
  <c r="M301" i="1"/>
  <c r="K301" i="1"/>
  <c r="M298" i="1"/>
  <c r="L298" i="1"/>
  <c r="K298" i="1"/>
  <c r="M295" i="1"/>
  <c r="K295" i="1"/>
  <c r="O295" i="1" s="1"/>
  <c r="N292" i="1"/>
  <c r="M292" i="1"/>
  <c r="O292" i="1" s="1"/>
  <c r="K292" i="1"/>
  <c r="M289" i="1"/>
  <c r="L289" i="1"/>
  <c r="K289" i="1"/>
  <c r="O289" i="1" s="1"/>
  <c r="M286" i="1"/>
  <c r="L286" i="1"/>
  <c r="K286" i="1"/>
  <c r="O286" i="1" s="1"/>
  <c r="M283" i="1"/>
  <c r="K283" i="1"/>
  <c r="O283" i="1" s="1"/>
  <c r="M280" i="1"/>
  <c r="L280" i="1"/>
  <c r="O280" i="1" s="1"/>
  <c r="K280" i="1"/>
  <c r="M277" i="1"/>
  <c r="K277" i="1"/>
  <c r="O277" i="1" s="1"/>
  <c r="M274" i="1"/>
  <c r="K274" i="1"/>
  <c r="O274" i="1" s="1"/>
  <c r="M271" i="1"/>
  <c r="L271" i="1"/>
  <c r="K271" i="1"/>
  <c r="O271" i="1" s="1"/>
  <c r="O268" i="1"/>
  <c r="M268" i="1"/>
  <c r="L268" i="1"/>
  <c r="K268" i="1"/>
  <c r="N268" i="1" s="1"/>
  <c r="M265" i="1"/>
  <c r="K265" i="1"/>
  <c r="N265" i="1" s="1"/>
  <c r="M262" i="1"/>
  <c r="L262" i="1"/>
  <c r="K262" i="1"/>
  <c r="O262" i="1" s="1"/>
  <c r="M259" i="1"/>
  <c r="K259" i="1"/>
  <c r="O259" i="1" s="1"/>
  <c r="M256" i="1"/>
  <c r="K256" i="1"/>
  <c r="M253" i="1"/>
  <c r="O253" i="1" s="1"/>
  <c r="L253" i="1"/>
  <c r="K253" i="1"/>
  <c r="N253" i="1" s="1"/>
  <c r="M250" i="1"/>
  <c r="L250" i="1"/>
  <c r="K250" i="1"/>
  <c r="O250" i="1" s="1"/>
  <c r="N247" i="1"/>
  <c r="M247" i="1"/>
  <c r="O247" i="1" s="1"/>
  <c r="K247" i="1"/>
  <c r="M244" i="1"/>
  <c r="L244" i="1"/>
  <c r="K244" i="1"/>
  <c r="O244" i="1" s="1"/>
  <c r="M241" i="1"/>
  <c r="K241" i="1"/>
  <c r="N241" i="1" s="1"/>
  <c r="M238" i="1"/>
  <c r="K238" i="1"/>
  <c r="N238" i="1" s="1"/>
  <c r="M235" i="1"/>
  <c r="L235" i="1"/>
  <c r="K235" i="1"/>
  <c r="M232" i="1"/>
  <c r="L232" i="1"/>
  <c r="O232" i="1" s="1"/>
  <c r="K232" i="1"/>
  <c r="M229" i="1"/>
  <c r="K229" i="1"/>
  <c r="O229" i="1" s="1"/>
  <c r="M226" i="1"/>
  <c r="L226" i="1"/>
  <c r="K226" i="1"/>
  <c r="O226" i="1" s="1"/>
  <c r="M223" i="1"/>
  <c r="K223" i="1"/>
  <c r="O223" i="1" s="1"/>
  <c r="M220" i="1"/>
  <c r="K220" i="1"/>
  <c r="O220" i="1" s="1"/>
  <c r="M217" i="1"/>
  <c r="L217" i="1"/>
  <c r="K217" i="1"/>
  <c r="O217" i="1" s="1"/>
  <c r="O214" i="1"/>
  <c r="M214" i="1"/>
  <c r="L214" i="1"/>
  <c r="K214" i="1"/>
  <c r="M211" i="1"/>
  <c r="K211" i="1"/>
  <c r="M208" i="1"/>
  <c r="L208" i="1"/>
  <c r="K208" i="1"/>
  <c r="N208" i="1" s="1"/>
  <c r="M205" i="1"/>
  <c r="K205" i="1"/>
  <c r="O205" i="1" s="1"/>
  <c r="M202" i="1"/>
  <c r="K202" i="1"/>
  <c r="O202" i="1" s="1"/>
  <c r="M199" i="1"/>
  <c r="L199" i="1"/>
  <c r="K199" i="1"/>
  <c r="M196" i="1"/>
  <c r="L196" i="1"/>
  <c r="K196" i="1"/>
  <c r="O196" i="1" s="1"/>
  <c r="M193" i="1"/>
  <c r="K193" i="1"/>
  <c r="N193" i="1" s="1"/>
  <c r="M190" i="1"/>
  <c r="L190" i="1"/>
  <c r="N190" i="1" s="1"/>
  <c r="K190" i="1"/>
  <c r="O190" i="1" s="1"/>
  <c r="M187" i="1"/>
  <c r="K187" i="1"/>
  <c r="O187" i="1" s="1"/>
  <c r="M184" i="1"/>
  <c r="K184" i="1"/>
  <c r="O184" i="1" s="1"/>
  <c r="M181" i="1"/>
  <c r="L181" i="1"/>
  <c r="N181" i="1" s="1"/>
  <c r="K181" i="1"/>
  <c r="M178" i="1"/>
  <c r="L178" i="1"/>
  <c r="K178" i="1"/>
  <c r="O178" i="1" s="1"/>
  <c r="M175" i="1"/>
  <c r="K175" i="1"/>
  <c r="O175" i="1" s="1"/>
  <c r="M172" i="1"/>
  <c r="L172" i="1"/>
  <c r="O172" i="1" s="1"/>
  <c r="K172" i="1"/>
  <c r="M169" i="1"/>
  <c r="K169" i="1"/>
  <c r="N169" i="1" s="1"/>
  <c r="O166" i="1"/>
  <c r="M166" i="1"/>
  <c r="K166" i="1"/>
  <c r="N166" i="1" s="1"/>
  <c r="M163" i="1"/>
  <c r="L163" i="1"/>
  <c r="K163" i="1"/>
  <c r="O163" i="1" s="1"/>
  <c r="M160" i="1"/>
  <c r="L160" i="1"/>
  <c r="K160" i="1"/>
  <c r="N160" i="1" s="1"/>
  <c r="M157" i="1"/>
  <c r="K157" i="1"/>
  <c r="O157" i="1" s="1"/>
  <c r="M154" i="1"/>
  <c r="L154" i="1"/>
  <c r="K154" i="1"/>
  <c r="O154" i="1" s="1"/>
  <c r="M151" i="1"/>
  <c r="K151" i="1"/>
  <c r="O151" i="1" s="1"/>
  <c r="O148" i="1"/>
  <c r="M148" i="1"/>
  <c r="K148" i="1"/>
  <c r="N148" i="1" s="1"/>
  <c r="M145" i="1"/>
  <c r="L145" i="1"/>
  <c r="K145" i="1"/>
  <c r="N145" i="1" s="1"/>
  <c r="M142" i="1"/>
  <c r="L142" i="1"/>
  <c r="K142" i="1"/>
  <c r="O142" i="1" s="1"/>
  <c r="M139" i="1"/>
  <c r="K139" i="1"/>
  <c r="O139" i="1" s="1"/>
  <c r="M136" i="1"/>
  <c r="L136" i="1"/>
  <c r="O136" i="1" s="1"/>
  <c r="K136" i="1"/>
  <c r="N136" i="1" s="1"/>
  <c r="O133" i="1"/>
  <c r="M133" i="1"/>
  <c r="K133" i="1"/>
  <c r="N133" i="1" s="1"/>
  <c r="M130" i="1"/>
  <c r="K130" i="1"/>
  <c r="O130" i="1" s="1"/>
  <c r="M127" i="1"/>
  <c r="L127" i="1"/>
  <c r="N127" i="1" s="1"/>
  <c r="K127" i="1"/>
  <c r="M124" i="1"/>
  <c r="L124" i="1"/>
  <c r="K124" i="1"/>
  <c r="O124" i="1" s="1"/>
  <c r="M121" i="1"/>
  <c r="K121" i="1"/>
  <c r="N121" i="1" s="1"/>
  <c r="M118" i="1"/>
  <c r="L118" i="1"/>
  <c r="K118" i="1"/>
  <c r="O118" i="1" s="1"/>
  <c r="M115" i="1"/>
  <c r="K115" i="1"/>
  <c r="O115" i="1" s="1"/>
  <c r="M112" i="1"/>
  <c r="K112" i="1"/>
  <c r="O112" i="1" s="1"/>
  <c r="M109" i="1"/>
  <c r="L109" i="1"/>
  <c r="K109" i="1"/>
  <c r="N109" i="1" s="1"/>
  <c r="M106" i="1"/>
  <c r="L106" i="1"/>
  <c r="K106" i="1"/>
  <c r="O106" i="1" s="1"/>
  <c r="O103" i="1"/>
  <c r="M103" i="1"/>
  <c r="K103" i="1"/>
  <c r="N103" i="1" s="1"/>
  <c r="O100" i="1"/>
  <c r="M100" i="1"/>
  <c r="L100" i="1"/>
  <c r="K100" i="1"/>
  <c r="N100" i="1" s="1"/>
  <c r="M97" i="1"/>
  <c r="K97" i="1"/>
  <c r="N97" i="1" s="1"/>
  <c r="M94" i="1"/>
  <c r="O94" i="1" s="1"/>
  <c r="K94" i="1"/>
  <c r="N94" i="1" s="1"/>
  <c r="M91" i="1"/>
  <c r="L91" i="1"/>
  <c r="K91" i="1"/>
  <c r="O91" i="1" s="1"/>
  <c r="M88" i="1"/>
  <c r="L88" i="1"/>
  <c r="O88" i="1" s="1"/>
  <c r="K88" i="1"/>
  <c r="N88" i="1" s="1"/>
  <c r="M85" i="1"/>
  <c r="K85" i="1"/>
  <c r="O85" i="1" s="1"/>
  <c r="M82" i="1"/>
  <c r="L82" i="1"/>
  <c r="K82" i="1"/>
  <c r="N79" i="1"/>
  <c r="M79" i="1"/>
  <c r="K79" i="1"/>
  <c r="O79" i="1" s="1"/>
  <c r="M76" i="1"/>
  <c r="K76" i="1"/>
  <c r="O76" i="1" s="1"/>
  <c r="M73" i="1"/>
  <c r="L73" i="1"/>
  <c r="K73" i="1"/>
  <c r="M70" i="1"/>
  <c r="L70" i="1"/>
  <c r="N70" i="1" s="1"/>
  <c r="K70" i="1"/>
  <c r="O70" i="1" s="1"/>
  <c r="M67" i="1"/>
  <c r="K67" i="1"/>
  <c r="O67" i="1" s="1"/>
  <c r="M64" i="1"/>
  <c r="L64" i="1"/>
  <c r="K64" i="1"/>
  <c r="N64" i="1" s="1"/>
  <c r="O61" i="1"/>
  <c r="N61" i="1"/>
  <c r="M61" i="1"/>
  <c r="K61" i="1"/>
  <c r="M58" i="1"/>
  <c r="K58" i="1"/>
  <c r="O58" i="1" s="1"/>
  <c r="M55" i="1"/>
  <c r="L55" i="1"/>
  <c r="K55" i="1"/>
  <c r="O55" i="1" s="1"/>
  <c r="M52" i="1"/>
  <c r="L52" i="1"/>
  <c r="N52" i="1" s="1"/>
  <c r="K52" i="1"/>
  <c r="M49" i="1"/>
  <c r="K49" i="1"/>
  <c r="N49" i="1" s="1"/>
  <c r="O46" i="1"/>
  <c r="M46" i="1"/>
  <c r="L46" i="1"/>
  <c r="N46" i="1" s="1"/>
  <c r="K46" i="1"/>
  <c r="M43" i="1"/>
  <c r="K43" i="1"/>
  <c r="O43" i="1" s="1"/>
  <c r="M40" i="1"/>
  <c r="K40" i="1"/>
  <c r="O40" i="1" s="1"/>
  <c r="N37" i="1"/>
  <c r="M37" i="1"/>
  <c r="O37" i="1" s="1"/>
  <c r="L37" i="1"/>
  <c r="K37" i="1"/>
  <c r="M34" i="1"/>
  <c r="L34" i="1"/>
  <c r="K34" i="1"/>
  <c r="M31" i="1"/>
  <c r="K31" i="1"/>
  <c r="O31" i="1" s="1"/>
  <c r="O28" i="1"/>
  <c r="N28" i="1"/>
  <c r="M28" i="1"/>
  <c r="L28" i="1"/>
  <c r="K28" i="1"/>
  <c r="M25" i="1"/>
  <c r="K25" i="1"/>
  <c r="N25" i="1" s="1"/>
  <c r="M22" i="1"/>
  <c r="K22" i="1"/>
  <c r="N22" i="1" s="1"/>
  <c r="M19" i="1"/>
  <c r="L19" i="1"/>
  <c r="K19" i="1"/>
  <c r="O19" i="1" s="1"/>
  <c r="M16" i="1"/>
  <c r="L16" i="1"/>
  <c r="K16" i="1"/>
  <c r="N16" i="1" s="1"/>
  <c r="N13" i="1"/>
  <c r="M13" i="1"/>
  <c r="K13" i="1"/>
  <c r="O13" i="1" s="1"/>
  <c r="M10" i="1"/>
  <c r="L10" i="1"/>
  <c r="K10" i="1"/>
  <c r="O10" i="1" s="1"/>
  <c r="N7" i="1"/>
  <c r="M7" i="1"/>
  <c r="O7" i="1" s="1"/>
  <c r="K7" i="1"/>
  <c r="M4" i="1"/>
  <c r="K4" i="1"/>
  <c r="O4" i="1" s="1"/>
  <c r="AE3" i="1"/>
  <c r="N118" i="1" l="1"/>
  <c r="O424" i="1"/>
  <c r="N172" i="1"/>
  <c r="N205" i="1"/>
  <c r="O358" i="1"/>
  <c r="O403" i="1"/>
  <c r="O415" i="1"/>
  <c r="N436" i="1"/>
  <c r="N460" i="1"/>
  <c r="O505" i="1"/>
  <c r="N535" i="1"/>
  <c r="O52" i="1"/>
  <c r="O64" i="1"/>
  <c r="N85" i="1"/>
  <c r="N142" i="1"/>
  <c r="N151" i="1"/>
  <c r="O238" i="1"/>
  <c r="N262" i="1"/>
  <c r="O304" i="1"/>
  <c r="O325" i="1"/>
  <c r="N391" i="1"/>
  <c r="O469" i="1"/>
  <c r="N493" i="1"/>
  <c r="O160" i="1"/>
  <c r="N76" i="1"/>
  <c r="N196" i="1"/>
  <c r="N271" i="1"/>
  <c r="N316" i="1"/>
  <c r="N349" i="1"/>
  <c r="O448" i="1"/>
  <c r="O526" i="1"/>
  <c r="N31" i="1"/>
  <c r="O208" i="1"/>
  <c r="N229" i="1"/>
  <c r="N286" i="1"/>
  <c r="N295" i="1"/>
  <c r="O382" i="1"/>
  <c r="N406" i="1"/>
  <c r="N415" i="1"/>
  <c r="O460" i="1"/>
  <c r="O22" i="1"/>
  <c r="O34" i="1"/>
  <c r="O109" i="1"/>
  <c r="N175" i="1"/>
  <c r="O199" i="1"/>
  <c r="N220" i="1"/>
  <c r="N340" i="1"/>
  <c r="N430" i="1"/>
  <c r="N439" i="1"/>
  <c r="O451" i="1"/>
  <c r="O484" i="1"/>
  <c r="O496" i="1"/>
  <c r="N517" i="1"/>
  <c r="N55" i="1"/>
  <c r="O211" i="1"/>
  <c r="N232" i="1"/>
  <c r="O298" i="1"/>
  <c r="O331" i="1"/>
  <c r="O352" i="1"/>
  <c r="O475" i="1"/>
  <c r="O487" i="1"/>
  <c r="N508" i="1"/>
  <c r="N529" i="1"/>
  <c r="N4" i="1"/>
  <c r="N124" i="1"/>
  <c r="N199" i="1"/>
  <c r="N244" i="1"/>
  <c r="N277" i="1"/>
  <c r="O433" i="1"/>
  <c r="O520" i="1"/>
  <c r="O541" i="1"/>
  <c r="O181" i="1"/>
  <c r="O82" i="1"/>
  <c r="N157" i="1"/>
  <c r="N214" i="1"/>
  <c r="N223" i="1"/>
  <c r="O235" i="1"/>
  <c r="O256" i="1"/>
  <c r="O310" i="1"/>
  <c r="O322" i="1"/>
  <c r="N334" i="1"/>
  <c r="O376" i="1"/>
  <c r="O397" i="1"/>
  <c r="N412" i="1"/>
  <c r="N421" i="1"/>
  <c r="O466" i="1"/>
  <c r="N478" i="1"/>
  <c r="N487" i="1"/>
  <c r="O16" i="1"/>
  <c r="O73" i="1"/>
  <c r="O127" i="1"/>
  <c r="N280" i="1"/>
  <c r="N343" i="1"/>
  <c r="O490" i="1"/>
  <c r="O523" i="1"/>
  <c r="AC3" i="1"/>
  <c r="AA3" i="1"/>
  <c r="AD4" i="1"/>
  <c r="AD3" i="1"/>
  <c r="AE4" i="1"/>
  <c r="U6" i="1" l="1"/>
  <c r="N40" i="1"/>
  <c r="N112" i="1"/>
  <c r="N184" i="1"/>
  <c r="N256" i="1"/>
  <c r="N328" i="1"/>
  <c r="N400" i="1"/>
  <c r="N472" i="1"/>
  <c r="N337" i="1"/>
  <c r="O49" i="1"/>
  <c r="O97" i="1"/>
  <c r="O121" i="1"/>
  <c r="O193" i="1"/>
  <c r="N217" i="1"/>
  <c r="O241" i="1"/>
  <c r="O265" i="1"/>
  <c r="N289" i="1"/>
  <c r="O313" i="1"/>
  <c r="N361" i="1"/>
  <c r="O385" i="1"/>
  <c r="O409" i="1"/>
  <c r="N433" i="1"/>
  <c r="O457" i="1"/>
  <c r="O481" i="1"/>
  <c r="N505" i="1"/>
  <c r="O25" i="1"/>
  <c r="N73" i="1"/>
  <c r="O169" i="1"/>
  <c r="N34" i="1"/>
  <c r="N58" i="1"/>
  <c r="N82" i="1"/>
  <c r="N106" i="1"/>
  <c r="N130" i="1"/>
  <c r="O145" i="1"/>
  <c r="N154" i="1"/>
  <c r="N178" i="1"/>
  <c r="N202" i="1"/>
  <c r="N226" i="1"/>
  <c r="N250" i="1"/>
  <c r="N274" i="1"/>
  <c r="N298" i="1"/>
  <c r="N322" i="1"/>
  <c r="N346" i="1"/>
  <c r="N370" i="1"/>
  <c r="N394" i="1"/>
  <c r="N418" i="1"/>
  <c r="N442" i="1"/>
  <c r="N466" i="1"/>
  <c r="N490" i="1"/>
  <c r="N514" i="1"/>
  <c r="N538" i="1"/>
  <c r="N10" i="1"/>
  <c r="N43" i="1"/>
  <c r="N67" i="1"/>
  <c r="N115" i="1"/>
  <c r="N139" i="1"/>
  <c r="N187" i="1"/>
  <c r="N211" i="1"/>
  <c r="N259" i="1"/>
  <c r="N283" i="1"/>
  <c r="N331" i="1"/>
  <c r="N355" i="1"/>
  <c r="N403" i="1"/>
  <c r="N427" i="1"/>
  <c r="N475" i="1"/>
  <c r="N499" i="1"/>
  <c r="N19" i="1"/>
  <c r="N91" i="1"/>
  <c r="N163" i="1"/>
  <c r="N235" i="1"/>
  <c r="N307" i="1"/>
  <c r="N379" i="1"/>
  <c r="N451" i="1"/>
  <c r="N523" i="1"/>
  <c r="AA4" i="1"/>
  <c r="AD5" i="1"/>
  <c r="AA5" i="1"/>
  <c r="AE5" i="1"/>
  <c r="AC5" i="1"/>
  <c r="AC4" i="1"/>
  <c r="AB5" i="1"/>
  <c r="U7" i="1" l="1"/>
  <c r="AE6" i="1"/>
  <c r="AC6" i="1"/>
  <c r="AD6" i="1"/>
  <c r="AA6" i="1"/>
  <c r="U8" i="1" l="1"/>
  <c r="AE7" i="1"/>
  <c r="AB7" i="1"/>
  <c r="AA7" i="1"/>
  <c r="AD7" i="1"/>
  <c r="AC7" i="1"/>
  <c r="AJ3" i="1" l="1"/>
  <c r="AH3" i="1"/>
  <c r="AI3" i="1"/>
  <c r="AF3" i="1"/>
  <c r="AG3" i="1"/>
  <c r="U9" i="1"/>
  <c r="AC8" i="1"/>
  <c r="AA8" i="1"/>
  <c r="AE8" i="1"/>
  <c r="AB8" i="1"/>
  <c r="AD8" i="1"/>
  <c r="U10" i="1" l="1"/>
  <c r="AD9" i="1"/>
  <c r="AA9" i="1"/>
  <c r="AE9" i="1"/>
  <c r="AC9" i="1"/>
  <c r="U11" i="1" l="1"/>
  <c r="AC10" i="1"/>
  <c r="AD10" i="1"/>
  <c r="AE10" i="1"/>
  <c r="AA10" i="1"/>
  <c r="U12" i="1" l="1"/>
  <c r="AA11" i="1"/>
  <c r="AB11" i="1"/>
  <c r="AC11" i="1"/>
  <c r="AD11" i="1"/>
  <c r="AE11" i="1"/>
  <c r="U13" i="1" l="1"/>
  <c r="AE12" i="1"/>
  <c r="AC12" i="1"/>
  <c r="AA12" i="1"/>
  <c r="AD12" i="1"/>
  <c r="U14" i="1" l="1"/>
  <c r="AE13" i="1"/>
  <c r="AD13" i="1"/>
  <c r="AA13" i="1"/>
  <c r="AB13" i="1"/>
  <c r="AC13" i="1"/>
  <c r="AF9" i="1" l="1"/>
  <c r="AJ9" i="1"/>
  <c r="AH9" i="1"/>
  <c r="AI9" i="1"/>
  <c r="AG9" i="1"/>
  <c r="U15" i="1"/>
  <c r="AE14" i="1"/>
  <c r="AD14" i="1"/>
  <c r="AA14" i="1"/>
  <c r="AB14" i="1"/>
  <c r="AC14" i="1"/>
  <c r="U16" i="1" l="1"/>
  <c r="AD15" i="1"/>
  <c r="AA15" i="1"/>
  <c r="AE15" i="1"/>
  <c r="AC15" i="1"/>
  <c r="U17" i="1" l="1"/>
  <c r="AC16" i="1"/>
  <c r="AE16" i="1"/>
  <c r="AD16" i="1"/>
  <c r="AA16" i="1"/>
  <c r="U18" i="1" l="1"/>
  <c r="AB17" i="1"/>
  <c r="AA17" i="1"/>
  <c r="AD17" i="1"/>
  <c r="AE17" i="1"/>
  <c r="AC17" i="1"/>
  <c r="U19" i="1" l="1"/>
  <c r="AC18" i="1"/>
  <c r="AE18" i="1"/>
  <c r="AA18" i="1"/>
  <c r="AD18" i="1"/>
  <c r="U20" i="1" l="1"/>
  <c r="AE19" i="1"/>
  <c r="AD19" i="1"/>
  <c r="AC19" i="1"/>
  <c r="AB19" i="1"/>
  <c r="AA19" i="1"/>
  <c r="AF15" i="1" l="1"/>
  <c r="AH15" i="1"/>
  <c r="AI15" i="1"/>
  <c r="AG15" i="1"/>
  <c r="AJ15" i="1"/>
  <c r="U21" i="1"/>
  <c r="AC20" i="1"/>
  <c r="AA20" i="1"/>
  <c r="AD20" i="1"/>
  <c r="AE20" i="1"/>
  <c r="AB20" i="1"/>
  <c r="U22" i="1" l="1"/>
  <c r="AD21" i="1"/>
  <c r="AE21" i="1"/>
  <c r="AA21" i="1"/>
  <c r="AC21" i="1"/>
  <c r="U23" i="1" l="1"/>
  <c r="AD22" i="1"/>
  <c r="AC22" i="1"/>
  <c r="AA22" i="1"/>
  <c r="AE22" i="1"/>
  <c r="U24" i="1" l="1"/>
  <c r="AE23" i="1"/>
  <c r="AA23" i="1"/>
  <c r="AC23" i="1"/>
  <c r="AD23" i="1"/>
  <c r="AB23" i="1"/>
  <c r="U25" i="1" l="1"/>
  <c r="AE24" i="1"/>
  <c r="AC24" i="1"/>
  <c r="AD24" i="1"/>
  <c r="AA24" i="1"/>
  <c r="U26" i="1" l="1"/>
  <c r="AC25" i="1"/>
  <c r="AB25" i="1"/>
  <c r="AD25" i="1"/>
  <c r="AE25" i="1"/>
  <c r="AA25" i="1"/>
  <c r="AI21" i="1" l="1"/>
  <c r="AF21" i="1"/>
  <c r="AJ21" i="1"/>
  <c r="AG21" i="1"/>
  <c r="AH21" i="1"/>
  <c r="U27" i="1"/>
  <c r="AC26" i="1"/>
  <c r="AB26" i="1"/>
  <c r="AE26" i="1"/>
  <c r="AA26" i="1"/>
  <c r="AD26" i="1"/>
  <c r="U28" i="1" l="1"/>
  <c r="AD27" i="1"/>
  <c r="AC27" i="1"/>
  <c r="AA27" i="1"/>
  <c r="AE27" i="1"/>
  <c r="U29" i="1" l="1"/>
  <c r="AD28" i="1"/>
  <c r="AA28" i="1"/>
  <c r="AC28" i="1"/>
  <c r="AE28" i="1"/>
  <c r="U30" i="1" l="1"/>
  <c r="AE29" i="1"/>
  <c r="AC29" i="1"/>
  <c r="AB29" i="1"/>
  <c r="AA29" i="1"/>
  <c r="AD29" i="1"/>
  <c r="U31" i="1" l="1"/>
  <c r="AE30" i="1"/>
  <c r="AD30" i="1"/>
  <c r="AC30" i="1"/>
  <c r="AA30" i="1"/>
  <c r="U32" i="1" l="1"/>
  <c r="AA31" i="1"/>
  <c r="AE31" i="1"/>
  <c r="AB31" i="1"/>
  <c r="AD31" i="1"/>
  <c r="AC31" i="1"/>
  <c r="AG27" i="1" l="1"/>
  <c r="AI27" i="1"/>
  <c r="AJ27" i="1"/>
  <c r="AH27" i="1"/>
  <c r="AF27" i="1"/>
  <c r="U33" i="1"/>
  <c r="AB32" i="1"/>
  <c r="AD32" i="1"/>
  <c r="AE32" i="1"/>
  <c r="AC32" i="1"/>
  <c r="AA32" i="1"/>
  <c r="U34" i="1" l="1"/>
  <c r="AA33" i="1"/>
  <c r="AD33" i="1"/>
  <c r="AE33" i="1"/>
  <c r="AC33" i="1"/>
  <c r="U35" i="1" l="1"/>
  <c r="AD34" i="1"/>
  <c r="AC34" i="1"/>
  <c r="AE34" i="1"/>
  <c r="AA34" i="1"/>
  <c r="U36" i="1" l="1"/>
  <c r="AC35" i="1"/>
  <c r="AA35" i="1"/>
  <c r="AE35" i="1"/>
  <c r="AB35" i="1"/>
  <c r="AD35" i="1"/>
  <c r="U37" i="1" l="1"/>
  <c r="AC36" i="1"/>
  <c r="AD36" i="1"/>
  <c r="AA36" i="1"/>
  <c r="AE36" i="1"/>
  <c r="U38" i="1" l="1"/>
  <c r="AD37" i="1"/>
  <c r="AB37" i="1"/>
  <c r="AA37" i="1"/>
  <c r="AC37" i="1"/>
  <c r="AE37" i="1"/>
  <c r="AH33" i="1" l="1"/>
  <c r="AG33" i="1"/>
  <c r="AJ33" i="1"/>
  <c r="AF33" i="1"/>
  <c r="AI33" i="1"/>
  <c r="U39" i="1"/>
  <c r="AE38" i="1"/>
  <c r="AD38" i="1"/>
  <c r="AC38" i="1"/>
  <c r="AA38" i="1"/>
  <c r="AB38" i="1"/>
  <c r="U40" i="1" l="1"/>
  <c r="AE39" i="1"/>
  <c r="AD39" i="1"/>
  <c r="AA39" i="1"/>
  <c r="AC39" i="1"/>
  <c r="U41" i="1" l="1"/>
  <c r="AA40" i="1"/>
  <c r="AC40" i="1"/>
  <c r="AE40" i="1"/>
  <c r="AD40" i="1"/>
  <c r="U42" i="1" l="1"/>
  <c r="AE41" i="1"/>
  <c r="AA41" i="1"/>
  <c r="AC41" i="1"/>
  <c r="AD41" i="1"/>
  <c r="AB41" i="1"/>
  <c r="U43" i="1" l="1"/>
  <c r="AC42" i="1"/>
  <c r="AE42" i="1"/>
  <c r="AD42" i="1"/>
  <c r="AA42" i="1"/>
  <c r="U44" i="1" l="1"/>
  <c r="AE43" i="1"/>
  <c r="AA43" i="1"/>
  <c r="AC43" i="1"/>
  <c r="AB43" i="1"/>
  <c r="AD43" i="1"/>
  <c r="AG39" i="1" l="1"/>
  <c r="AH39" i="1"/>
  <c r="AF39" i="1"/>
  <c r="AI39" i="1"/>
  <c r="AJ39" i="1"/>
  <c r="U45" i="1"/>
  <c r="AD44" i="1"/>
  <c r="AE44" i="1"/>
  <c r="AB44" i="1"/>
  <c r="AC44" i="1"/>
  <c r="AA44" i="1"/>
  <c r="U46" i="1" l="1"/>
  <c r="AD45" i="1"/>
  <c r="AE45" i="1"/>
  <c r="AC45" i="1"/>
  <c r="AA45" i="1"/>
  <c r="U47" i="1" l="1"/>
  <c r="AE46" i="1"/>
  <c r="AA46" i="1"/>
  <c r="AD46" i="1"/>
  <c r="AC46" i="1"/>
  <c r="U48" i="1" l="1"/>
  <c r="AC47" i="1"/>
  <c r="AD47" i="1"/>
  <c r="AE47" i="1"/>
  <c r="AB47" i="1"/>
  <c r="AA47" i="1"/>
  <c r="U49" i="1" l="1"/>
  <c r="AE48" i="1"/>
  <c r="AD48" i="1"/>
  <c r="AA48" i="1"/>
  <c r="AC48" i="1"/>
  <c r="U50" i="1" l="1"/>
  <c r="AE49" i="1"/>
  <c r="AD49" i="1"/>
  <c r="AA49" i="1"/>
  <c r="AC49" i="1"/>
  <c r="AB49" i="1"/>
  <c r="AH45" i="1" l="1"/>
  <c r="AI45" i="1"/>
  <c r="AG45" i="1"/>
  <c r="AF45" i="1"/>
  <c r="AJ45" i="1"/>
  <c r="U51" i="1"/>
  <c r="AA50" i="1"/>
  <c r="AB50" i="1"/>
  <c r="AE50" i="1"/>
  <c r="AD50" i="1"/>
  <c r="AC50" i="1"/>
  <c r="U52" i="1" l="1"/>
  <c r="AA51" i="1"/>
  <c r="AE51" i="1"/>
  <c r="AD51" i="1"/>
  <c r="AC51" i="1"/>
  <c r="U53" i="1" l="1"/>
  <c r="AD52" i="1"/>
  <c r="AA52" i="1"/>
  <c r="AE52" i="1"/>
  <c r="AC52" i="1"/>
  <c r="U54" i="1" l="1"/>
  <c r="AB53" i="1"/>
  <c r="AA53" i="1"/>
  <c r="AE53" i="1"/>
  <c r="AC53" i="1"/>
  <c r="AD53" i="1"/>
  <c r="U55" i="1" l="1"/>
  <c r="AE54" i="1"/>
  <c r="AC54" i="1"/>
  <c r="AA54" i="1"/>
  <c r="AD54" i="1"/>
  <c r="U56" i="1" l="1"/>
  <c r="AE55" i="1"/>
  <c r="AC55" i="1"/>
  <c r="AA55" i="1"/>
  <c r="AB55" i="1"/>
  <c r="AD55" i="1"/>
  <c r="AG51" i="1" l="1"/>
  <c r="AH51" i="1"/>
  <c r="AI51" i="1"/>
  <c r="AF51" i="1"/>
  <c r="AJ51" i="1"/>
  <c r="U57" i="1"/>
  <c r="AE56" i="1"/>
  <c r="AD56" i="1"/>
  <c r="AA56" i="1"/>
  <c r="AC56" i="1"/>
  <c r="AB56" i="1"/>
  <c r="U58" i="1" l="1"/>
  <c r="AD57" i="1"/>
  <c r="AA57" i="1"/>
  <c r="AE57" i="1"/>
  <c r="AC57" i="1"/>
  <c r="U59" i="1" l="1"/>
  <c r="AE58" i="1"/>
  <c r="AA58" i="1"/>
  <c r="AC58" i="1"/>
  <c r="AD58" i="1"/>
  <c r="U60" i="1" l="1"/>
  <c r="AD59" i="1"/>
  <c r="AA59" i="1"/>
  <c r="AC59" i="1"/>
  <c r="AE59" i="1"/>
  <c r="AB59" i="1"/>
  <c r="U61" i="1" l="1"/>
  <c r="AE60" i="1"/>
  <c r="AA60" i="1"/>
  <c r="AD60" i="1"/>
  <c r="AC60" i="1"/>
  <c r="U62" i="1" l="1"/>
  <c r="AC61" i="1"/>
  <c r="AA61" i="1"/>
  <c r="AD61" i="1"/>
  <c r="AE61" i="1"/>
  <c r="AB61" i="1"/>
  <c r="AI57" i="1" l="1"/>
  <c r="AF57" i="1"/>
  <c r="AG57" i="1"/>
  <c r="AJ57" i="1"/>
  <c r="AH57" i="1"/>
  <c r="U63" i="1"/>
  <c r="AD62" i="1"/>
  <c r="AB62" i="1"/>
  <c r="AE62" i="1"/>
  <c r="AA62" i="1"/>
  <c r="AC62" i="1"/>
  <c r="U64" i="1" l="1"/>
  <c r="AC63" i="1"/>
  <c r="AD63" i="1"/>
  <c r="AE63" i="1"/>
  <c r="AA63" i="1"/>
  <c r="U65" i="1" l="1"/>
  <c r="AD64" i="1"/>
  <c r="AC64" i="1"/>
  <c r="AA64" i="1"/>
  <c r="AE64" i="1"/>
  <c r="U66" i="1" l="1"/>
  <c r="AE65" i="1"/>
  <c r="AC65" i="1"/>
  <c r="AA65" i="1"/>
  <c r="AD65" i="1"/>
  <c r="AB65" i="1"/>
  <c r="U67" i="1" l="1"/>
  <c r="AE66" i="1"/>
  <c r="AD66" i="1"/>
  <c r="AC66" i="1"/>
  <c r="AA66" i="1"/>
  <c r="U68" i="1" l="1"/>
  <c r="AA67" i="1"/>
  <c r="AD67" i="1"/>
  <c r="AE67" i="1"/>
  <c r="AC67" i="1"/>
  <c r="AB67" i="1"/>
  <c r="AG63" i="1" l="1"/>
  <c r="AJ63" i="1"/>
  <c r="AH63" i="1"/>
  <c r="AI63" i="1"/>
  <c r="AF63" i="1"/>
  <c r="U69" i="1"/>
  <c r="AE68" i="1"/>
  <c r="AD68" i="1"/>
  <c r="AB68" i="1"/>
  <c r="AC68" i="1"/>
  <c r="AA68" i="1"/>
  <c r="U70" i="1" l="1"/>
  <c r="AD69" i="1"/>
  <c r="AE69" i="1"/>
  <c r="AC69" i="1"/>
  <c r="AA69" i="1"/>
  <c r="U71" i="1" l="1"/>
  <c r="AA70" i="1"/>
  <c r="AE70" i="1"/>
  <c r="AC70" i="1"/>
  <c r="AD70" i="1"/>
  <c r="U72" i="1" l="1"/>
  <c r="AE71" i="1"/>
  <c r="AD71" i="1"/>
  <c r="AC71" i="1"/>
  <c r="AA71" i="1"/>
  <c r="AB71" i="1"/>
  <c r="U73" i="1" l="1"/>
  <c r="AE72" i="1"/>
  <c r="AA72" i="1"/>
  <c r="AD72" i="1"/>
  <c r="AC72" i="1"/>
  <c r="U74" i="1" l="1"/>
  <c r="AE73" i="1"/>
  <c r="AC73" i="1"/>
  <c r="AA73" i="1"/>
  <c r="AD73" i="1"/>
  <c r="AB73" i="1"/>
  <c r="AF69" i="1" l="1"/>
  <c r="AH69" i="1"/>
  <c r="AG69" i="1"/>
  <c r="AI69" i="1"/>
  <c r="AJ69" i="1"/>
  <c r="U75" i="1"/>
  <c r="AD74" i="1"/>
  <c r="AC74" i="1"/>
  <c r="AA74" i="1"/>
  <c r="AE74" i="1"/>
  <c r="AB74" i="1"/>
  <c r="U76" i="1" l="1"/>
  <c r="AE75" i="1"/>
  <c r="AD75" i="1"/>
  <c r="AC75" i="1"/>
  <c r="AA75" i="1"/>
  <c r="U77" i="1" l="1"/>
  <c r="AA76" i="1"/>
  <c r="AD76" i="1"/>
  <c r="AE76" i="1"/>
  <c r="AC76" i="1"/>
  <c r="U78" i="1" l="1"/>
  <c r="AE77" i="1"/>
  <c r="AA77" i="1"/>
  <c r="AC77" i="1"/>
  <c r="AD77" i="1"/>
  <c r="AB77" i="1"/>
  <c r="U79" i="1" l="1"/>
  <c r="AD78" i="1"/>
  <c r="AE78" i="1"/>
  <c r="AA78" i="1"/>
  <c r="AC78" i="1"/>
  <c r="U80" i="1" l="1"/>
  <c r="AC79" i="1"/>
  <c r="AD79" i="1"/>
  <c r="AE79" i="1"/>
  <c r="AA79" i="1"/>
  <c r="AB79" i="1"/>
  <c r="AG75" i="1" l="1"/>
  <c r="AI75" i="1"/>
  <c r="AF75" i="1"/>
  <c r="AJ75" i="1"/>
  <c r="AH75" i="1"/>
  <c r="U81" i="1"/>
  <c r="AC80" i="1"/>
  <c r="AB80" i="1"/>
  <c r="AD80" i="1"/>
  <c r="AE80" i="1"/>
  <c r="AA80" i="1"/>
  <c r="U82" i="1" l="1"/>
  <c r="AE81" i="1"/>
  <c r="AC81" i="1"/>
  <c r="AD81" i="1"/>
  <c r="AA81" i="1"/>
  <c r="U83" i="1" l="1"/>
  <c r="AC82" i="1"/>
  <c r="AA82" i="1"/>
  <c r="AE82" i="1"/>
  <c r="AD82" i="1"/>
  <c r="U84" i="1" l="1"/>
  <c r="AD83" i="1"/>
  <c r="AA83" i="1"/>
  <c r="AE83" i="1"/>
  <c r="AB83" i="1"/>
  <c r="AC83" i="1"/>
  <c r="U85" i="1" l="1"/>
  <c r="AE84" i="1"/>
  <c r="AC84" i="1"/>
  <c r="AD84" i="1"/>
  <c r="AA84" i="1"/>
  <c r="U86" i="1" l="1"/>
  <c r="AD85" i="1"/>
  <c r="AE85" i="1"/>
  <c r="AB85" i="1"/>
  <c r="AA85" i="1"/>
  <c r="AC85" i="1"/>
  <c r="AG81" i="1" l="1"/>
  <c r="AJ81" i="1"/>
  <c r="AF81" i="1"/>
  <c r="AH81" i="1"/>
  <c r="AI81" i="1"/>
  <c r="U87" i="1"/>
  <c r="AA86" i="1"/>
  <c r="AE86" i="1"/>
  <c r="AC86" i="1"/>
  <c r="AD86" i="1"/>
  <c r="AB86" i="1"/>
  <c r="U88" i="1" l="1"/>
  <c r="AE87" i="1"/>
  <c r="AC87" i="1"/>
  <c r="AA87" i="1"/>
  <c r="AD87" i="1"/>
  <c r="U89" i="1" l="1"/>
  <c r="AE88" i="1"/>
  <c r="AC88" i="1"/>
  <c r="AA88" i="1"/>
  <c r="AD88" i="1"/>
  <c r="U90" i="1" l="1"/>
  <c r="AB89" i="1"/>
  <c r="AE89" i="1"/>
  <c r="AD89" i="1"/>
  <c r="AA89" i="1"/>
  <c r="AC89" i="1"/>
  <c r="U91" i="1" l="1"/>
  <c r="AE90" i="1"/>
  <c r="AC90" i="1"/>
  <c r="AA90" i="1"/>
  <c r="AD90" i="1"/>
  <c r="U92" i="1" l="1"/>
  <c r="AC91" i="1"/>
  <c r="AA91" i="1"/>
  <c r="AB91" i="1"/>
  <c r="AD91" i="1"/>
  <c r="AE91" i="1"/>
  <c r="AG87" i="1" l="1"/>
  <c r="AF87" i="1"/>
  <c r="AJ87" i="1"/>
  <c r="AI87" i="1"/>
  <c r="AH87" i="1"/>
  <c r="U93" i="1"/>
  <c r="AE92" i="1"/>
  <c r="AA92" i="1"/>
  <c r="AC92" i="1"/>
  <c r="AB92" i="1"/>
  <c r="AD92" i="1"/>
  <c r="U94" i="1" l="1"/>
  <c r="AC93" i="1"/>
  <c r="AE93" i="1"/>
  <c r="AD93" i="1"/>
  <c r="AA93" i="1"/>
  <c r="U95" i="1" l="1"/>
  <c r="AE94" i="1"/>
  <c r="AC94" i="1"/>
  <c r="AA94" i="1"/>
  <c r="AD94" i="1"/>
  <c r="U96" i="1" l="1"/>
  <c r="AC95" i="1"/>
  <c r="AB95" i="1"/>
  <c r="AE95" i="1"/>
  <c r="AD95" i="1"/>
  <c r="AA95" i="1"/>
  <c r="U97" i="1" l="1"/>
  <c r="AE96" i="1"/>
  <c r="AC96" i="1"/>
  <c r="AA96" i="1"/>
  <c r="AD96" i="1"/>
  <c r="U98" i="1" l="1"/>
  <c r="AC97" i="1"/>
  <c r="AD97" i="1"/>
  <c r="AA97" i="1"/>
  <c r="AB97" i="1"/>
  <c r="AE97" i="1"/>
  <c r="AF93" i="1" l="1"/>
  <c r="AI93" i="1"/>
  <c r="AG93" i="1"/>
  <c r="AJ93" i="1"/>
  <c r="AH93" i="1"/>
  <c r="U99" i="1"/>
  <c r="AE98" i="1"/>
  <c r="AD98" i="1"/>
  <c r="AB98" i="1"/>
  <c r="AC98" i="1"/>
  <c r="AA98" i="1"/>
  <c r="U100" i="1" l="1"/>
  <c r="AD99" i="1"/>
  <c r="AE99" i="1"/>
  <c r="AA99" i="1"/>
  <c r="AC99" i="1"/>
  <c r="U101" i="1" l="1"/>
  <c r="AD100" i="1"/>
  <c r="AA100" i="1"/>
  <c r="AE100" i="1"/>
  <c r="AC100" i="1"/>
  <c r="U102" i="1" l="1"/>
  <c r="AE101" i="1"/>
  <c r="AC101" i="1"/>
  <c r="AD101" i="1"/>
  <c r="AB101" i="1"/>
  <c r="AA101" i="1"/>
  <c r="U103" i="1" l="1"/>
  <c r="AA102" i="1"/>
  <c r="AD102" i="1"/>
  <c r="AC102" i="1"/>
  <c r="AE102" i="1"/>
  <c r="U104" i="1" l="1"/>
  <c r="AA103" i="1"/>
  <c r="AB103" i="1"/>
  <c r="AD103" i="1"/>
  <c r="AC103" i="1"/>
  <c r="AE103" i="1"/>
  <c r="AJ99" i="1" l="1"/>
  <c r="AG99" i="1"/>
  <c r="AH99" i="1"/>
  <c r="AI99" i="1"/>
  <c r="AF99" i="1"/>
  <c r="U105" i="1"/>
  <c r="AE104" i="1"/>
  <c r="AA104" i="1"/>
  <c r="AC104" i="1"/>
  <c r="AB104" i="1"/>
  <c r="AD104" i="1"/>
  <c r="U106" i="1" l="1"/>
  <c r="AA105" i="1"/>
  <c r="AC105" i="1"/>
  <c r="AE105" i="1"/>
  <c r="AD105" i="1"/>
  <c r="U107" i="1" l="1"/>
  <c r="AA106" i="1"/>
  <c r="AC106" i="1"/>
  <c r="AE106" i="1"/>
  <c r="AD106" i="1"/>
  <c r="U108" i="1" l="1"/>
  <c r="AE107" i="1"/>
  <c r="AA107" i="1"/>
  <c r="AB107" i="1"/>
  <c r="AD107" i="1"/>
  <c r="AC107" i="1"/>
  <c r="U109" i="1" l="1"/>
  <c r="AE108" i="1"/>
  <c r="AA108" i="1"/>
  <c r="AD108" i="1"/>
  <c r="AC108" i="1"/>
  <c r="U110" i="1" l="1"/>
  <c r="AE109" i="1"/>
  <c r="AD109" i="1"/>
  <c r="AC109" i="1"/>
  <c r="AA109" i="1"/>
  <c r="AB109" i="1"/>
  <c r="AH105" i="1" l="1"/>
  <c r="AI105" i="1"/>
  <c r="AG105" i="1"/>
  <c r="AF105" i="1"/>
  <c r="AJ105" i="1"/>
  <c r="U111" i="1"/>
  <c r="AE110" i="1"/>
  <c r="AA110" i="1"/>
  <c r="AD110" i="1"/>
  <c r="AB110" i="1"/>
  <c r="AC110" i="1"/>
  <c r="U112" i="1" l="1"/>
  <c r="AE111" i="1"/>
  <c r="AD111" i="1"/>
  <c r="AA111" i="1"/>
  <c r="AC111" i="1"/>
  <c r="U113" i="1" l="1"/>
  <c r="AA112" i="1"/>
  <c r="AD112" i="1"/>
  <c r="AE112" i="1"/>
  <c r="AC112" i="1"/>
  <c r="U114" i="1" l="1"/>
  <c r="AD113" i="1"/>
  <c r="AC113" i="1"/>
  <c r="AB113" i="1"/>
  <c r="AE113" i="1"/>
  <c r="AA113" i="1"/>
  <c r="U115" i="1" l="1"/>
  <c r="AC114" i="1"/>
  <c r="AE114" i="1"/>
  <c r="AA114" i="1"/>
  <c r="AD114" i="1"/>
  <c r="U116" i="1" l="1"/>
  <c r="AE115" i="1"/>
  <c r="AD115" i="1"/>
  <c r="AB115" i="1"/>
  <c r="AA115" i="1"/>
  <c r="AC115" i="1"/>
  <c r="AH111" i="1" l="1"/>
  <c r="AI111" i="1"/>
  <c r="AF111" i="1"/>
  <c r="AG111" i="1"/>
  <c r="AJ111" i="1"/>
  <c r="U117" i="1"/>
  <c r="AC116" i="1"/>
  <c r="AE116" i="1"/>
  <c r="AA116" i="1"/>
  <c r="AB116" i="1"/>
  <c r="AD116" i="1"/>
  <c r="U118" i="1" l="1"/>
  <c r="AE117" i="1"/>
  <c r="AC117" i="1"/>
  <c r="AD117" i="1"/>
  <c r="AA117" i="1"/>
  <c r="U119" i="1" l="1"/>
  <c r="AE118" i="1"/>
  <c r="AC118" i="1"/>
  <c r="AA118" i="1"/>
  <c r="AD118" i="1"/>
  <c r="U120" i="1" l="1"/>
  <c r="AD119" i="1"/>
  <c r="AC119" i="1"/>
  <c r="AA119" i="1"/>
  <c r="AE119" i="1"/>
  <c r="AB119" i="1"/>
  <c r="U121" i="1" l="1"/>
  <c r="AA120" i="1"/>
  <c r="AC120" i="1"/>
  <c r="AD120" i="1"/>
  <c r="AE120" i="1"/>
  <c r="U122" i="1" l="1"/>
  <c r="AD121" i="1"/>
  <c r="AA121" i="1"/>
  <c r="AC121" i="1"/>
  <c r="AB121" i="1"/>
  <c r="AE121" i="1"/>
  <c r="AH117" i="1" l="1"/>
  <c r="AF117" i="1"/>
  <c r="AJ117" i="1"/>
  <c r="AG117" i="1"/>
  <c r="AI117" i="1"/>
  <c r="U123" i="1"/>
  <c r="AA122" i="1"/>
  <c r="AC122" i="1"/>
  <c r="AD122" i="1"/>
  <c r="AB122" i="1"/>
  <c r="AE122" i="1"/>
  <c r="U124" i="1" l="1"/>
  <c r="AD123" i="1"/>
  <c r="AA123" i="1"/>
  <c r="AC123" i="1"/>
  <c r="AE123" i="1"/>
  <c r="U125" i="1" l="1"/>
  <c r="AE124" i="1"/>
  <c r="AA124" i="1"/>
  <c r="AD124" i="1"/>
  <c r="AC124" i="1"/>
  <c r="U126" i="1" l="1"/>
  <c r="AD125" i="1"/>
  <c r="AC125" i="1"/>
  <c r="AE125" i="1"/>
  <c r="AB125" i="1"/>
  <c r="AA125" i="1"/>
  <c r="U127" i="1" l="1"/>
  <c r="AD126" i="1"/>
  <c r="AA126" i="1"/>
  <c r="AE126" i="1"/>
  <c r="AC126" i="1"/>
  <c r="U128" i="1" l="1"/>
  <c r="AE127" i="1"/>
  <c r="AC127" i="1"/>
  <c r="AB127" i="1"/>
  <c r="AA127" i="1"/>
  <c r="AD127" i="1"/>
  <c r="AF123" i="1" l="1"/>
  <c r="AH123" i="1"/>
  <c r="AI123" i="1"/>
  <c r="AG123" i="1"/>
  <c r="AJ123" i="1"/>
  <c r="U129" i="1"/>
  <c r="AC128" i="1"/>
  <c r="AA128" i="1"/>
  <c r="AE128" i="1"/>
  <c r="AD128" i="1"/>
  <c r="AB128" i="1"/>
  <c r="U130" i="1" l="1"/>
  <c r="AD129" i="1"/>
  <c r="AA129" i="1"/>
  <c r="AE129" i="1"/>
  <c r="AC129" i="1"/>
  <c r="U131" i="1" l="1"/>
  <c r="AE130" i="1"/>
  <c r="AA130" i="1"/>
  <c r="AC130" i="1"/>
  <c r="AD130" i="1"/>
  <c r="U132" i="1" l="1"/>
  <c r="AB131" i="1"/>
  <c r="AC131" i="1"/>
  <c r="AA131" i="1"/>
  <c r="AE131" i="1"/>
  <c r="AD131" i="1"/>
  <c r="U133" i="1" l="1"/>
  <c r="AE132" i="1"/>
  <c r="AC132" i="1"/>
  <c r="AD132" i="1"/>
  <c r="AA132" i="1"/>
  <c r="U134" i="1" l="1"/>
  <c r="AA133" i="1"/>
  <c r="AC133" i="1"/>
  <c r="AB133" i="1"/>
  <c r="AE133" i="1"/>
  <c r="AD133" i="1"/>
  <c r="AI129" i="1" l="1"/>
  <c r="AH129" i="1"/>
  <c r="AJ129" i="1"/>
  <c r="AG129" i="1"/>
  <c r="AF129" i="1"/>
  <c r="U135" i="1"/>
  <c r="AE134" i="1"/>
  <c r="AC134" i="1"/>
  <c r="AD134" i="1"/>
  <c r="AB134" i="1"/>
  <c r="AA134" i="1"/>
  <c r="U136" i="1" l="1"/>
  <c r="AD135" i="1"/>
  <c r="AE135" i="1"/>
  <c r="AC135" i="1"/>
  <c r="AA135" i="1"/>
  <c r="U137" i="1" l="1"/>
  <c r="AD136" i="1"/>
  <c r="AA136" i="1"/>
  <c r="AC136" i="1"/>
  <c r="AE136" i="1"/>
  <c r="U138" i="1" l="1"/>
  <c r="AA137" i="1"/>
  <c r="AB137" i="1"/>
  <c r="AD137" i="1"/>
  <c r="AE137" i="1"/>
  <c r="AC137" i="1"/>
  <c r="U139" i="1" l="1"/>
  <c r="AE138" i="1"/>
  <c r="AC138" i="1"/>
  <c r="AD138" i="1"/>
  <c r="AA138" i="1"/>
  <c r="U140" i="1" l="1"/>
  <c r="AB139" i="1"/>
  <c r="AC139" i="1"/>
  <c r="AD139" i="1"/>
  <c r="AA139" i="1"/>
  <c r="AE139" i="1"/>
  <c r="AJ135" i="1" l="1"/>
  <c r="AH135" i="1"/>
  <c r="AF135" i="1"/>
  <c r="AI135" i="1"/>
  <c r="AG135" i="1"/>
  <c r="U141" i="1"/>
  <c r="AE140" i="1"/>
  <c r="AB140" i="1"/>
  <c r="AA140" i="1"/>
  <c r="AC140" i="1"/>
  <c r="AD140" i="1"/>
  <c r="U142" i="1" l="1"/>
  <c r="AA141" i="1"/>
  <c r="AC141" i="1"/>
  <c r="AD141" i="1"/>
  <c r="AE141" i="1"/>
  <c r="U143" i="1" l="1"/>
  <c r="AA142" i="1"/>
  <c r="AD142" i="1"/>
  <c r="AE142" i="1"/>
  <c r="AC142" i="1"/>
  <c r="U144" i="1" l="1"/>
  <c r="AE143" i="1"/>
  <c r="AC143" i="1"/>
  <c r="AB143" i="1"/>
  <c r="AA143" i="1"/>
  <c r="AD143" i="1"/>
  <c r="U145" i="1" l="1"/>
  <c r="AE144" i="1"/>
  <c r="AA144" i="1"/>
  <c r="AD144" i="1"/>
  <c r="AC144" i="1"/>
  <c r="U146" i="1" l="1"/>
  <c r="AE145" i="1"/>
  <c r="AD145" i="1"/>
  <c r="AC145" i="1"/>
  <c r="AA145" i="1"/>
  <c r="AB145" i="1"/>
  <c r="AH141" i="1" l="1"/>
  <c r="AI141" i="1"/>
  <c r="AF141" i="1"/>
  <c r="AG141" i="1"/>
  <c r="AJ141" i="1"/>
  <c r="U147" i="1"/>
  <c r="AA146" i="1"/>
  <c r="AC146" i="1"/>
  <c r="AB146" i="1"/>
  <c r="AE146" i="1"/>
  <c r="AD146" i="1"/>
  <c r="U148" i="1" l="1"/>
  <c r="AE147" i="1"/>
  <c r="AC147" i="1"/>
  <c r="AA147" i="1"/>
  <c r="AD147" i="1"/>
  <c r="U149" i="1" l="1"/>
  <c r="AC148" i="1"/>
  <c r="AD148" i="1"/>
  <c r="AE148" i="1"/>
  <c r="AA148" i="1"/>
  <c r="U150" i="1" l="1"/>
  <c r="AE149" i="1"/>
  <c r="AA149" i="1"/>
  <c r="AD149" i="1"/>
  <c r="AC149" i="1"/>
  <c r="AB149" i="1"/>
  <c r="U151" i="1" l="1"/>
  <c r="AC150" i="1"/>
  <c r="AA150" i="1"/>
  <c r="AE150" i="1"/>
  <c r="AD150" i="1"/>
  <c r="U152" i="1" l="1"/>
  <c r="AE151" i="1"/>
  <c r="AC151" i="1"/>
  <c r="AB151" i="1"/>
  <c r="AD151" i="1"/>
  <c r="AA151" i="1"/>
  <c r="AH147" i="1" l="1"/>
  <c r="AI147" i="1"/>
  <c r="AF147" i="1"/>
  <c r="AG147" i="1"/>
  <c r="AJ147" i="1"/>
  <c r="U153" i="1"/>
  <c r="AE152" i="1"/>
  <c r="AD152" i="1"/>
  <c r="AB152" i="1"/>
  <c r="AA152" i="1"/>
  <c r="AC152" i="1"/>
  <c r="U154" i="1" l="1"/>
  <c r="AC153" i="1"/>
  <c r="AE153" i="1"/>
  <c r="AA153" i="1"/>
  <c r="AD153" i="1"/>
  <c r="U155" i="1" l="1"/>
  <c r="AE154" i="1"/>
  <c r="AD154" i="1"/>
  <c r="AA154" i="1"/>
  <c r="AC154" i="1"/>
  <c r="U156" i="1" l="1"/>
  <c r="AC155" i="1"/>
  <c r="AE155" i="1"/>
  <c r="AA155" i="1"/>
  <c r="AD155" i="1"/>
  <c r="AB155" i="1"/>
  <c r="U157" i="1" l="1"/>
  <c r="AA156" i="1"/>
  <c r="AD156" i="1"/>
  <c r="AE156" i="1"/>
  <c r="AC156" i="1"/>
  <c r="U158" i="1" l="1"/>
  <c r="AD157" i="1"/>
  <c r="AC157" i="1"/>
  <c r="AB157" i="1"/>
  <c r="AE157" i="1"/>
  <c r="AA157" i="1"/>
  <c r="AH153" i="1" l="1"/>
  <c r="AF153" i="1"/>
  <c r="AJ153" i="1"/>
  <c r="AG153" i="1"/>
  <c r="AI153" i="1"/>
  <c r="U159" i="1"/>
  <c r="AA158" i="1"/>
  <c r="AB158" i="1"/>
  <c r="AD158" i="1"/>
  <c r="AC158" i="1"/>
  <c r="AE158" i="1"/>
  <c r="U160" i="1" l="1"/>
  <c r="AE159" i="1"/>
  <c r="AA159" i="1"/>
  <c r="AD159" i="1"/>
  <c r="AC159" i="1"/>
  <c r="U161" i="1" l="1"/>
  <c r="AE160" i="1"/>
  <c r="AC160" i="1"/>
  <c r="AA160" i="1"/>
  <c r="AD160" i="1"/>
  <c r="U162" i="1" l="1"/>
  <c r="AD161" i="1"/>
  <c r="AB161" i="1"/>
  <c r="AE161" i="1"/>
  <c r="AC161" i="1"/>
  <c r="AA161" i="1"/>
  <c r="U163" i="1" l="1"/>
  <c r="AE162" i="1"/>
  <c r="AC162" i="1"/>
  <c r="AA162" i="1"/>
  <c r="AD162" i="1"/>
  <c r="U164" i="1" l="1"/>
  <c r="AE163" i="1"/>
  <c r="AC163" i="1"/>
  <c r="AA163" i="1"/>
  <c r="AD163" i="1"/>
  <c r="AB163" i="1"/>
  <c r="AG159" i="1" l="1"/>
  <c r="AH159" i="1"/>
  <c r="AI159" i="1"/>
  <c r="AF159" i="1"/>
  <c r="AJ159" i="1"/>
  <c r="U165" i="1"/>
  <c r="AE164" i="1"/>
  <c r="AB164" i="1"/>
  <c r="AC164" i="1"/>
  <c r="AA164" i="1"/>
  <c r="AD164" i="1"/>
  <c r="U166" i="1" l="1"/>
  <c r="AD165" i="1"/>
  <c r="AA165" i="1"/>
  <c r="AC165" i="1"/>
  <c r="AE165" i="1"/>
  <c r="U167" i="1" l="1"/>
  <c r="AE166" i="1"/>
  <c r="AC166" i="1"/>
  <c r="AA166" i="1"/>
  <c r="AD166" i="1"/>
  <c r="U168" i="1" l="1"/>
  <c r="AB167" i="1"/>
  <c r="AD167" i="1"/>
  <c r="AE167" i="1"/>
  <c r="AC167" i="1"/>
  <c r="AA167" i="1"/>
  <c r="U169" i="1" l="1"/>
  <c r="AE168" i="1"/>
  <c r="AC168" i="1"/>
  <c r="AA168" i="1"/>
  <c r="AD168" i="1"/>
  <c r="U170" i="1" l="1"/>
  <c r="AA169" i="1"/>
  <c r="AE169" i="1"/>
  <c r="AD169" i="1"/>
  <c r="AC169" i="1"/>
  <c r="AB169" i="1"/>
  <c r="AI165" i="1" l="1"/>
  <c r="AJ165" i="1"/>
  <c r="AH165" i="1"/>
  <c r="AG165" i="1"/>
  <c r="AF165" i="1"/>
  <c r="U171" i="1"/>
  <c r="AE170" i="1"/>
  <c r="AB170" i="1"/>
  <c r="AC170" i="1"/>
  <c r="AA170" i="1"/>
  <c r="AD170" i="1"/>
  <c r="U172" i="1" l="1"/>
  <c r="AD171" i="1"/>
  <c r="AE171" i="1"/>
  <c r="AC171" i="1"/>
  <c r="AA171" i="1"/>
  <c r="U173" i="1" l="1"/>
  <c r="AC172" i="1"/>
  <c r="AE172" i="1"/>
  <c r="AD172" i="1"/>
  <c r="AA172" i="1"/>
  <c r="U174" i="1" l="1"/>
  <c r="AE173" i="1"/>
  <c r="AB173" i="1"/>
  <c r="AD173" i="1"/>
  <c r="AC173" i="1"/>
  <c r="AA173" i="1"/>
  <c r="U175" i="1" l="1"/>
  <c r="AE174" i="1"/>
  <c r="AA174" i="1"/>
  <c r="AD174" i="1"/>
  <c r="AC174" i="1"/>
  <c r="U176" i="1" l="1"/>
  <c r="AA175" i="1"/>
  <c r="AE175" i="1"/>
  <c r="AD175" i="1"/>
  <c r="AC175" i="1"/>
  <c r="AB175" i="1"/>
  <c r="AG171" i="1" l="1"/>
  <c r="AJ171" i="1"/>
  <c r="AH171" i="1"/>
  <c r="AI171" i="1"/>
  <c r="AF171" i="1"/>
  <c r="U177" i="1"/>
  <c r="AE176" i="1"/>
  <c r="AA176" i="1"/>
  <c r="AB176" i="1"/>
  <c r="AC176" i="1"/>
  <c r="AD176" i="1"/>
  <c r="U178" i="1" l="1"/>
  <c r="AC177" i="1"/>
  <c r="AE177" i="1"/>
  <c r="AD177" i="1"/>
  <c r="AA177" i="1"/>
  <c r="U179" i="1" l="1"/>
  <c r="AD178" i="1"/>
  <c r="AC178" i="1"/>
  <c r="AA178" i="1"/>
  <c r="AE178" i="1"/>
  <c r="U180" i="1" l="1"/>
  <c r="AD179" i="1"/>
  <c r="AB179" i="1"/>
  <c r="AC179" i="1"/>
  <c r="AE179" i="1"/>
  <c r="AA179" i="1"/>
  <c r="U181" i="1" l="1"/>
  <c r="AE180" i="1"/>
  <c r="AA180" i="1"/>
  <c r="AD180" i="1"/>
  <c r="AC180" i="1"/>
  <c r="U182" i="1" l="1"/>
  <c r="AE181" i="1"/>
  <c r="AD181" i="1"/>
  <c r="AC181" i="1"/>
  <c r="AB181" i="1"/>
  <c r="AA181" i="1"/>
  <c r="AH177" i="1" l="1"/>
  <c r="AI177" i="1"/>
  <c r="AF177" i="1"/>
  <c r="AG177" i="1"/>
  <c r="AJ177" i="1"/>
  <c r="AE182" i="1"/>
  <c r="AC182" i="1"/>
  <c r="AB182" i="1"/>
  <c r="AD182" i="1"/>
  <c r="AA182" i="1"/>
</calcChain>
</file>

<file path=xl/sharedStrings.xml><?xml version="1.0" encoding="utf-8"?>
<sst xmlns="http://schemas.openxmlformats.org/spreadsheetml/2006/main" count="988" uniqueCount="28">
  <si>
    <t>gt\pred</t>
  </si>
  <si>
    <t>pipe</t>
  </si>
  <si>
    <t>valve</t>
  </si>
  <si>
    <t>floor</t>
  </si>
  <si>
    <t>dgcnn_4_11</t>
  </si>
  <si>
    <t>c1</t>
  </si>
  <si>
    <t>approach1</t>
  </si>
  <si>
    <t>approach2</t>
  </si>
  <si>
    <t>approach3</t>
  </si>
  <si>
    <t>approach4</t>
  </si>
  <si>
    <t>normal_pool</t>
  </si>
  <si>
    <t>normal_sea</t>
  </si>
  <si>
    <t>rep1</t>
  </si>
  <si>
    <t>rep2</t>
  </si>
  <si>
    <t>rep3</t>
  </si>
  <si>
    <t>rep4</t>
  </si>
  <si>
    <t>rep5</t>
  </si>
  <si>
    <t>c9</t>
  </si>
  <si>
    <t>IOU</t>
  </si>
  <si>
    <t>mean 2</t>
  </si>
  <si>
    <t>mean 3</t>
  </si>
  <si>
    <t>IOU_compact</t>
  </si>
  <si>
    <t>MMEAN pipe</t>
  </si>
  <si>
    <t>MMEAN valve</t>
  </si>
  <si>
    <t>MMEAN floor</t>
  </si>
  <si>
    <t>MMEAN2</t>
  </si>
  <si>
    <t>MMEAN3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</si>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</sst>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BEC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56D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1765A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3" fillId="0" borderId="4" xfId="0" applyFont="1" applyFill="1" applyBorder="1" applyAlignment="1">
      <alignment horizontal="center" vertical="top"/>
    </xf>
    <xf numFmtId="164" fontId="0" fillId="0" borderId="0" xfId="0" applyNumberFormat="1"/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2" fillId="17" borderId="18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1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56D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_xlchart.43</cx:f>
      </cx:numDim>
    </cx:data>
    <cx:data id="1">
      <cx:numDim type="val">
        <cx:f>_xlchart.42</cx:f>
      </cx:numDim>
    </cx:data>
    <cx:data id="2">
      <cx:numDim type="val">
        <cx:f>_xlchart.44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C1 MMEAN pipe</a:t>
            </a:r>
          </a:p>
        </cx:rich>
      </cx:tx>
    </cx:title>
    <cx:plotArea>
      <cx:plotAreaRegion>
        <cx:series layoutId="boxWhisker" uniqueId="{8BD282C6-2DC4-48ED-B4DA-2ADA33DF2EB1}">
          <cx:tx>
            <cx:txData>
              <cx:f>_xlchart.45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011-4B87-95E9-9D8A4C72B2D6}">
          <cx:tx>
            <cx:txData>
              <cx:f>_xlchart.46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9011-4B87-95E9-9D8A4C72B2D6}">
          <cx:tx>
            <cx:txData>
              <cx:f>_xlchart.47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_xlchart.32</cx:f>
      </cx:numDim>
    </cx:data>
    <cx:data id="1">
      <cx:numDim type="val">
        <cx:f>_xlchart.30</cx:f>
      </cx:numDim>
    </cx:data>
    <cx:data id="2">
      <cx:numDim type="val">
        <cx:f>_xlchart.31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C9 MMEAN 3</a:t>
            </a:r>
          </a:p>
        </cx:rich>
      </cx:tx>
    </cx:title>
    <cx:plotArea>
      <cx:plotAreaRegion>
        <cx:series layoutId="boxWhisker" uniqueId="{8BD282C6-2DC4-48ED-B4DA-2ADA33DF2EB1}">
          <cx:tx>
            <cx:txData>
              <cx:f>_xlchart.33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011-4B87-95E9-9D8A4C72B2D6}">
          <cx:tx>
            <cx:txData>
              <cx:f>_xlchart.34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9011-4B87-95E9-9D8A4C72B2D6}">
          <cx:tx>
            <cx:txData>
              <cx:f>_xlchart.35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_xlchart.37</cx:f>
      </cx:numDim>
    </cx:data>
    <cx:data id="1">
      <cx:numDim type="val">
        <cx:f>_xlchart.36</cx:f>
      </cx:numDim>
    </cx:data>
    <cx:data id="2">
      <cx:numDim type="val">
        <cx:f>_xlchart.38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C1 MMEAN valve</a:t>
            </a:r>
          </a:p>
        </cx:rich>
      </cx:tx>
    </cx:title>
    <cx:plotArea>
      <cx:plotAreaRegion>
        <cx:series layoutId="boxWhisker" uniqueId="{8BD282C6-2DC4-48ED-B4DA-2ADA33DF2EB1}">
          <cx:tx>
            <cx:txData>
              <cx:f>_xlchart.39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011-4B87-95E9-9D8A4C72B2D6}">
          <cx:tx>
            <cx:txData>
              <cx:f>_xlchart.40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9011-4B87-95E9-9D8A4C72B2D6}">
          <cx:tx>
            <cx:txData>
              <cx:f>_xlchart.41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_xlchart.49</cx:f>
      </cx:numDim>
    </cx:data>
    <cx:data id="1">
      <cx:numDim type="val">
        <cx:f>_xlchart.48</cx:f>
      </cx:numDim>
    </cx:data>
    <cx:data id="2">
      <cx:numDim type="val">
        <cx:f>_xlchart.50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C1 MMEAN floor</a:t>
            </a:r>
          </a:p>
        </cx:rich>
      </cx:tx>
    </cx:title>
    <cx:plotArea>
      <cx:plotAreaRegion>
        <cx:series layoutId="boxWhisker" uniqueId="{8BD282C6-2DC4-48ED-B4DA-2ADA33DF2EB1}">
          <cx:tx>
            <cx:txData>
              <cx:f>_xlchart.51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011-4B87-95E9-9D8A4C72B2D6}">
          <cx:tx>
            <cx:txData>
              <cx:f>_xlchart.52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9011-4B87-95E9-9D8A4C72B2D6}">
          <cx:tx>
            <cx:txData>
              <cx:f>_xlchart.53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_xlchart.55</cx:f>
      </cx:numDim>
    </cx:data>
    <cx:data id="1">
      <cx:numDim type="val">
        <cx:f>_xlchart.54</cx:f>
      </cx:numDim>
    </cx:data>
    <cx:data id="2">
      <cx:numDim type="val">
        <cx:f>_xlchart.56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C1 MMEAN 2</a:t>
            </a:r>
          </a:p>
        </cx:rich>
      </cx:tx>
    </cx:title>
    <cx:plotArea>
      <cx:plotAreaRegion>
        <cx:series layoutId="boxWhisker" uniqueId="{8BD282C6-2DC4-48ED-B4DA-2ADA33DF2EB1}">
          <cx:tx>
            <cx:txData>
              <cx:f>_xlchart.57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011-4B87-95E9-9D8A4C72B2D6}">
          <cx:tx>
            <cx:txData>
              <cx:f>_xlchart.58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9011-4B87-95E9-9D8A4C72B2D6}">
          <cx:tx>
            <cx:txData>
              <cx:f>_xlchart.59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  <cx:data id="1">
      <cx:numDim type="val">
        <cx:f>_xlchart.0</cx:f>
      </cx:numDim>
    </cx:data>
    <cx:data id="2">
      <cx:numDim type="val">
        <cx:f>_xlchart.2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C1 MMEAN 3</a:t>
            </a:r>
          </a:p>
        </cx:rich>
      </cx:tx>
    </cx:title>
    <cx:plotArea>
      <cx:plotAreaRegion>
        <cx:series layoutId="boxWhisker" uniqueId="{8BD282C6-2DC4-48ED-B4DA-2ADA33DF2EB1}">
          <cx:tx>
            <cx:txData>
              <cx:f>_xlchart.3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011-4B87-95E9-9D8A4C72B2D6}">
          <cx:tx>
            <cx:txData>
              <cx:f>_xlchart.4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9011-4B87-95E9-9D8A4C72B2D6}">
          <cx:tx>
            <cx:txData>
              <cx:f>_xlchart.5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_xlchart.8</cx:f>
      </cx:numDim>
    </cx:data>
    <cx:data id="1">
      <cx:numDim type="val">
        <cx:f>_xlchart.6</cx:f>
      </cx:numDim>
    </cx:data>
    <cx:data id="2">
      <cx:numDim type="val">
        <cx:f>_xlchart.7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C9 MMEAN pipe</a:t>
            </a:r>
          </a:p>
        </cx:rich>
      </cx:tx>
    </cx:title>
    <cx:plotArea>
      <cx:plotAreaRegion>
        <cx:series layoutId="boxWhisker" uniqueId="{8BD282C6-2DC4-48ED-B4DA-2ADA33DF2EB1}">
          <cx:tx>
            <cx:txData>
              <cx:f>_xlchart.9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011-4B87-95E9-9D8A4C72B2D6}">
          <cx:tx>
            <cx:txData>
              <cx:f>_xlchart.10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9011-4B87-95E9-9D8A4C72B2D6}">
          <cx:tx>
            <cx:txData>
              <cx:f>_xlchart.11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_xlchart.14</cx:f>
      </cx:numDim>
    </cx:data>
    <cx:data id="1">
      <cx:numDim type="val">
        <cx:f>_xlchart.12</cx:f>
      </cx:numDim>
    </cx:data>
    <cx:data id="2">
      <cx:numDim type="val">
        <cx:f>_xlchart.13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C9 MMEAN valve</a:t>
            </a:r>
          </a:p>
        </cx:rich>
      </cx:tx>
    </cx:title>
    <cx:plotArea>
      <cx:plotAreaRegion>
        <cx:series layoutId="boxWhisker" uniqueId="{8BD282C6-2DC4-48ED-B4DA-2ADA33DF2EB1}">
          <cx:tx>
            <cx:txData>
              <cx:f>_xlchart.15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011-4B87-95E9-9D8A4C72B2D6}">
          <cx:tx>
            <cx:txData>
              <cx:f>_xlchart.16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9011-4B87-95E9-9D8A4C72B2D6}">
          <cx:tx>
            <cx:txData>
              <cx:f>_xlchart.17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_xlchart.26</cx:f>
      </cx:numDim>
    </cx:data>
    <cx:data id="1">
      <cx:numDim type="val">
        <cx:f>_xlchart.24</cx:f>
      </cx:numDim>
    </cx:data>
    <cx:data id="2">
      <cx:numDim type="val">
        <cx:f>_xlchart.25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C9 MMEAN floor</a:t>
            </a:r>
          </a:p>
        </cx:rich>
      </cx:tx>
    </cx:title>
    <cx:plotArea>
      <cx:plotAreaRegion>
        <cx:series layoutId="boxWhisker" uniqueId="{8BD282C6-2DC4-48ED-B4DA-2ADA33DF2EB1}">
          <cx:tx>
            <cx:txData>
              <cx:f>_xlchart.27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011-4B87-95E9-9D8A4C72B2D6}">
          <cx:tx>
            <cx:txData>
              <cx:f>_xlchart.28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9011-4B87-95E9-9D8A4C72B2D6}">
          <cx:tx>
            <cx:txData>
              <cx:f>_xlchart.29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_xlchart.20</cx:f>
      </cx:numDim>
    </cx:data>
    <cx:data id="1">
      <cx:numDim type="val">
        <cx:f>_xlchart.18</cx:f>
      </cx:numDim>
    </cx:data>
    <cx:data id="2">
      <cx:numDim type="val">
        <cx:f>_xlchart.19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C9 MMEAN 2</a:t>
            </a:r>
          </a:p>
        </cx:rich>
      </cx:tx>
    </cx:title>
    <cx:plotArea>
      <cx:plotAreaRegion>
        <cx:series layoutId="boxWhisker" uniqueId="{8BD282C6-2DC4-48ED-B4DA-2ADA33DF2EB1}">
          <cx:tx>
            <cx:txData>
              <cx:f>_xlchart.21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011-4B87-95E9-9D8A4C72B2D6}">
          <cx:tx>
            <cx:txData>
              <cx:f>_xlchart.22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9011-4B87-95E9-9D8A4C72B2D6}">
          <cx:tx>
            <cx:txData>
              <cx:f>_xlchart.23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202623</xdr:colOff>
      <xdr:row>4</xdr:row>
      <xdr:rowOff>96982</xdr:rowOff>
    </xdr:from>
    <xdr:to>
      <xdr:col>44</xdr:col>
      <xdr:colOff>507423</xdr:colOff>
      <xdr:row>19</xdr:row>
      <xdr:rowOff>58882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44</xdr:col>
      <xdr:colOff>607869</xdr:colOff>
      <xdr:row>4</xdr:row>
      <xdr:rowOff>142008</xdr:rowOff>
    </xdr:from>
    <xdr:to>
      <xdr:col>52</xdr:col>
      <xdr:colOff>303069</xdr:colOff>
      <xdr:row>19</xdr:row>
      <xdr:rowOff>114299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382731</xdr:colOff>
      <xdr:row>4</xdr:row>
      <xdr:rowOff>90054</xdr:rowOff>
    </xdr:from>
    <xdr:to>
      <xdr:col>60</xdr:col>
      <xdr:colOff>77931</xdr:colOff>
      <xdr:row>19</xdr:row>
      <xdr:rowOff>51954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40</xdr:col>
      <xdr:colOff>528205</xdr:colOff>
      <xdr:row>19</xdr:row>
      <xdr:rowOff>133350</xdr:rowOff>
    </xdr:from>
    <xdr:to>
      <xdr:col>48</xdr:col>
      <xdr:colOff>223405</xdr:colOff>
      <xdr:row>34</xdr:row>
      <xdr:rowOff>105640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46</xdr:col>
      <xdr:colOff>459921</xdr:colOff>
      <xdr:row>36</xdr:row>
      <xdr:rowOff>10885</xdr:rowOff>
    </xdr:from>
    <xdr:to>
      <xdr:col>54</xdr:col>
      <xdr:colOff>155121</xdr:colOff>
      <xdr:row>50</xdr:row>
      <xdr:rowOff>173675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38</xdr:col>
      <xdr:colOff>38100</xdr:colOff>
      <xdr:row>67</xdr:row>
      <xdr:rowOff>19050</xdr:rowOff>
    </xdr:from>
    <xdr:to>
      <xdr:col>45</xdr:col>
      <xdr:colOff>342900</xdr:colOff>
      <xdr:row>81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584947</xdr:colOff>
      <xdr:row>67</xdr:row>
      <xdr:rowOff>36980</xdr:rowOff>
    </xdr:from>
    <xdr:to>
      <xdr:col>53</xdr:col>
      <xdr:colOff>280147</xdr:colOff>
      <xdr:row>81</xdr:row>
      <xdr:rowOff>189380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53</xdr:col>
      <xdr:colOff>416858</xdr:colOff>
      <xdr:row>66</xdr:row>
      <xdr:rowOff>184897</xdr:rowOff>
    </xdr:from>
    <xdr:to>
      <xdr:col>61</xdr:col>
      <xdr:colOff>112058</xdr:colOff>
      <xdr:row>81</xdr:row>
      <xdr:rowOff>146797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41</xdr:col>
      <xdr:colOff>377536</xdr:colOff>
      <xdr:row>82</xdr:row>
      <xdr:rowOff>154133</xdr:rowOff>
    </xdr:from>
    <xdr:to>
      <xdr:col>49</xdr:col>
      <xdr:colOff>72736</xdr:colOff>
      <xdr:row>97</xdr:row>
      <xdr:rowOff>116033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46</xdr:col>
      <xdr:colOff>60614</xdr:colOff>
      <xdr:row>98</xdr:row>
      <xdr:rowOff>169718</xdr:rowOff>
    </xdr:from>
    <xdr:to>
      <xdr:col>53</xdr:col>
      <xdr:colOff>365414</xdr:colOff>
      <xdr:row>113</xdr:row>
      <xdr:rowOff>131618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3" name="Gráfico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42"/>
  <sheetViews>
    <sheetView tabSelected="1" topLeftCell="AL10" zoomScale="55" zoomScaleNormal="55" workbookViewId="0">
      <selection activeCell="BD97" sqref="BD97"/>
    </sheetView>
  </sheetViews>
  <sheetFormatPr baseColWidth="10" defaultColWidth="8.88671875" defaultRowHeight="14.4" x14ac:dyDescent="0.3"/>
  <cols>
    <col min="5" max="5" width="14.33203125" customWidth="1"/>
    <col min="26" max="26" width="13.44140625" customWidth="1"/>
    <col min="32" max="32" width="15.77734375" customWidth="1"/>
    <col min="33" max="33" width="15.6640625" customWidth="1"/>
    <col min="34" max="34" width="16.44140625" customWidth="1"/>
    <col min="35" max="35" width="13.33203125" customWidth="1"/>
    <col min="36" max="36" width="14.109375" customWidth="1"/>
  </cols>
  <sheetData>
    <row r="1" spans="1:36" x14ac:dyDescent="0.3">
      <c r="K1" s="40" t="s">
        <v>18</v>
      </c>
      <c r="L1" s="41"/>
      <c r="M1" s="41"/>
      <c r="N1" s="41"/>
      <c r="O1" s="42"/>
      <c r="AA1" s="40" t="s">
        <v>21</v>
      </c>
      <c r="AB1" s="41"/>
      <c r="AC1" s="41"/>
      <c r="AD1" s="41"/>
      <c r="AE1" s="42"/>
    </row>
    <row r="2" spans="1:36" ht="15" thickBot="1" x14ac:dyDescent="0.35">
      <c r="F2" s="1" t="s">
        <v>0</v>
      </c>
      <c r="G2" s="1" t="s">
        <v>1</v>
      </c>
      <c r="H2" s="1" t="s">
        <v>2</v>
      </c>
      <c r="I2" s="1" t="s">
        <v>3</v>
      </c>
      <c r="K2" s="1" t="s">
        <v>1</v>
      </c>
      <c r="L2" s="1" t="s">
        <v>2</v>
      </c>
      <c r="M2" s="1" t="s">
        <v>3</v>
      </c>
      <c r="N2" s="17" t="s">
        <v>19</v>
      </c>
      <c r="O2" s="17" t="s">
        <v>20</v>
      </c>
      <c r="AA2" s="1" t="s">
        <v>1</v>
      </c>
      <c r="AB2" s="1" t="s">
        <v>2</v>
      </c>
      <c r="AC2" s="1" t="s">
        <v>3</v>
      </c>
      <c r="AD2" s="17" t="s">
        <v>19</v>
      </c>
      <c r="AE2" s="17" t="s">
        <v>20</v>
      </c>
      <c r="AF2" s="19" t="s">
        <v>22</v>
      </c>
      <c r="AG2" s="19" t="s">
        <v>23</v>
      </c>
      <c r="AH2" s="19" t="s">
        <v>24</v>
      </c>
      <c r="AI2" s="19" t="s">
        <v>25</v>
      </c>
      <c r="AJ2" s="19" t="s">
        <v>26</v>
      </c>
    </row>
    <row r="3" spans="1:36" x14ac:dyDescent="0.3">
      <c r="A3" s="39" t="s">
        <v>4</v>
      </c>
      <c r="B3" s="34" t="s">
        <v>5</v>
      </c>
      <c r="C3" s="29">
        <v>128</v>
      </c>
      <c r="D3" s="36" t="s">
        <v>12</v>
      </c>
      <c r="E3" s="44" t="s">
        <v>6</v>
      </c>
      <c r="F3" s="8" t="s">
        <v>1</v>
      </c>
      <c r="G3" s="9">
        <v>16379</v>
      </c>
      <c r="H3" s="9">
        <v>54</v>
      </c>
      <c r="I3" s="10">
        <v>616</v>
      </c>
      <c r="K3" s="18"/>
      <c r="L3" s="18"/>
      <c r="M3" s="18"/>
      <c r="O3" s="18"/>
      <c r="U3">
        <v>4</v>
      </c>
      <c r="V3" s="39" t="s">
        <v>4</v>
      </c>
      <c r="W3" s="34" t="s">
        <v>5</v>
      </c>
      <c r="X3" s="29">
        <v>128</v>
      </c>
      <c r="Y3" s="36" t="s">
        <v>12</v>
      </c>
      <c r="Z3" s="2" t="s">
        <v>6</v>
      </c>
      <c r="AA3" s="20">
        <f t="shared" ref="AA3:AA34" ca="1" si="0">INDIRECT(ADDRESS(U3,11))</f>
        <v>0.96064516129032262</v>
      </c>
      <c r="AB3" s="20"/>
      <c r="AC3" s="20">
        <f t="shared" ref="AC3:AC34" ca="1" si="1">INDIRECT(ADDRESS(U3,13))</f>
        <v>0.997239158456248</v>
      </c>
      <c r="AD3" s="20">
        <f t="shared" ref="AD3:AD34" ca="1" si="2">INDIRECT(ADDRESS(U3,14))</f>
        <v>0.96064516129032262</v>
      </c>
      <c r="AE3" s="20">
        <f t="shared" ref="AE3:AE34" ca="1" si="3">INDIRECT(ADDRESS(U3,15))</f>
        <v>0.97894215987328526</v>
      </c>
      <c r="AF3" s="37">
        <f ca="1">AVERAGE(AA3:AA7)</f>
        <v>0.88150842983850741</v>
      </c>
      <c r="AG3" s="37">
        <f ca="1">AVERAGE(AB3:AB7)</f>
        <v>0.76761131561165563</v>
      </c>
      <c r="AH3" s="37">
        <f ca="1">AVERAGE(AC3:AC7)</f>
        <v>0.99654061251324433</v>
      </c>
      <c r="AI3" s="37">
        <f ca="1">AVERAGE(AD3:AD7)</f>
        <v>0.87805386578759959</v>
      </c>
      <c r="AJ3" s="37">
        <f ca="1">AVERAGE(AE3:AE7)</f>
        <v>0.9226241551547345</v>
      </c>
    </row>
    <row r="4" spans="1:36" x14ac:dyDescent="0.3">
      <c r="A4" s="39"/>
      <c r="B4" s="34"/>
      <c r="C4" s="29"/>
      <c r="D4" s="36"/>
      <c r="E4" s="45"/>
      <c r="F4" s="11" t="s">
        <v>2</v>
      </c>
      <c r="G4" s="12">
        <v>0</v>
      </c>
      <c r="H4" s="12">
        <v>0</v>
      </c>
      <c r="I4" s="13">
        <v>0</v>
      </c>
      <c r="K4" s="18">
        <f>G3/(G3+G4+G5+H3+I3)</f>
        <v>0.96064516129032262</v>
      </c>
      <c r="L4" s="18"/>
      <c r="M4" s="18">
        <f>I5/(I5+H5+G5+I4+I3)</f>
        <v>0.997239158456248</v>
      </c>
      <c r="N4" s="18">
        <f>AVERAGE(K4:L4)</f>
        <v>0.96064516129032262</v>
      </c>
      <c r="O4" s="18">
        <f>AVERAGE(K4:M4)</f>
        <v>0.97894215987328526</v>
      </c>
      <c r="U4">
        <f>U3+3</f>
        <v>7</v>
      </c>
      <c r="V4" s="39"/>
      <c r="W4" s="34"/>
      <c r="X4" s="29"/>
      <c r="Y4" s="36"/>
      <c r="Z4" s="3" t="s">
        <v>7</v>
      </c>
      <c r="AA4" s="20">
        <f t="shared" ca="1" si="0"/>
        <v>0.95670250896057352</v>
      </c>
      <c r="AB4" s="20"/>
      <c r="AC4" s="20">
        <f t="shared" ca="1" si="1"/>
        <v>0.99783337811018569</v>
      </c>
      <c r="AD4" s="20">
        <f t="shared" ca="1" si="2"/>
        <v>0.95670250896057352</v>
      </c>
      <c r="AE4" s="20">
        <f t="shared" ca="1" si="3"/>
        <v>0.9772679435353796</v>
      </c>
      <c r="AF4" s="38"/>
      <c r="AG4" s="38"/>
      <c r="AH4" s="38"/>
      <c r="AI4" s="38"/>
      <c r="AJ4" s="38"/>
    </row>
    <row r="5" spans="1:36" ht="15" thickBot="1" x14ac:dyDescent="0.35">
      <c r="A5" s="39"/>
      <c r="B5" s="34"/>
      <c r="C5" s="29"/>
      <c r="D5" s="36"/>
      <c r="E5" s="46"/>
      <c r="F5" s="14" t="s">
        <v>3</v>
      </c>
      <c r="G5" s="15">
        <v>1</v>
      </c>
      <c r="H5" s="15">
        <v>2</v>
      </c>
      <c r="I5" s="16">
        <v>223588</v>
      </c>
      <c r="K5" s="18"/>
      <c r="L5" s="18"/>
      <c r="M5" s="18"/>
      <c r="O5" s="18"/>
      <c r="U5">
        <f t="shared" ref="U5:U68" si="4">U4+3</f>
        <v>10</v>
      </c>
      <c r="V5" s="39"/>
      <c r="W5" s="34"/>
      <c r="X5" s="29"/>
      <c r="Y5" s="36"/>
      <c r="Z5" s="4" t="s">
        <v>8</v>
      </c>
      <c r="AA5" s="20">
        <f t="shared" ca="1" si="0"/>
        <v>0.77174082747853234</v>
      </c>
      <c r="AB5" s="20">
        <f ca="1">INDIRECT(ADDRESS(U5,12))</f>
        <v>0.83837070739898167</v>
      </c>
      <c r="AC5" s="20">
        <f t="shared" ca="1" si="1"/>
        <v>0.99716926835570907</v>
      </c>
      <c r="AD5" s="20">
        <f t="shared" ca="1" si="2"/>
        <v>0.80505576743875706</v>
      </c>
      <c r="AE5" s="20">
        <f t="shared" ca="1" si="3"/>
        <v>0.86909360107774114</v>
      </c>
      <c r="AF5" s="38"/>
      <c r="AG5" s="38"/>
      <c r="AH5" s="38"/>
      <c r="AI5" s="38"/>
      <c r="AJ5" s="38"/>
    </row>
    <row r="6" spans="1:36" x14ac:dyDescent="0.3">
      <c r="A6" s="39"/>
      <c r="B6" s="34"/>
      <c r="C6" s="29"/>
      <c r="D6" s="36"/>
      <c r="E6" s="47" t="s">
        <v>7</v>
      </c>
      <c r="F6" s="8" t="s">
        <v>1</v>
      </c>
      <c r="G6" s="9">
        <v>6673</v>
      </c>
      <c r="H6" s="9">
        <v>52</v>
      </c>
      <c r="I6" s="10">
        <v>249</v>
      </c>
      <c r="K6" s="18"/>
      <c r="L6" s="18"/>
      <c r="M6" s="18"/>
      <c r="O6" s="18"/>
      <c r="U6">
        <f t="shared" si="4"/>
        <v>13</v>
      </c>
      <c r="V6" s="39"/>
      <c r="W6" s="34"/>
      <c r="X6" s="29"/>
      <c r="Y6" s="36"/>
      <c r="Z6" s="5" t="s">
        <v>9</v>
      </c>
      <c r="AA6" s="20">
        <f t="shared" ca="1" si="0"/>
        <v>0.92042620720924961</v>
      </c>
      <c r="AB6" s="20"/>
      <c r="AC6" s="20">
        <f t="shared" ca="1" si="1"/>
        <v>0.9949425546513142</v>
      </c>
      <c r="AD6" s="20">
        <f t="shared" ca="1" si="2"/>
        <v>0.92042620720924961</v>
      </c>
      <c r="AE6" s="20">
        <f t="shared" ca="1" si="3"/>
        <v>0.95768438093028196</v>
      </c>
      <c r="AF6" s="38"/>
      <c r="AG6" s="38"/>
      <c r="AH6" s="38"/>
      <c r="AI6" s="38"/>
      <c r="AJ6" s="38"/>
    </row>
    <row r="7" spans="1:36" x14ac:dyDescent="0.3">
      <c r="A7" s="39"/>
      <c r="B7" s="34"/>
      <c r="C7" s="29"/>
      <c r="D7" s="36"/>
      <c r="E7" s="48"/>
      <c r="F7" s="11" t="s">
        <v>2</v>
      </c>
      <c r="G7" s="12">
        <v>0</v>
      </c>
      <c r="H7" s="12">
        <v>0</v>
      </c>
      <c r="I7" s="13">
        <v>0</v>
      </c>
      <c r="K7" s="18">
        <f>G6/(G6+G7+G8+H6+I6)</f>
        <v>0.95670250896057352</v>
      </c>
      <c r="L7" s="18"/>
      <c r="M7" s="18">
        <f>I8/(I8+H8+G8+I7+I6)</f>
        <v>0.99783337811018569</v>
      </c>
      <c r="N7" s="18">
        <f>AVERAGE(K7:L7)</f>
        <v>0.95670250896057352</v>
      </c>
      <c r="O7" s="18">
        <f>AVERAGE(K7:M7)</f>
        <v>0.9772679435353796</v>
      </c>
      <c r="U7">
        <f t="shared" si="4"/>
        <v>16</v>
      </c>
      <c r="V7" s="39"/>
      <c r="W7" s="34"/>
      <c r="X7" s="29"/>
      <c r="Y7" s="36"/>
      <c r="Z7" s="6" t="s">
        <v>10</v>
      </c>
      <c r="AA7" s="20">
        <f t="shared" ca="1" si="0"/>
        <v>0.7980274442538593</v>
      </c>
      <c r="AB7" s="20">
        <f ca="1">INDIRECT(ADDRESS(U7,12))</f>
        <v>0.69685192382432959</v>
      </c>
      <c r="AC7" s="20">
        <f t="shared" ca="1" si="1"/>
        <v>0.99551870299276424</v>
      </c>
      <c r="AD7" s="20">
        <f t="shared" ca="1" si="2"/>
        <v>0.74743968403909444</v>
      </c>
      <c r="AE7" s="20">
        <f t="shared" ca="1" si="3"/>
        <v>0.83013269035698434</v>
      </c>
      <c r="AF7" s="38"/>
      <c r="AG7" s="38"/>
      <c r="AH7" s="38"/>
      <c r="AI7" s="38"/>
      <c r="AJ7" s="38"/>
    </row>
    <row r="8" spans="1:36" ht="15" thickBot="1" x14ac:dyDescent="0.35">
      <c r="A8" s="39"/>
      <c r="B8" s="34"/>
      <c r="C8" s="29"/>
      <c r="D8" s="36"/>
      <c r="E8" s="49"/>
      <c r="F8" s="14" t="s">
        <v>3</v>
      </c>
      <c r="G8" s="15">
        <v>1</v>
      </c>
      <c r="H8" s="15">
        <v>0</v>
      </c>
      <c r="I8" s="16">
        <v>115137</v>
      </c>
      <c r="K8" s="18"/>
      <c r="L8" s="18"/>
      <c r="M8" s="18"/>
      <c r="O8" s="18"/>
      <c r="U8">
        <f t="shared" si="4"/>
        <v>19</v>
      </c>
      <c r="V8" s="39"/>
      <c r="W8" s="34"/>
      <c r="X8" s="29"/>
      <c r="Y8" s="36"/>
      <c r="Z8" s="7" t="s">
        <v>11</v>
      </c>
      <c r="AA8" s="20">
        <f t="shared" ca="1" si="0"/>
        <v>0.76929205554290914</v>
      </c>
      <c r="AB8" s="20">
        <f ca="1">INDIRECT(ADDRESS(U8,12))</f>
        <v>0.49507609668755598</v>
      </c>
      <c r="AC8" s="20">
        <f t="shared" ca="1" si="1"/>
        <v>0.99193049237149133</v>
      </c>
      <c r="AD8" s="20">
        <f t="shared" ca="1" si="2"/>
        <v>0.63218407611523253</v>
      </c>
      <c r="AE8" s="20">
        <f t="shared" ca="1" si="3"/>
        <v>0.75209954820065217</v>
      </c>
      <c r="AF8" s="38"/>
      <c r="AG8" s="38"/>
      <c r="AH8" s="38"/>
      <c r="AI8" s="38"/>
      <c r="AJ8" s="38"/>
    </row>
    <row r="9" spans="1:36" x14ac:dyDescent="0.3">
      <c r="A9" s="39"/>
      <c r="B9" s="34"/>
      <c r="C9" s="29"/>
      <c r="D9" s="36"/>
      <c r="E9" s="50" t="s">
        <v>8</v>
      </c>
      <c r="F9" s="8" t="s">
        <v>1</v>
      </c>
      <c r="G9" s="9">
        <v>4943</v>
      </c>
      <c r="H9" s="9">
        <v>397</v>
      </c>
      <c r="I9" s="10">
        <v>178</v>
      </c>
      <c r="K9" s="18"/>
      <c r="L9" s="18"/>
      <c r="M9" s="18"/>
      <c r="O9" s="18"/>
      <c r="U9">
        <f t="shared" si="4"/>
        <v>22</v>
      </c>
      <c r="V9" s="39"/>
      <c r="W9" s="34"/>
      <c r="X9" s="29"/>
      <c r="Y9" s="31" t="s">
        <v>13</v>
      </c>
      <c r="Z9" s="21" t="s">
        <v>6</v>
      </c>
      <c r="AA9" s="20">
        <f t="shared" ca="1" si="0"/>
        <v>0.96297161546548304</v>
      </c>
      <c r="AB9" s="20"/>
      <c r="AC9" s="20">
        <f t="shared" ca="1" si="1"/>
        <v>0.99769232485995496</v>
      </c>
      <c r="AD9" s="20">
        <f t="shared" ca="1" si="2"/>
        <v>0.96297161546548304</v>
      </c>
      <c r="AE9" s="20">
        <f t="shared" ca="1" si="3"/>
        <v>0.980331970162719</v>
      </c>
      <c r="AF9" s="37">
        <f t="shared" ref="AF9:AH9" ca="1" si="5">AVERAGE(AA9:AA13)</f>
        <v>0.86934583146893707</v>
      </c>
      <c r="AG9" s="37">
        <f t="shared" ca="1" si="5"/>
        <v>0.72990423060819354</v>
      </c>
      <c r="AH9" s="37">
        <f t="shared" ca="1" si="5"/>
        <v>0.9966121361390623</v>
      </c>
      <c r="AI9" s="37">
        <f ca="1">AVERAGE(AD9:AD13)</f>
        <v>0.86253018063193632</v>
      </c>
      <c r="AJ9" s="37">
        <f ca="1">AVERAGE(AE9:AE13)</f>
        <v>0.91293707464266871</v>
      </c>
    </row>
    <row r="10" spans="1:36" x14ac:dyDescent="0.3">
      <c r="A10" s="39"/>
      <c r="B10" s="34"/>
      <c r="C10" s="29"/>
      <c r="D10" s="36"/>
      <c r="E10" s="51"/>
      <c r="F10" s="11" t="s">
        <v>2</v>
      </c>
      <c r="G10" s="12">
        <v>839</v>
      </c>
      <c r="H10" s="12">
        <v>7739</v>
      </c>
      <c r="I10" s="13">
        <v>162</v>
      </c>
      <c r="K10" s="18">
        <f>G9/(G9+G10+G11+H9+I9)</f>
        <v>0.77174082747853234</v>
      </c>
      <c r="L10" s="18">
        <f>H10/(H10+H11+H9+G10+I10)</f>
        <v>0.83837070739898167</v>
      </c>
      <c r="M10" s="18">
        <f>I11/(I11+H11+G11+I10+I9)</f>
        <v>0.99716926835570907</v>
      </c>
      <c r="N10" s="18">
        <f>AVERAGE(K10:L10)</f>
        <v>0.80505576743875706</v>
      </c>
      <c r="O10" s="18">
        <f>AVERAGE(K10:M10)</f>
        <v>0.86909360107774114</v>
      </c>
      <c r="U10">
        <f t="shared" si="4"/>
        <v>25</v>
      </c>
      <c r="V10" s="39"/>
      <c r="W10" s="34"/>
      <c r="X10" s="29"/>
      <c r="Y10" s="31"/>
      <c r="Z10" s="22" t="s">
        <v>7</v>
      </c>
      <c r="AA10" s="20">
        <f t="shared" ca="1" si="0"/>
        <v>0.94609125254286541</v>
      </c>
      <c r="AB10" s="20"/>
      <c r="AC10" s="20">
        <f t="shared" ca="1" si="1"/>
        <v>0.99743780620812628</v>
      </c>
      <c r="AD10" s="20">
        <f t="shared" ca="1" si="2"/>
        <v>0.94609125254286541</v>
      </c>
      <c r="AE10" s="20">
        <f t="shared" ca="1" si="3"/>
        <v>0.97176452937549584</v>
      </c>
      <c r="AF10" s="38"/>
      <c r="AG10" s="38"/>
      <c r="AH10" s="38"/>
      <c r="AI10" s="38"/>
      <c r="AJ10" s="38"/>
    </row>
    <row r="11" spans="1:36" ht="15" thickBot="1" x14ac:dyDescent="0.35">
      <c r="A11" s="39"/>
      <c r="B11" s="34"/>
      <c r="C11" s="29"/>
      <c r="D11" s="36"/>
      <c r="E11" s="52"/>
      <c r="F11" s="14" t="s">
        <v>3</v>
      </c>
      <c r="G11" s="15">
        <v>48</v>
      </c>
      <c r="H11" s="15">
        <v>94</v>
      </c>
      <c r="I11" s="16">
        <v>169792</v>
      </c>
      <c r="K11" s="18"/>
      <c r="L11" s="18"/>
      <c r="M11" s="18"/>
      <c r="O11" s="18"/>
      <c r="U11">
        <f t="shared" si="4"/>
        <v>28</v>
      </c>
      <c r="V11" s="39"/>
      <c r="W11" s="34"/>
      <c r="X11" s="29"/>
      <c r="Y11" s="31"/>
      <c r="Z11" s="23" t="s">
        <v>8</v>
      </c>
      <c r="AA11" s="20">
        <f t="shared" ca="1" si="0"/>
        <v>0.73065369761121446</v>
      </c>
      <c r="AB11" s="20">
        <f ca="1">INDIRECT(ADDRESS(U11,12))</f>
        <v>0.78317588843904629</v>
      </c>
      <c r="AC11" s="20">
        <f t="shared" ca="1" si="1"/>
        <v>0.99768208811586034</v>
      </c>
      <c r="AD11" s="20">
        <f t="shared" ca="1" si="2"/>
        <v>0.75691479302513032</v>
      </c>
      <c r="AE11" s="20">
        <f t="shared" ca="1" si="3"/>
        <v>0.83717055805537355</v>
      </c>
      <c r="AF11" s="38"/>
      <c r="AG11" s="38"/>
      <c r="AH11" s="38"/>
      <c r="AI11" s="38"/>
      <c r="AJ11" s="38"/>
    </row>
    <row r="12" spans="1:36" x14ac:dyDescent="0.3">
      <c r="A12" s="39"/>
      <c r="B12" s="34"/>
      <c r="C12" s="29"/>
      <c r="D12" s="36"/>
      <c r="E12" s="53" t="s">
        <v>9</v>
      </c>
      <c r="F12" s="8" t="s">
        <v>1</v>
      </c>
      <c r="G12" s="9">
        <v>32480</v>
      </c>
      <c r="H12" s="9">
        <v>231</v>
      </c>
      <c r="I12" s="10">
        <v>881</v>
      </c>
      <c r="K12" s="18"/>
      <c r="L12" s="18"/>
      <c r="M12" s="18"/>
      <c r="O12" s="18"/>
      <c r="U12">
        <f t="shared" si="4"/>
        <v>31</v>
      </c>
      <c r="V12" s="39"/>
      <c r="W12" s="34"/>
      <c r="X12" s="29"/>
      <c r="Y12" s="31"/>
      <c r="Z12" s="24" t="s">
        <v>9</v>
      </c>
      <c r="AA12" s="20">
        <f t="shared" ca="1" si="0"/>
        <v>0.90970131974994206</v>
      </c>
      <c r="AB12" s="20"/>
      <c r="AC12" s="20">
        <f t="shared" ca="1" si="1"/>
        <v>0.99502132194092741</v>
      </c>
      <c r="AD12" s="20">
        <f t="shared" ca="1" si="2"/>
        <v>0.90970131974994206</v>
      </c>
      <c r="AE12" s="20">
        <f t="shared" ca="1" si="3"/>
        <v>0.95236132084543468</v>
      </c>
      <c r="AF12" s="38"/>
      <c r="AG12" s="38"/>
      <c r="AH12" s="38"/>
      <c r="AI12" s="38"/>
      <c r="AJ12" s="38"/>
    </row>
    <row r="13" spans="1:36" x14ac:dyDescent="0.3">
      <c r="A13" s="39"/>
      <c r="B13" s="34"/>
      <c r="C13" s="29"/>
      <c r="D13" s="36"/>
      <c r="E13" s="54"/>
      <c r="F13" s="11" t="s">
        <v>2</v>
      </c>
      <c r="G13" s="12">
        <v>0</v>
      </c>
      <c r="H13" s="12">
        <v>0</v>
      </c>
      <c r="I13" s="13">
        <v>0</v>
      </c>
      <c r="K13" s="18">
        <f>G12/(G12+G13+G14+H12+I12)</f>
        <v>0.92042620720924961</v>
      </c>
      <c r="L13" s="18"/>
      <c r="M13" s="18">
        <f>I14/(I14+H14+G14+I13+I12)</f>
        <v>0.9949425546513142</v>
      </c>
      <c r="N13" s="18">
        <f>AVERAGE(K13:L13)</f>
        <v>0.92042620720924961</v>
      </c>
      <c r="O13" s="18">
        <f>AVERAGE(K13:M13)</f>
        <v>0.95768438093028196</v>
      </c>
      <c r="U13">
        <f t="shared" si="4"/>
        <v>34</v>
      </c>
      <c r="V13" s="39"/>
      <c r="W13" s="34"/>
      <c r="X13" s="29"/>
      <c r="Y13" s="31"/>
      <c r="Z13" s="25" t="s">
        <v>10</v>
      </c>
      <c r="AA13" s="20">
        <f t="shared" ca="1" si="0"/>
        <v>0.79731127197518092</v>
      </c>
      <c r="AB13" s="20">
        <f ca="1">INDIRECT(ADDRESS(U13,12))</f>
        <v>0.67663257277734068</v>
      </c>
      <c r="AC13" s="20">
        <f t="shared" ca="1" si="1"/>
        <v>0.99522713957044251</v>
      </c>
      <c r="AD13" s="20">
        <f t="shared" ca="1" si="2"/>
        <v>0.73697192237626075</v>
      </c>
      <c r="AE13" s="20">
        <f t="shared" ca="1" si="3"/>
        <v>0.82305699477432137</v>
      </c>
      <c r="AF13" s="38"/>
      <c r="AG13" s="38"/>
      <c r="AH13" s="38"/>
      <c r="AI13" s="38"/>
      <c r="AJ13" s="38"/>
    </row>
    <row r="14" spans="1:36" ht="15" thickBot="1" x14ac:dyDescent="0.35">
      <c r="A14" s="39"/>
      <c r="B14" s="34"/>
      <c r="C14" s="29"/>
      <c r="D14" s="36"/>
      <c r="E14" s="55"/>
      <c r="F14" s="14" t="s">
        <v>3</v>
      </c>
      <c r="G14" s="15">
        <v>1696</v>
      </c>
      <c r="H14" s="15">
        <v>25</v>
      </c>
      <c r="I14" s="16">
        <v>511887</v>
      </c>
      <c r="K14" s="18"/>
      <c r="L14" s="18"/>
      <c r="M14" s="18"/>
      <c r="O14" s="18"/>
      <c r="U14">
        <f t="shared" si="4"/>
        <v>37</v>
      </c>
      <c r="V14" s="39"/>
      <c r="W14" s="34"/>
      <c r="X14" s="29"/>
      <c r="Y14" s="31"/>
      <c r="Z14" s="26" t="s">
        <v>11</v>
      </c>
      <c r="AA14" s="20">
        <f t="shared" ca="1" si="0"/>
        <v>0.81147068985373716</v>
      </c>
      <c r="AB14" s="20">
        <f ca="1">INDIRECT(ADDRESS(U14,12))</f>
        <v>0.58615556382582801</v>
      </c>
      <c r="AC14" s="20">
        <f t="shared" ca="1" si="1"/>
        <v>0.99144072178872711</v>
      </c>
      <c r="AD14" s="20">
        <f t="shared" ca="1" si="2"/>
        <v>0.69881312683978258</v>
      </c>
      <c r="AE14" s="20">
        <f t="shared" ca="1" si="3"/>
        <v>0.7963556584894308</v>
      </c>
      <c r="AF14" s="38"/>
      <c r="AG14" s="38"/>
      <c r="AH14" s="38"/>
      <c r="AI14" s="38"/>
      <c r="AJ14" s="38"/>
    </row>
    <row r="15" spans="1:36" x14ac:dyDescent="0.3">
      <c r="A15" s="39"/>
      <c r="B15" s="34"/>
      <c r="C15" s="29"/>
      <c r="D15" s="36"/>
      <c r="E15" s="56" t="s">
        <v>10</v>
      </c>
      <c r="F15" s="8" t="s">
        <v>1</v>
      </c>
      <c r="G15" s="9">
        <v>3722</v>
      </c>
      <c r="H15" s="9">
        <v>214</v>
      </c>
      <c r="I15" s="10">
        <v>94</v>
      </c>
      <c r="K15" s="18"/>
      <c r="L15" s="18"/>
      <c r="M15" s="18"/>
      <c r="O15" s="18"/>
      <c r="U15">
        <f t="shared" si="4"/>
        <v>40</v>
      </c>
      <c r="V15" s="39"/>
      <c r="W15" s="34"/>
      <c r="X15" s="29"/>
      <c r="Y15" s="30" t="s">
        <v>14</v>
      </c>
      <c r="Z15" s="21" t="s">
        <v>6</v>
      </c>
      <c r="AA15" s="20">
        <f t="shared" ca="1" si="0"/>
        <v>0.91919720767888302</v>
      </c>
      <c r="AB15" s="20"/>
      <c r="AC15" s="20">
        <f t="shared" ca="1" si="1"/>
        <v>0.99692600094584582</v>
      </c>
      <c r="AD15" s="20">
        <f t="shared" ca="1" si="2"/>
        <v>0.91919720767888302</v>
      </c>
      <c r="AE15" s="20">
        <f t="shared" ca="1" si="3"/>
        <v>0.95806160431236442</v>
      </c>
      <c r="AF15" s="37">
        <f t="shared" ref="AF15:AH15" ca="1" si="6">AVERAGE(AA15:AA19)</f>
        <v>0.8121947766041121</v>
      </c>
      <c r="AG15" s="37">
        <f t="shared" ca="1" si="6"/>
        <v>0.69821759172393283</v>
      </c>
      <c r="AH15" s="37">
        <f t="shared" ca="1" si="6"/>
        <v>0.99619622538242081</v>
      </c>
      <c r="AI15" s="37">
        <f ca="1">AVERAGE(AD15:AD19)</f>
        <v>0.81085079366690471</v>
      </c>
      <c r="AJ15" s="37">
        <f ca="1">AVERAGE(AE15:AE19)</f>
        <v>0.88390801920756668</v>
      </c>
    </row>
    <row r="16" spans="1:36" x14ac:dyDescent="0.3">
      <c r="A16" s="39"/>
      <c r="B16" s="34"/>
      <c r="C16" s="29"/>
      <c r="D16" s="36"/>
      <c r="E16" s="57"/>
      <c r="F16" s="11" t="s">
        <v>2</v>
      </c>
      <c r="G16" s="12">
        <v>490</v>
      </c>
      <c r="H16" s="12">
        <v>1793</v>
      </c>
      <c r="I16" s="13">
        <v>36</v>
      </c>
      <c r="K16" s="18">
        <f>G15/(G15+G16+G17+H15+I15)</f>
        <v>0.7980274442538593</v>
      </c>
      <c r="L16" s="18">
        <f>H16/(H16+H17+H15+G16+I16)</f>
        <v>0.69685192382432959</v>
      </c>
      <c r="M16" s="18">
        <f>I17/(I17+H17+G17+I16+I15)</f>
        <v>0.99551870299276424</v>
      </c>
      <c r="N16" s="18">
        <f>AVERAGE(K16:L16)</f>
        <v>0.74743968403909444</v>
      </c>
      <c r="O16" s="18">
        <f>AVERAGE(K16:M16)</f>
        <v>0.83013269035698434</v>
      </c>
      <c r="U16">
        <f t="shared" si="4"/>
        <v>43</v>
      </c>
      <c r="V16" s="39"/>
      <c r="W16" s="34"/>
      <c r="X16" s="29"/>
      <c r="Y16" s="30"/>
      <c r="Z16" s="22" t="s">
        <v>7</v>
      </c>
      <c r="AA16" s="20">
        <f t="shared" ca="1" si="0"/>
        <v>0.8693282262816735</v>
      </c>
      <c r="AB16" s="20"/>
      <c r="AC16" s="20">
        <f t="shared" ca="1" si="1"/>
        <v>0.99775055370985599</v>
      </c>
      <c r="AD16" s="20">
        <f t="shared" ca="1" si="2"/>
        <v>0.8693282262816735</v>
      </c>
      <c r="AE16" s="20">
        <f t="shared" ca="1" si="3"/>
        <v>0.93353938999576469</v>
      </c>
      <c r="AF16" s="38"/>
      <c r="AG16" s="38"/>
      <c r="AH16" s="38"/>
      <c r="AI16" s="38"/>
      <c r="AJ16" s="38"/>
    </row>
    <row r="17" spans="1:36" ht="15" thickBot="1" x14ac:dyDescent="0.35">
      <c r="A17" s="39"/>
      <c r="B17" s="34"/>
      <c r="C17" s="29"/>
      <c r="D17" s="36"/>
      <c r="E17" s="58"/>
      <c r="F17" s="14" t="s">
        <v>3</v>
      </c>
      <c r="G17" s="15">
        <v>144</v>
      </c>
      <c r="H17" s="15">
        <v>40</v>
      </c>
      <c r="I17" s="16">
        <v>69755</v>
      </c>
      <c r="K17" s="18"/>
      <c r="L17" s="18"/>
      <c r="M17" s="18"/>
      <c r="O17" s="18"/>
      <c r="U17">
        <f t="shared" si="4"/>
        <v>46</v>
      </c>
      <c r="V17" s="39"/>
      <c r="W17" s="34"/>
      <c r="X17" s="29"/>
      <c r="Y17" s="30"/>
      <c r="Z17" s="23" t="s">
        <v>8</v>
      </c>
      <c r="AA17" s="20">
        <f t="shared" ca="1" si="0"/>
        <v>0.63581820908954556</v>
      </c>
      <c r="AB17" s="20">
        <f ca="1">INDIRECT(ADDRESS(U17,12))</f>
        <v>0.73242607183055353</v>
      </c>
      <c r="AC17" s="20">
        <f t="shared" ca="1" si="1"/>
        <v>0.99617233294255569</v>
      </c>
      <c r="AD17" s="20">
        <f t="shared" ca="1" si="2"/>
        <v>0.68412214046004949</v>
      </c>
      <c r="AE17" s="20">
        <f t="shared" ca="1" si="3"/>
        <v>0.78813887128755156</v>
      </c>
      <c r="AF17" s="38"/>
      <c r="AG17" s="38"/>
      <c r="AH17" s="38"/>
      <c r="AI17" s="38"/>
      <c r="AJ17" s="38"/>
    </row>
    <row r="18" spans="1:36" x14ac:dyDescent="0.3">
      <c r="A18" s="39"/>
      <c r="B18" s="34"/>
      <c r="C18" s="29"/>
      <c r="D18" s="36"/>
      <c r="E18" s="59" t="s">
        <v>11</v>
      </c>
      <c r="F18" s="8" t="s">
        <v>1</v>
      </c>
      <c r="G18" s="9">
        <v>6759</v>
      </c>
      <c r="H18" s="9">
        <v>1124</v>
      </c>
      <c r="I18" s="10">
        <v>349</v>
      </c>
      <c r="K18" s="18"/>
      <c r="L18" s="18"/>
      <c r="M18" s="18"/>
      <c r="O18" s="18"/>
      <c r="U18">
        <f t="shared" si="4"/>
        <v>49</v>
      </c>
      <c r="V18" s="39"/>
      <c r="W18" s="34"/>
      <c r="X18" s="29"/>
      <c r="Y18" s="30"/>
      <c r="Z18" s="24" t="s">
        <v>9</v>
      </c>
      <c r="AA18" s="20">
        <f t="shared" ca="1" si="0"/>
        <v>0.86257343624006455</v>
      </c>
      <c r="AB18" s="20"/>
      <c r="AC18" s="20">
        <f t="shared" ca="1" si="1"/>
        <v>0.99468476460961752</v>
      </c>
      <c r="AD18" s="20">
        <f t="shared" ca="1" si="2"/>
        <v>0.86257343624006455</v>
      </c>
      <c r="AE18" s="20">
        <f t="shared" ca="1" si="3"/>
        <v>0.92862910042484104</v>
      </c>
      <c r="AF18" s="38"/>
      <c r="AG18" s="38"/>
      <c r="AH18" s="38"/>
      <c r="AI18" s="38"/>
      <c r="AJ18" s="38"/>
    </row>
    <row r="19" spans="1:36" x14ac:dyDescent="0.3">
      <c r="A19" s="39"/>
      <c r="B19" s="34"/>
      <c r="C19" s="29"/>
      <c r="D19" s="36"/>
      <c r="E19" s="60"/>
      <c r="F19" s="11" t="s">
        <v>2</v>
      </c>
      <c r="G19" s="12">
        <v>214</v>
      </c>
      <c r="H19" s="12">
        <v>1659</v>
      </c>
      <c r="I19" s="13">
        <v>205</v>
      </c>
      <c r="K19" s="18">
        <f>G18/(G18+G19+G20+H18+I18)</f>
        <v>0.76929205554290914</v>
      </c>
      <c r="L19" s="18">
        <f>H19/(H19+H20+H18+G19+I19)</f>
        <v>0.49507609668755598</v>
      </c>
      <c r="M19" s="18">
        <f>I20/(I20+H20+G20+I19+I18)</f>
        <v>0.99193049237149133</v>
      </c>
      <c r="N19" s="18">
        <f>AVERAGE(K19:L19)</f>
        <v>0.63218407611523253</v>
      </c>
      <c r="O19" s="18">
        <f>AVERAGE(K19:M19)</f>
        <v>0.75209954820065217</v>
      </c>
      <c r="U19">
        <f t="shared" si="4"/>
        <v>52</v>
      </c>
      <c r="V19" s="39"/>
      <c r="W19" s="34"/>
      <c r="X19" s="29"/>
      <c r="Y19" s="30"/>
      <c r="Z19" s="25" t="s">
        <v>10</v>
      </c>
      <c r="AA19" s="20">
        <f t="shared" ca="1" si="0"/>
        <v>0.77405680373039421</v>
      </c>
      <c r="AB19" s="20">
        <f ca="1">INDIRECT(ADDRESS(U19,12))</f>
        <v>0.66400911161731202</v>
      </c>
      <c r="AC19" s="20">
        <f t="shared" ca="1" si="1"/>
        <v>0.99544747470422856</v>
      </c>
      <c r="AD19" s="20">
        <f t="shared" ca="1" si="2"/>
        <v>0.71903295767385311</v>
      </c>
      <c r="AE19" s="20">
        <f t="shared" ca="1" si="3"/>
        <v>0.81117113001731156</v>
      </c>
      <c r="AF19" s="38"/>
      <c r="AG19" s="38"/>
      <c r="AH19" s="38"/>
      <c r="AI19" s="38"/>
      <c r="AJ19" s="38"/>
    </row>
    <row r="20" spans="1:36" ht="15" thickBot="1" x14ac:dyDescent="0.35">
      <c r="A20" s="39"/>
      <c r="B20" s="34"/>
      <c r="C20" s="29"/>
      <c r="D20" s="36"/>
      <c r="E20" s="61"/>
      <c r="F20" s="14" t="s">
        <v>3</v>
      </c>
      <c r="G20" s="15">
        <v>340</v>
      </c>
      <c r="H20" s="15">
        <v>149</v>
      </c>
      <c r="I20" s="16">
        <v>128209</v>
      </c>
      <c r="K20" s="18"/>
      <c r="L20" s="18"/>
      <c r="M20" s="18"/>
      <c r="O20" s="18"/>
      <c r="U20">
        <f t="shared" si="4"/>
        <v>55</v>
      </c>
      <c r="V20" s="39"/>
      <c r="W20" s="34"/>
      <c r="X20" s="29"/>
      <c r="Y20" s="30"/>
      <c r="Z20" s="26" t="s">
        <v>11</v>
      </c>
      <c r="AA20" s="20">
        <f t="shared" ca="1" si="0"/>
        <v>0.80788405797101448</v>
      </c>
      <c r="AB20" s="20">
        <f ca="1">INDIRECT(ADDRESS(U20,12))</f>
        <v>0.57073170731707312</v>
      </c>
      <c r="AC20" s="20">
        <f t="shared" ca="1" si="1"/>
        <v>0.99209294073176946</v>
      </c>
      <c r="AD20" s="20">
        <f t="shared" ca="1" si="2"/>
        <v>0.68930788264404375</v>
      </c>
      <c r="AE20" s="20">
        <f t="shared" ca="1" si="3"/>
        <v>0.79023623533995224</v>
      </c>
      <c r="AF20" s="38"/>
      <c r="AG20" s="38"/>
      <c r="AH20" s="38"/>
      <c r="AI20" s="38"/>
      <c r="AJ20" s="38"/>
    </row>
    <row r="21" spans="1:36" x14ac:dyDescent="0.3">
      <c r="A21" s="39"/>
      <c r="B21" s="34"/>
      <c r="C21" s="29"/>
      <c r="D21" s="65" t="s">
        <v>13</v>
      </c>
      <c r="E21" s="44" t="s">
        <v>6</v>
      </c>
      <c r="F21" s="8" t="s">
        <v>1</v>
      </c>
      <c r="G21" s="9">
        <v>16488</v>
      </c>
      <c r="H21" s="9">
        <v>117</v>
      </c>
      <c r="I21" s="10">
        <v>517</v>
      </c>
      <c r="K21" s="18"/>
      <c r="L21" s="18"/>
      <c r="M21" s="18"/>
      <c r="O21" s="18"/>
      <c r="U21">
        <f t="shared" si="4"/>
        <v>58</v>
      </c>
      <c r="V21" s="39"/>
      <c r="W21" s="34"/>
      <c r="X21" s="29"/>
      <c r="Y21" s="33" t="s">
        <v>15</v>
      </c>
      <c r="Z21" s="21" t="s">
        <v>6</v>
      </c>
      <c r="AA21" s="20">
        <f t="shared" ca="1" si="0"/>
        <v>0.93269118505545823</v>
      </c>
      <c r="AB21" s="20"/>
      <c r="AC21" s="20">
        <f t="shared" ca="1" si="1"/>
        <v>0.99614037277046363</v>
      </c>
      <c r="AD21" s="20">
        <f t="shared" ca="1" si="2"/>
        <v>0.93269118505545823</v>
      </c>
      <c r="AE21" s="20">
        <f t="shared" ca="1" si="3"/>
        <v>0.96441577891296093</v>
      </c>
      <c r="AF21" s="37">
        <f t="shared" ref="AF21:AH21" ca="1" si="7">AVERAGE(AA21:AA25)</f>
        <v>0.83724736352263507</v>
      </c>
      <c r="AG21" s="37">
        <f t="shared" ca="1" si="7"/>
        <v>0.73656279399217905</v>
      </c>
      <c r="AH21" s="37">
        <f t="shared" ca="1" si="7"/>
        <v>0.99610187476202938</v>
      </c>
      <c r="AI21" s="37">
        <f ca="1">AVERAGE(AD21:AD25)</f>
        <v>0.83537346808415069</v>
      </c>
      <c r="AJ21" s="37">
        <f ca="1">AVERAGE(AE21:AE25)</f>
        <v>0.89870024252942149</v>
      </c>
    </row>
    <row r="22" spans="1:36" x14ac:dyDescent="0.3">
      <c r="A22" s="39"/>
      <c r="B22" s="34"/>
      <c r="C22" s="29"/>
      <c r="D22" s="65"/>
      <c r="E22" s="45"/>
      <c r="F22" s="11" t="s">
        <v>2</v>
      </c>
      <c r="G22" s="12">
        <v>0</v>
      </c>
      <c r="H22" s="12">
        <v>0</v>
      </c>
      <c r="I22" s="13">
        <v>0</v>
      </c>
      <c r="K22" s="18">
        <f>G21/(G21+G22+G23+H21+I21)</f>
        <v>0.96297161546548304</v>
      </c>
      <c r="L22" s="18"/>
      <c r="M22" s="18">
        <f>I23/(I23+H23+G23+I22+I21)</f>
        <v>0.99769232485995496</v>
      </c>
      <c r="N22" s="18">
        <f>AVERAGE(K22:L22)</f>
        <v>0.96297161546548304</v>
      </c>
      <c r="O22" s="18">
        <f>AVERAGE(K22:M22)</f>
        <v>0.980331970162719</v>
      </c>
      <c r="U22">
        <f t="shared" si="4"/>
        <v>61</v>
      </c>
      <c r="V22" s="39"/>
      <c r="W22" s="34"/>
      <c r="X22" s="29"/>
      <c r="Y22" s="33"/>
      <c r="Z22" s="22" t="s">
        <v>7</v>
      </c>
      <c r="AA22" s="20">
        <f t="shared" ca="1" si="0"/>
        <v>0.88392727272727267</v>
      </c>
      <c r="AB22" s="20"/>
      <c r="AC22" s="20">
        <f t="shared" ca="1" si="1"/>
        <v>0.99625659202904815</v>
      </c>
      <c r="AD22" s="20">
        <f t="shared" ca="1" si="2"/>
        <v>0.88392727272727267</v>
      </c>
      <c r="AE22" s="20">
        <f t="shared" ca="1" si="3"/>
        <v>0.94009193237816047</v>
      </c>
      <c r="AF22" s="38"/>
      <c r="AG22" s="38"/>
      <c r="AH22" s="38"/>
      <c r="AI22" s="38"/>
      <c r="AJ22" s="38"/>
    </row>
    <row r="23" spans="1:36" ht="15" thickBot="1" x14ac:dyDescent="0.35">
      <c r="A23" s="39"/>
      <c r="B23" s="34"/>
      <c r="C23" s="29"/>
      <c r="D23" s="65"/>
      <c r="E23" s="46"/>
      <c r="F23" s="14" t="s">
        <v>3</v>
      </c>
      <c r="G23" s="15">
        <v>0</v>
      </c>
      <c r="H23" s="15">
        <v>0</v>
      </c>
      <c r="I23" s="16">
        <v>223518</v>
      </c>
      <c r="K23" s="18"/>
      <c r="L23" s="18"/>
      <c r="M23" s="18"/>
      <c r="O23" s="18"/>
      <c r="U23">
        <f t="shared" si="4"/>
        <v>64</v>
      </c>
      <c r="V23" s="39"/>
      <c r="W23" s="34"/>
      <c r="X23" s="29"/>
      <c r="Y23" s="33"/>
      <c r="Z23" s="23" t="s">
        <v>8</v>
      </c>
      <c r="AA23" s="20">
        <f t="shared" ca="1" si="0"/>
        <v>0.69314249764076752</v>
      </c>
      <c r="AB23" s="20">
        <f ca="1">INDIRECT(ADDRESS(U23,12))</f>
        <v>0.79136019890189579</v>
      </c>
      <c r="AC23" s="20">
        <f t="shared" ca="1" si="1"/>
        <v>0.99706010069595219</v>
      </c>
      <c r="AD23" s="20">
        <f t="shared" ca="1" si="2"/>
        <v>0.74225134827133166</v>
      </c>
      <c r="AE23" s="20">
        <f t="shared" ca="1" si="3"/>
        <v>0.82718759907953843</v>
      </c>
      <c r="AF23" s="38"/>
      <c r="AG23" s="38"/>
      <c r="AH23" s="38"/>
      <c r="AI23" s="38"/>
      <c r="AJ23" s="38"/>
    </row>
    <row r="24" spans="1:36" x14ac:dyDescent="0.3">
      <c r="A24" s="39"/>
      <c r="B24" s="34"/>
      <c r="C24" s="29"/>
      <c r="D24" s="65"/>
      <c r="E24" s="47" t="s">
        <v>7</v>
      </c>
      <c r="F24" s="8" t="s">
        <v>1</v>
      </c>
      <c r="G24" s="9">
        <v>6511</v>
      </c>
      <c r="H24" s="9">
        <v>75</v>
      </c>
      <c r="I24" s="10">
        <v>289</v>
      </c>
      <c r="K24" s="18"/>
      <c r="L24" s="18"/>
      <c r="M24" s="18"/>
      <c r="O24" s="18"/>
      <c r="U24">
        <f t="shared" si="4"/>
        <v>67</v>
      </c>
      <c r="V24" s="39"/>
      <c r="W24" s="34"/>
      <c r="X24" s="29"/>
      <c r="Y24" s="33"/>
      <c r="Z24" s="24" t="s">
        <v>9</v>
      </c>
      <c r="AA24" s="20">
        <f t="shared" ca="1" si="0"/>
        <v>0.87775381746124259</v>
      </c>
      <c r="AB24" s="20"/>
      <c r="AC24" s="20">
        <f t="shared" ca="1" si="1"/>
        <v>0.99449447702379845</v>
      </c>
      <c r="AD24" s="20">
        <f t="shared" ca="1" si="2"/>
        <v>0.87775381746124259</v>
      </c>
      <c r="AE24" s="20">
        <f t="shared" ca="1" si="3"/>
        <v>0.93612414724252058</v>
      </c>
      <c r="AF24" s="38"/>
      <c r="AG24" s="38"/>
      <c r="AH24" s="38"/>
      <c r="AI24" s="38"/>
      <c r="AJ24" s="38"/>
    </row>
    <row r="25" spans="1:36" x14ac:dyDescent="0.3">
      <c r="A25" s="39"/>
      <c r="B25" s="34"/>
      <c r="C25" s="29"/>
      <c r="D25" s="65"/>
      <c r="E25" s="48"/>
      <c r="F25" s="11" t="s">
        <v>2</v>
      </c>
      <c r="G25" s="12">
        <v>0</v>
      </c>
      <c r="H25" s="12">
        <v>0</v>
      </c>
      <c r="I25" s="13">
        <v>0</v>
      </c>
      <c r="K25" s="18">
        <f>G24/(G24+G25+G26+H24+I24)</f>
        <v>0.94609125254286541</v>
      </c>
      <c r="L25" s="18"/>
      <c r="M25" s="18">
        <f>I26/(I26+H26+G26+I25+I24)</f>
        <v>0.99743780620812628</v>
      </c>
      <c r="N25" s="18">
        <f>AVERAGE(K25:L25)</f>
        <v>0.94609125254286541</v>
      </c>
      <c r="O25" s="18">
        <f>AVERAGE(K25:M25)</f>
        <v>0.97176452937549584</v>
      </c>
      <c r="U25">
        <f t="shared" si="4"/>
        <v>70</v>
      </c>
      <c r="V25" s="39"/>
      <c r="W25" s="34"/>
      <c r="X25" s="29"/>
      <c r="Y25" s="33"/>
      <c r="Z25" s="25" t="s">
        <v>10</v>
      </c>
      <c r="AA25" s="20">
        <f t="shared" ca="1" si="0"/>
        <v>0.79872204472843455</v>
      </c>
      <c r="AB25" s="20">
        <f ca="1">INDIRECT(ADDRESS(U25,12))</f>
        <v>0.6817653890824622</v>
      </c>
      <c r="AC25" s="20">
        <f t="shared" ca="1" si="1"/>
        <v>0.99655783129088471</v>
      </c>
      <c r="AD25" s="20">
        <f t="shared" ca="1" si="2"/>
        <v>0.74024371690544832</v>
      </c>
      <c r="AE25" s="20">
        <f t="shared" ca="1" si="3"/>
        <v>0.82568175503392716</v>
      </c>
      <c r="AF25" s="38"/>
      <c r="AG25" s="38"/>
      <c r="AH25" s="38"/>
      <c r="AI25" s="38"/>
      <c r="AJ25" s="38"/>
    </row>
    <row r="26" spans="1:36" ht="15" thickBot="1" x14ac:dyDescent="0.35">
      <c r="A26" s="39"/>
      <c r="B26" s="34"/>
      <c r="C26" s="29"/>
      <c r="D26" s="65"/>
      <c r="E26" s="49"/>
      <c r="F26" s="14" t="s">
        <v>3</v>
      </c>
      <c r="G26" s="15">
        <v>7</v>
      </c>
      <c r="H26" s="15">
        <v>0</v>
      </c>
      <c r="I26" s="16">
        <v>115230</v>
      </c>
      <c r="K26" s="18"/>
      <c r="L26" s="18"/>
      <c r="M26" s="18"/>
      <c r="O26" s="18"/>
      <c r="U26">
        <f t="shared" si="4"/>
        <v>73</v>
      </c>
      <c r="V26" s="39"/>
      <c r="W26" s="34"/>
      <c r="X26" s="29"/>
      <c r="Y26" s="33"/>
      <c r="Z26" s="26" t="s">
        <v>11</v>
      </c>
      <c r="AA26" s="20">
        <f t="shared" ca="1" si="0"/>
        <v>0.78521698770016246</v>
      </c>
      <c r="AB26" s="20">
        <f ca="1">INDIRECT(ADDRESS(U26,12))</f>
        <v>0.5641025641025641</v>
      </c>
      <c r="AC26" s="20">
        <f t="shared" ca="1" si="1"/>
        <v>0.98988732025539716</v>
      </c>
      <c r="AD26" s="20">
        <f t="shared" ca="1" si="2"/>
        <v>0.67465977590136328</v>
      </c>
      <c r="AE26" s="20">
        <f t="shared" ca="1" si="3"/>
        <v>0.77973562401937457</v>
      </c>
      <c r="AF26" s="38"/>
      <c r="AG26" s="38"/>
      <c r="AH26" s="38"/>
      <c r="AI26" s="38"/>
      <c r="AJ26" s="38"/>
    </row>
    <row r="27" spans="1:36" x14ac:dyDescent="0.3">
      <c r="A27" s="39"/>
      <c r="B27" s="34"/>
      <c r="C27" s="29"/>
      <c r="D27" s="65"/>
      <c r="E27" s="50" t="s">
        <v>8</v>
      </c>
      <c r="F27" s="8" t="s">
        <v>1</v>
      </c>
      <c r="G27" s="9">
        <v>5108</v>
      </c>
      <c r="H27" s="9">
        <v>193</v>
      </c>
      <c r="I27" s="10">
        <v>136</v>
      </c>
      <c r="K27" s="18"/>
      <c r="L27" s="18"/>
      <c r="M27" s="18"/>
      <c r="O27" s="18"/>
      <c r="U27">
        <f t="shared" si="4"/>
        <v>76</v>
      </c>
      <c r="V27" s="39"/>
      <c r="W27" s="34"/>
      <c r="X27" s="29"/>
      <c r="Y27" s="32" t="s">
        <v>16</v>
      </c>
      <c r="Z27" s="21" t="s">
        <v>6</v>
      </c>
      <c r="AA27" s="20">
        <f t="shared" ca="1" si="0"/>
        <v>0.9643632947807198</v>
      </c>
      <c r="AB27" s="20"/>
      <c r="AC27" s="20">
        <f t="shared" ca="1" si="1"/>
        <v>0.99785574831260115</v>
      </c>
      <c r="AD27" s="20">
        <f t="shared" ca="1" si="2"/>
        <v>0.9643632947807198</v>
      </c>
      <c r="AE27" s="20">
        <f t="shared" ca="1" si="3"/>
        <v>0.98110952154666053</v>
      </c>
      <c r="AF27" s="37">
        <f t="shared" ref="AF27:AH27" ca="1" si="8">AVERAGE(AA27:AA31)</f>
        <v>0.88453929018478517</v>
      </c>
      <c r="AG27" s="37">
        <f t="shared" ca="1" si="8"/>
        <v>0.77304435192965482</v>
      </c>
      <c r="AH27" s="37">
        <f t="shared" ca="1" si="8"/>
        <v>0.99655643348287781</v>
      </c>
      <c r="AI27" s="37">
        <f ca="1">AVERAGE(AD27:AD31)</f>
        <v>0.87882277062800129</v>
      </c>
      <c r="AJ27" s="37">
        <f ca="1">AVERAGE(AE27:AE31)</f>
        <v>0.92376442653424606</v>
      </c>
    </row>
    <row r="28" spans="1:36" x14ac:dyDescent="0.3">
      <c r="A28" s="39"/>
      <c r="B28" s="34"/>
      <c r="C28" s="29"/>
      <c r="D28" s="65"/>
      <c r="E28" s="51"/>
      <c r="F28" s="11" t="s">
        <v>2</v>
      </c>
      <c r="G28" s="12">
        <v>1515</v>
      </c>
      <c r="H28" s="12">
        <v>6964</v>
      </c>
      <c r="I28" s="13">
        <v>203</v>
      </c>
      <c r="K28" s="18">
        <f>G27/(G27+G28+G29+H27+I27)</f>
        <v>0.73065369761121446</v>
      </c>
      <c r="L28" s="18">
        <f>H28/(H28+H29+H27+G28+I28)</f>
        <v>0.78317588843904629</v>
      </c>
      <c r="M28" s="18">
        <f>I29/(I29+H29+G29+I28+I27)</f>
        <v>0.99768208811586034</v>
      </c>
      <c r="N28" s="18">
        <f>AVERAGE(K28:L28)</f>
        <v>0.75691479302513032</v>
      </c>
      <c r="O28" s="18">
        <f>AVERAGE(K28:M28)</f>
        <v>0.83717055805537355</v>
      </c>
      <c r="U28">
        <f t="shared" si="4"/>
        <v>79</v>
      </c>
      <c r="V28" s="39"/>
      <c r="W28" s="34"/>
      <c r="X28" s="29"/>
      <c r="Y28" s="32"/>
      <c r="Z28" s="22" t="s">
        <v>7</v>
      </c>
      <c r="AA28" s="20">
        <f t="shared" ca="1" si="0"/>
        <v>0.94811182669789229</v>
      </c>
      <c r="AB28" s="20"/>
      <c r="AC28" s="20">
        <f t="shared" ca="1" si="1"/>
        <v>0.99730085126998413</v>
      </c>
      <c r="AD28" s="20">
        <f t="shared" ca="1" si="2"/>
        <v>0.94811182669789229</v>
      </c>
      <c r="AE28" s="20">
        <f t="shared" ca="1" si="3"/>
        <v>0.97270633898393821</v>
      </c>
      <c r="AF28" s="38"/>
      <c r="AG28" s="38"/>
      <c r="AH28" s="38"/>
      <c r="AI28" s="38"/>
      <c r="AJ28" s="38"/>
    </row>
    <row r="29" spans="1:36" ht="15" thickBot="1" x14ac:dyDescent="0.35">
      <c r="A29" s="39"/>
      <c r="B29" s="34"/>
      <c r="C29" s="29"/>
      <c r="D29" s="65"/>
      <c r="E29" s="52"/>
      <c r="F29" s="14" t="s">
        <v>3</v>
      </c>
      <c r="G29" s="15">
        <v>39</v>
      </c>
      <c r="H29" s="15">
        <v>17</v>
      </c>
      <c r="I29" s="16">
        <v>170017</v>
      </c>
      <c r="K29" s="18"/>
      <c r="L29" s="18"/>
      <c r="M29" s="18"/>
      <c r="O29" s="18"/>
      <c r="U29">
        <f t="shared" si="4"/>
        <v>82</v>
      </c>
      <c r="V29" s="39"/>
      <c r="W29" s="34"/>
      <c r="X29" s="29"/>
      <c r="Y29" s="32"/>
      <c r="Z29" s="23" t="s">
        <v>8</v>
      </c>
      <c r="AA29" s="20">
        <f t="shared" ca="1" si="0"/>
        <v>0.77099583491101853</v>
      </c>
      <c r="AB29" s="20">
        <f ca="1">INDIRECT(ADDRESS(U29,12))</f>
        <v>0.79929383206443783</v>
      </c>
      <c r="AC29" s="20">
        <f t="shared" ca="1" si="1"/>
        <v>0.99635197034656287</v>
      </c>
      <c r="AD29" s="20">
        <f t="shared" ca="1" si="2"/>
        <v>0.78514483348772823</v>
      </c>
      <c r="AE29" s="20">
        <f t="shared" ca="1" si="3"/>
        <v>0.85554721244067311</v>
      </c>
      <c r="AF29" s="38"/>
      <c r="AG29" s="38"/>
      <c r="AH29" s="38"/>
      <c r="AI29" s="38"/>
      <c r="AJ29" s="38"/>
    </row>
    <row r="30" spans="1:36" x14ac:dyDescent="0.3">
      <c r="A30" s="39"/>
      <c r="B30" s="34"/>
      <c r="C30" s="29"/>
      <c r="D30" s="65"/>
      <c r="E30" s="53" t="s">
        <v>9</v>
      </c>
      <c r="F30" s="8" t="s">
        <v>1</v>
      </c>
      <c r="G30" s="9">
        <v>31432</v>
      </c>
      <c r="H30" s="9">
        <v>571</v>
      </c>
      <c r="I30" s="10">
        <v>1634</v>
      </c>
      <c r="K30" s="18"/>
      <c r="L30" s="18"/>
      <c r="M30" s="18"/>
      <c r="O30" s="18"/>
      <c r="U30">
        <f t="shared" si="4"/>
        <v>85</v>
      </c>
      <c r="V30" s="39"/>
      <c r="W30" s="34"/>
      <c r="X30" s="29"/>
      <c r="Y30" s="32"/>
      <c r="Z30" s="24" t="s">
        <v>9</v>
      </c>
      <c r="AA30" s="20">
        <f t="shared" ca="1" si="0"/>
        <v>0.90696743001816593</v>
      </c>
      <c r="AB30" s="20"/>
      <c r="AC30" s="20">
        <f t="shared" ca="1" si="1"/>
        <v>0.99519900055276578</v>
      </c>
      <c r="AD30" s="20">
        <f t="shared" ca="1" si="2"/>
        <v>0.90696743001816593</v>
      </c>
      <c r="AE30" s="20">
        <f t="shared" ca="1" si="3"/>
        <v>0.9510832152854658</v>
      </c>
      <c r="AF30" s="38"/>
      <c r="AG30" s="38"/>
      <c r="AH30" s="38"/>
      <c r="AI30" s="38"/>
      <c r="AJ30" s="38"/>
    </row>
    <row r="31" spans="1:36" x14ac:dyDescent="0.3">
      <c r="A31" s="39"/>
      <c r="B31" s="34"/>
      <c r="C31" s="29"/>
      <c r="D31" s="65"/>
      <c r="E31" s="54"/>
      <c r="F31" s="11" t="s">
        <v>2</v>
      </c>
      <c r="G31" s="12">
        <v>0</v>
      </c>
      <c r="H31" s="12">
        <v>0</v>
      </c>
      <c r="I31" s="13">
        <v>0</v>
      </c>
      <c r="K31" s="18">
        <f>G30/(G30+G31+G32+H30+I30)</f>
        <v>0.90970131974994206</v>
      </c>
      <c r="L31" s="18"/>
      <c r="M31" s="18">
        <f>I32/(I32+H32+G32+I31+I30)</f>
        <v>0.99502132194092741</v>
      </c>
      <c r="N31" s="18">
        <f>AVERAGE(K31:L31)</f>
        <v>0.90970131974994206</v>
      </c>
      <c r="O31" s="18">
        <f>AVERAGE(K31:M31)</f>
        <v>0.95236132084543468</v>
      </c>
      <c r="U31">
        <f t="shared" si="4"/>
        <v>88</v>
      </c>
      <c r="V31" s="39"/>
      <c r="W31" s="34"/>
      <c r="X31" s="29"/>
      <c r="Y31" s="32"/>
      <c r="Z31" s="25" t="s">
        <v>10</v>
      </c>
      <c r="AA31" s="20">
        <f t="shared" ca="1" si="0"/>
        <v>0.83225806451612905</v>
      </c>
      <c r="AB31" s="20">
        <f ca="1">INDIRECT(ADDRESS(U31,12))</f>
        <v>0.74679487179487181</v>
      </c>
      <c r="AC31" s="20">
        <f t="shared" ca="1" si="1"/>
        <v>0.99607459693247591</v>
      </c>
      <c r="AD31" s="20">
        <f t="shared" ca="1" si="2"/>
        <v>0.78952646815550043</v>
      </c>
      <c r="AE31" s="20">
        <f t="shared" ca="1" si="3"/>
        <v>0.85837584441449222</v>
      </c>
      <c r="AF31" s="38"/>
      <c r="AG31" s="38"/>
      <c r="AH31" s="38"/>
      <c r="AI31" s="38"/>
      <c r="AJ31" s="38"/>
    </row>
    <row r="32" spans="1:36" ht="15" thickBot="1" x14ac:dyDescent="0.35">
      <c r="A32" s="39"/>
      <c r="B32" s="34"/>
      <c r="C32" s="29"/>
      <c r="D32" s="65"/>
      <c r="E32" s="55"/>
      <c r="F32" s="14" t="s">
        <v>3</v>
      </c>
      <c r="G32" s="15">
        <v>915</v>
      </c>
      <c r="H32" s="15">
        <v>16</v>
      </c>
      <c r="I32" s="16">
        <v>512632</v>
      </c>
      <c r="K32" s="18"/>
      <c r="L32" s="18"/>
      <c r="M32" s="18"/>
      <c r="O32" s="18"/>
      <c r="U32">
        <f t="shared" si="4"/>
        <v>91</v>
      </c>
      <c r="V32" s="39"/>
      <c r="W32" s="34"/>
      <c r="X32" s="29"/>
      <c r="Y32" s="32"/>
      <c r="Z32" s="26" t="s">
        <v>11</v>
      </c>
      <c r="AA32" s="20">
        <f t="shared" ca="1" si="0"/>
        <v>0.8240085383664757</v>
      </c>
      <c r="AB32" s="20">
        <f ca="1">INDIRECT(ADDRESS(U32,12))</f>
        <v>0.58260019550342135</v>
      </c>
      <c r="AC32" s="20">
        <f t="shared" ca="1" si="1"/>
        <v>0.99086190115713202</v>
      </c>
      <c r="AD32" s="20">
        <f t="shared" ca="1" si="2"/>
        <v>0.70330436693494858</v>
      </c>
      <c r="AE32" s="20">
        <f t="shared" ca="1" si="3"/>
        <v>0.79915687834234317</v>
      </c>
      <c r="AF32" s="38"/>
      <c r="AG32" s="38"/>
      <c r="AH32" s="38"/>
      <c r="AI32" s="38"/>
      <c r="AJ32" s="38"/>
    </row>
    <row r="33" spans="1:65" x14ac:dyDescent="0.3">
      <c r="A33" s="39"/>
      <c r="B33" s="34"/>
      <c r="C33" s="29"/>
      <c r="D33" s="65"/>
      <c r="E33" s="56" t="s">
        <v>10</v>
      </c>
      <c r="F33" s="8" t="s">
        <v>1</v>
      </c>
      <c r="G33" s="9">
        <v>3855</v>
      </c>
      <c r="H33" s="9">
        <v>140</v>
      </c>
      <c r="I33" s="10">
        <v>133</v>
      </c>
      <c r="K33" s="18"/>
      <c r="L33" s="18"/>
      <c r="M33" s="18"/>
      <c r="O33" s="18"/>
      <c r="U33">
        <f t="shared" si="4"/>
        <v>94</v>
      </c>
      <c r="V33" s="39"/>
      <c r="W33" s="34"/>
      <c r="X33" s="28">
        <v>256</v>
      </c>
      <c r="Y33" s="36" t="s">
        <v>12</v>
      </c>
      <c r="Z33" s="2" t="s">
        <v>6</v>
      </c>
      <c r="AA33" s="20">
        <f t="shared" ca="1" si="0"/>
        <v>0.97257261890984836</v>
      </c>
      <c r="AB33" s="20"/>
      <c r="AC33" s="20">
        <f t="shared" ca="1" si="1"/>
        <v>0.99794921744103438</v>
      </c>
      <c r="AD33" s="20">
        <f t="shared" ca="1" si="2"/>
        <v>0.97257261890984836</v>
      </c>
      <c r="AE33" s="20">
        <f t="shared" ca="1" si="3"/>
        <v>0.98526091817544137</v>
      </c>
      <c r="AF33" s="37">
        <f t="shared" ref="AF33:AH33" ca="1" si="9">AVERAGE(AA33:AA37)</f>
        <v>0.87938783392946662</v>
      </c>
      <c r="AG33" s="37">
        <f t="shared" ca="1" si="9"/>
        <v>0.75803577242498132</v>
      </c>
      <c r="AH33" s="37">
        <f t="shared" ca="1" si="9"/>
        <v>0.99658244816158936</v>
      </c>
      <c r="AI33" s="37">
        <f ca="1">AVERAGE(AD33:AD37)</f>
        <v>0.87554323529090305</v>
      </c>
      <c r="AJ33" s="37">
        <f ca="1">AVERAGE(AE33:AE37)</f>
        <v>0.92081637395560922</v>
      </c>
    </row>
    <row r="34" spans="1:65" x14ac:dyDescent="0.3">
      <c r="A34" s="39"/>
      <c r="B34" s="34"/>
      <c r="C34" s="29"/>
      <c r="D34" s="65"/>
      <c r="E34" s="57"/>
      <c r="F34" s="11" t="s">
        <v>2</v>
      </c>
      <c r="G34" s="12">
        <v>594</v>
      </c>
      <c r="H34" s="12">
        <v>1720</v>
      </c>
      <c r="I34" s="13">
        <v>68</v>
      </c>
      <c r="K34" s="18">
        <f>G33/(G33+G34+G35+H33+I33)</f>
        <v>0.79731127197518092</v>
      </c>
      <c r="L34" s="18">
        <f>H34/(H34+H35+H33+G34+I34)</f>
        <v>0.67663257277734068</v>
      </c>
      <c r="M34" s="18">
        <f>I35/(I35+H35+G35+I34+I33)</f>
        <v>0.99522713957044251</v>
      </c>
      <c r="N34" s="18">
        <f>AVERAGE(K34:L34)</f>
        <v>0.73697192237626075</v>
      </c>
      <c r="O34" s="18">
        <f>AVERAGE(K34:M34)</f>
        <v>0.82305699477432137</v>
      </c>
      <c r="U34">
        <f t="shared" si="4"/>
        <v>97</v>
      </c>
      <c r="V34" s="39"/>
      <c r="W34" s="34"/>
      <c r="X34" s="28"/>
      <c r="Y34" s="36"/>
      <c r="Z34" s="3" t="s">
        <v>7</v>
      </c>
      <c r="AA34" s="20">
        <f t="shared" ca="1" si="0"/>
        <v>0.94448902181048944</v>
      </c>
      <c r="AB34" s="20"/>
      <c r="AC34" s="20">
        <f t="shared" ca="1" si="1"/>
        <v>0.99703288480586161</v>
      </c>
      <c r="AD34" s="20">
        <f t="shared" ca="1" si="2"/>
        <v>0.94448902181048944</v>
      </c>
      <c r="AE34" s="20">
        <f t="shared" ca="1" si="3"/>
        <v>0.97076095330817558</v>
      </c>
      <c r="AF34" s="38"/>
      <c r="AG34" s="38"/>
      <c r="AH34" s="38"/>
      <c r="AI34" s="38"/>
      <c r="AJ34" s="38"/>
    </row>
    <row r="35" spans="1:65" ht="15" thickBot="1" x14ac:dyDescent="0.35">
      <c r="A35" s="39"/>
      <c r="B35" s="34"/>
      <c r="C35" s="29"/>
      <c r="D35" s="65"/>
      <c r="E35" s="58"/>
      <c r="F35" s="14" t="s">
        <v>3</v>
      </c>
      <c r="G35" s="15">
        <v>113</v>
      </c>
      <c r="H35" s="15">
        <v>20</v>
      </c>
      <c r="I35" s="16">
        <v>69645</v>
      </c>
      <c r="K35" s="18"/>
      <c r="L35" s="18"/>
      <c r="M35" s="18"/>
      <c r="O35" s="18"/>
      <c r="U35">
        <f t="shared" si="4"/>
        <v>100</v>
      </c>
      <c r="V35" s="39"/>
      <c r="W35" s="34"/>
      <c r="X35" s="28"/>
      <c r="Y35" s="36"/>
      <c r="Z35" s="4" t="s">
        <v>8</v>
      </c>
      <c r="AA35" s="20">
        <f t="shared" ref="AA35:AA66" ca="1" si="10">INDIRECT(ADDRESS(U35,11))</f>
        <v>0.7496216216216216</v>
      </c>
      <c r="AB35" s="20">
        <f ca="1">INDIRECT(ADDRESS(U35,12))</f>
        <v>0.79268020531131445</v>
      </c>
      <c r="AC35" s="20">
        <f t="shared" ref="AC35:AC66" ca="1" si="11">INDIRECT(ADDRESS(U35,13))</f>
        <v>0.9978153116117362</v>
      </c>
      <c r="AD35" s="20">
        <f t="shared" ref="AD35:AD66" ca="1" si="12">INDIRECT(ADDRESS(U35,14))</f>
        <v>0.77115091346646802</v>
      </c>
      <c r="AE35" s="20">
        <f t="shared" ref="AE35:AE66" ca="1" si="13">INDIRECT(ADDRESS(U35,15))</f>
        <v>0.84670571284822405</v>
      </c>
      <c r="AF35" s="38"/>
      <c r="AG35" s="38"/>
      <c r="AH35" s="38"/>
      <c r="AI35" s="38"/>
      <c r="AJ35" s="38"/>
    </row>
    <row r="36" spans="1:65" x14ac:dyDescent="0.3">
      <c r="A36" s="39"/>
      <c r="B36" s="34"/>
      <c r="C36" s="29"/>
      <c r="D36" s="65"/>
      <c r="E36" s="59" t="s">
        <v>11</v>
      </c>
      <c r="F36" s="8" t="s">
        <v>1</v>
      </c>
      <c r="G36" s="9">
        <v>7046</v>
      </c>
      <c r="H36" s="9">
        <v>535</v>
      </c>
      <c r="I36" s="10">
        <v>486</v>
      </c>
      <c r="K36" s="18"/>
      <c r="L36" s="18"/>
      <c r="M36" s="18"/>
      <c r="O36" s="18"/>
      <c r="U36">
        <f t="shared" si="4"/>
        <v>103</v>
      </c>
      <c r="V36" s="39"/>
      <c r="W36" s="34"/>
      <c r="X36" s="28"/>
      <c r="Y36" s="36"/>
      <c r="Z36" s="5" t="s">
        <v>9</v>
      </c>
      <c r="AA36" s="20">
        <f t="shared" ca="1" si="10"/>
        <v>0.92535999769139754</v>
      </c>
      <c r="AB36" s="20"/>
      <c r="AC36" s="20">
        <f t="shared" ca="1" si="11"/>
        <v>0.99524156739915393</v>
      </c>
      <c r="AD36" s="20">
        <f t="shared" ca="1" si="12"/>
        <v>0.92535999769139754</v>
      </c>
      <c r="AE36" s="20">
        <f t="shared" ca="1" si="13"/>
        <v>0.96030078254527573</v>
      </c>
      <c r="AF36" s="38"/>
      <c r="AG36" s="38"/>
      <c r="AH36" s="38"/>
      <c r="AI36" s="38"/>
      <c r="AJ36" s="38"/>
    </row>
    <row r="37" spans="1:65" x14ac:dyDescent="0.3">
      <c r="A37" s="39"/>
      <c r="B37" s="34"/>
      <c r="C37" s="29"/>
      <c r="D37" s="65"/>
      <c r="E37" s="60"/>
      <c r="F37" s="11" t="s">
        <v>2</v>
      </c>
      <c r="G37" s="12">
        <v>285</v>
      </c>
      <c r="H37" s="12">
        <v>1575</v>
      </c>
      <c r="I37" s="13">
        <v>253</v>
      </c>
      <c r="K37" s="18">
        <f>G36/(G36+G37+G38+H36+I36)</f>
        <v>0.81147068985373716</v>
      </c>
      <c r="L37" s="18">
        <f>H37/(H37+H38+H36+G37+I37)</f>
        <v>0.58615556382582801</v>
      </c>
      <c r="M37" s="18">
        <f>I38/(I38+H38+G38+I37+I36)</f>
        <v>0.99144072178872711</v>
      </c>
      <c r="N37" s="18">
        <f>AVERAGE(K37:L37)</f>
        <v>0.69881312683978258</v>
      </c>
      <c r="O37" s="18">
        <f>AVERAGE(K37:M37)</f>
        <v>0.7963556584894308</v>
      </c>
      <c r="U37">
        <f t="shared" si="4"/>
        <v>106</v>
      </c>
      <c r="V37" s="39"/>
      <c r="W37" s="34"/>
      <c r="X37" s="28"/>
      <c r="Y37" s="36"/>
      <c r="Z37" s="6" t="s">
        <v>10</v>
      </c>
      <c r="AA37" s="20">
        <f t="shared" ca="1" si="10"/>
        <v>0.80489590961397639</v>
      </c>
      <c r="AB37" s="20">
        <f ca="1">INDIRECT(ADDRESS(U37,12))</f>
        <v>0.72339133953864831</v>
      </c>
      <c r="AC37" s="20">
        <f t="shared" ca="1" si="11"/>
        <v>0.9948732595501607</v>
      </c>
      <c r="AD37" s="20">
        <f t="shared" ca="1" si="12"/>
        <v>0.76414362457631235</v>
      </c>
      <c r="AE37" s="20">
        <f t="shared" ca="1" si="13"/>
        <v>0.84105350290092851</v>
      </c>
      <c r="AF37" s="38"/>
      <c r="AG37" s="38"/>
      <c r="AH37" s="38"/>
      <c r="AI37" s="38"/>
      <c r="AJ37" s="38"/>
    </row>
    <row r="38" spans="1:65" ht="15" thickBot="1" x14ac:dyDescent="0.35">
      <c r="A38" s="39"/>
      <c r="B38" s="34"/>
      <c r="C38" s="29"/>
      <c r="D38" s="65"/>
      <c r="E38" s="61"/>
      <c r="F38" s="14" t="s">
        <v>3</v>
      </c>
      <c r="G38" s="15">
        <v>331</v>
      </c>
      <c r="H38" s="15">
        <v>39</v>
      </c>
      <c r="I38" s="16">
        <v>128458</v>
      </c>
      <c r="K38" s="18"/>
      <c r="L38" s="18"/>
      <c r="M38" s="18"/>
      <c r="O38" s="18"/>
      <c r="U38">
        <f t="shared" si="4"/>
        <v>109</v>
      </c>
      <c r="V38" s="39"/>
      <c r="W38" s="34"/>
      <c r="X38" s="28"/>
      <c r="Y38" s="36"/>
      <c r="Z38" s="7" t="s">
        <v>11</v>
      </c>
      <c r="AA38" s="20">
        <f t="shared" ca="1" si="10"/>
        <v>0.82532651902328225</v>
      </c>
      <c r="AB38" s="20">
        <f ca="1">INDIRECT(ADDRESS(U38,12))</f>
        <v>0.62095783872288168</v>
      </c>
      <c r="AC38" s="20">
        <f t="shared" ca="1" si="11"/>
        <v>0.99145473984044219</v>
      </c>
      <c r="AD38" s="20">
        <f t="shared" ca="1" si="12"/>
        <v>0.72314217887308196</v>
      </c>
      <c r="AE38" s="20">
        <f t="shared" ca="1" si="13"/>
        <v>0.8125796991955353</v>
      </c>
      <c r="AF38" s="38"/>
      <c r="AG38" s="38"/>
      <c r="AH38" s="38"/>
      <c r="AI38" s="38"/>
      <c r="AJ38" s="38"/>
      <c r="BM38" t="s">
        <v>27</v>
      </c>
    </row>
    <row r="39" spans="1:65" x14ac:dyDescent="0.3">
      <c r="A39" s="39"/>
      <c r="B39" s="34"/>
      <c r="C39" s="29"/>
      <c r="D39" s="63" t="s">
        <v>14</v>
      </c>
      <c r="E39" s="44" t="s">
        <v>6</v>
      </c>
      <c r="F39" s="8" t="s">
        <v>1</v>
      </c>
      <c r="G39" s="9">
        <v>15801</v>
      </c>
      <c r="H39" s="9">
        <v>701</v>
      </c>
      <c r="I39" s="10">
        <v>680</v>
      </c>
      <c r="K39" s="18"/>
      <c r="L39" s="18"/>
      <c r="M39" s="18"/>
      <c r="O39" s="18"/>
      <c r="U39">
        <f t="shared" si="4"/>
        <v>112</v>
      </c>
      <c r="V39" s="39"/>
      <c r="W39" s="34"/>
      <c r="X39" s="28"/>
      <c r="Y39" s="31" t="s">
        <v>13</v>
      </c>
      <c r="Z39" s="2" t="s">
        <v>6</v>
      </c>
      <c r="AA39" s="20">
        <f t="shared" ca="1" si="10"/>
        <v>0.9579979806721477</v>
      </c>
      <c r="AB39" s="20"/>
      <c r="AC39" s="20">
        <f t="shared" ca="1" si="11"/>
        <v>0.99734036614069488</v>
      </c>
      <c r="AD39" s="20">
        <f t="shared" ca="1" si="12"/>
        <v>0.9579979806721477</v>
      </c>
      <c r="AE39" s="20">
        <f t="shared" ca="1" si="13"/>
        <v>0.97766917340642134</v>
      </c>
      <c r="AF39" s="37">
        <f t="shared" ref="AF39:AH39" ca="1" si="14">AVERAGE(AA39:AA43)</f>
        <v>0.87708053864171764</v>
      </c>
      <c r="AG39" s="37">
        <f t="shared" ca="1" si="14"/>
        <v>0.76916708372068943</v>
      </c>
      <c r="AH39" s="37">
        <f t="shared" ca="1" si="14"/>
        <v>0.99670209244321395</v>
      </c>
      <c r="AI39" s="37">
        <f ca="1">AVERAGE(AD39:AD43)</f>
        <v>0.87302038530582726</v>
      </c>
      <c r="AJ39" s="37">
        <f ca="1">AVERAGE(AE39:AE43)</f>
        <v>0.92036392009874857</v>
      </c>
    </row>
    <row r="40" spans="1:65" x14ac:dyDescent="0.3">
      <c r="A40" s="39"/>
      <c r="B40" s="34"/>
      <c r="C40" s="29"/>
      <c r="D40" s="63"/>
      <c r="E40" s="45"/>
      <c r="F40" s="11" t="s">
        <v>2</v>
      </c>
      <c r="G40" s="12">
        <v>0</v>
      </c>
      <c r="H40" s="12">
        <v>0</v>
      </c>
      <c r="I40" s="13">
        <v>0</v>
      </c>
      <c r="K40" s="18">
        <f>G39/(G39+G40+G41+H39+I39)</f>
        <v>0.91919720767888302</v>
      </c>
      <c r="L40" s="18"/>
      <c r="M40" s="18">
        <f>I41/(I41+H41+G41+I40+I39)</f>
        <v>0.99692600094584582</v>
      </c>
      <c r="N40" s="18">
        <f>AVERAGE(K40:L40)</f>
        <v>0.91919720767888302</v>
      </c>
      <c r="O40" s="18">
        <f>AVERAGE(K40:M40)</f>
        <v>0.95806160431236442</v>
      </c>
      <c r="U40">
        <f t="shared" si="4"/>
        <v>115</v>
      </c>
      <c r="V40" s="39"/>
      <c r="W40" s="34"/>
      <c r="X40" s="28"/>
      <c r="Y40" s="31"/>
      <c r="Z40" s="3" t="s">
        <v>7</v>
      </c>
      <c r="AA40" s="20">
        <f t="shared" ca="1" si="10"/>
        <v>0.9441935013842343</v>
      </c>
      <c r="AB40" s="20"/>
      <c r="AC40" s="20">
        <f t="shared" ca="1" si="11"/>
        <v>0.99742527900022937</v>
      </c>
      <c r="AD40" s="20">
        <f t="shared" ca="1" si="12"/>
        <v>0.9441935013842343</v>
      </c>
      <c r="AE40" s="20">
        <f t="shared" ca="1" si="13"/>
        <v>0.97080939019223189</v>
      </c>
      <c r="AF40" s="38"/>
      <c r="AG40" s="38"/>
      <c r="AH40" s="38"/>
      <c r="AI40" s="38"/>
      <c r="AJ40" s="38"/>
    </row>
    <row r="41" spans="1:65" ht="15" thickBot="1" x14ac:dyDescent="0.35">
      <c r="A41" s="39"/>
      <c r="B41" s="34"/>
      <c r="C41" s="29"/>
      <c r="D41" s="63"/>
      <c r="E41" s="46"/>
      <c r="F41" s="14" t="s">
        <v>3</v>
      </c>
      <c r="G41" s="15">
        <v>8</v>
      </c>
      <c r="H41" s="15">
        <v>1</v>
      </c>
      <c r="I41" s="16">
        <v>223449</v>
      </c>
      <c r="K41" s="18"/>
      <c r="L41" s="18"/>
      <c r="M41" s="18"/>
      <c r="O41" s="18"/>
      <c r="U41">
        <f t="shared" si="4"/>
        <v>118</v>
      </c>
      <c r="V41" s="39"/>
      <c r="W41" s="34"/>
      <c r="X41" s="28"/>
      <c r="Y41" s="31"/>
      <c r="Z41" s="4" t="s">
        <v>8</v>
      </c>
      <c r="AA41" s="20">
        <f t="shared" ca="1" si="10"/>
        <v>0.76257345646035257</v>
      </c>
      <c r="AB41" s="20">
        <f ca="1">INDIRECT(ADDRESS(U41,12))</f>
        <v>0.8157547791694133</v>
      </c>
      <c r="AC41" s="20">
        <f t="shared" ca="1" si="11"/>
        <v>0.9973441874387402</v>
      </c>
      <c r="AD41" s="20">
        <f t="shared" ca="1" si="12"/>
        <v>0.78916411781488294</v>
      </c>
      <c r="AE41" s="20">
        <f t="shared" ca="1" si="13"/>
        <v>0.85855747435616869</v>
      </c>
      <c r="AF41" s="38"/>
      <c r="AG41" s="38"/>
      <c r="AH41" s="38"/>
      <c r="AI41" s="38"/>
      <c r="AJ41" s="38"/>
    </row>
    <row r="42" spans="1:65" x14ac:dyDescent="0.3">
      <c r="A42" s="39"/>
      <c r="B42" s="34"/>
      <c r="C42" s="29"/>
      <c r="D42" s="63"/>
      <c r="E42" s="47" t="s">
        <v>7</v>
      </c>
      <c r="F42" s="8" t="s">
        <v>1</v>
      </c>
      <c r="G42" s="9">
        <v>5901</v>
      </c>
      <c r="H42" s="9">
        <v>627</v>
      </c>
      <c r="I42" s="10">
        <v>258</v>
      </c>
      <c r="K42" s="18"/>
      <c r="L42" s="18"/>
      <c r="M42" s="18"/>
      <c r="O42" s="18"/>
      <c r="U42">
        <f t="shared" si="4"/>
        <v>121</v>
      </c>
      <c r="V42" s="39"/>
      <c r="W42" s="34"/>
      <c r="X42" s="28"/>
      <c r="Y42" s="31"/>
      <c r="Z42" s="5" t="s">
        <v>9</v>
      </c>
      <c r="AA42" s="20">
        <f t="shared" ca="1" si="10"/>
        <v>0.90427551035192189</v>
      </c>
      <c r="AB42" s="20"/>
      <c r="AC42" s="20">
        <f t="shared" ca="1" si="11"/>
        <v>0.99519031968115368</v>
      </c>
      <c r="AD42" s="20">
        <f t="shared" ca="1" si="12"/>
        <v>0.90427551035192189</v>
      </c>
      <c r="AE42" s="20">
        <f t="shared" ca="1" si="13"/>
        <v>0.94973291501653778</v>
      </c>
      <c r="AF42" s="38"/>
      <c r="AG42" s="38"/>
      <c r="AH42" s="38"/>
      <c r="AI42" s="38"/>
      <c r="AJ42" s="38"/>
    </row>
    <row r="43" spans="1:65" x14ac:dyDescent="0.3">
      <c r="A43" s="39"/>
      <c r="B43" s="34"/>
      <c r="C43" s="29"/>
      <c r="D43" s="63"/>
      <c r="E43" s="48"/>
      <c r="F43" s="11" t="s">
        <v>2</v>
      </c>
      <c r="G43" s="12">
        <v>0</v>
      </c>
      <c r="H43" s="12">
        <v>0</v>
      </c>
      <c r="I43" s="13">
        <v>0</v>
      </c>
      <c r="K43" s="18">
        <f>G42/(G42+G43+G44+H42+I42)</f>
        <v>0.8693282262816735</v>
      </c>
      <c r="L43" s="18"/>
      <c r="M43" s="18">
        <f>I44/(I44+H44+G44+I43+I42)</f>
        <v>0.99775055370985599</v>
      </c>
      <c r="N43" s="18">
        <f>AVERAGE(K43:L43)</f>
        <v>0.8693282262816735</v>
      </c>
      <c r="O43" s="18">
        <f>AVERAGE(K43:M43)</f>
        <v>0.93353938999576469</v>
      </c>
      <c r="U43">
        <f t="shared" si="4"/>
        <v>124</v>
      </c>
      <c r="V43" s="39"/>
      <c r="W43" s="34"/>
      <c r="X43" s="28"/>
      <c r="Y43" s="31"/>
      <c r="Z43" s="6" t="s">
        <v>10</v>
      </c>
      <c r="AA43" s="20">
        <f t="shared" ca="1" si="10"/>
        <v>0.81636224433993221</v>
      </c>
      <c r="AB43" s="20">
        <f ca="1">INDIRECT(ADDRESS(U43,12))</f>
        <v>0.72257938827196566</v>
      </c>
      <c r="AC43" s="20">
        <f t="shared" ca="1" si="11"/>
        <v>0.99621030995525173</v>
      </c>
      <c r="AD43" s="20">
        <f t="shared" ca="1" si="12"/>
        <v>0.76947081630594893</v>
      </c>
      <c r="AE43" s="20">
        <f t="shared" ca="1" si="13"/>
        <v>0.84505064752238324</v>
      </c>
      <c r="AF43" s="38"/>
      <c r="AG43" s="38"/>
      <c r="AH43" s="38"/>
      <c r="AI43" s="38"/>
      <c r="AJ43" s="38"/>
    </row>
    <row r="44" spans="1:65" ht="15" thickBot="1" x14ac:dyDescent="0.35">
      <c r="A44" s="39"/>
      <c r="B44" s="34"/>
      <c r="C44" s="29"/>
      <c r="D44" s="63"/>
      <c r="E44" s="49"/>
      <c r="F44" s="14" t="s">
        <v>3</v>
      </c>
      <c r="G44" s="15">
        <v>2</v>
      </c>
      <c r="H44" s="15">
        <v>0</v>
      </c>
      <c r="I44" s="16">
        <v>115324</v>
      </c>
      <c r="K44" s="18"/>
      <c r="L44" s="18"/>
      <c r="M44" s="18"/>
      <c r="O44" s="18"/>
      <c r="U44">
        <f t="shared" si="4"/>
        <v>127</v>
      </c>
      <c r="V44" s="39"/>
      <c r="W44" s="34"/>
      <c r="X44" s="28"/>
      <c r="Y44" s="31"/>
      <c r="Z44" s="7" t="s">
        <v>11</v>
      </c>
      <c r="AA44" s="20">
        <f t="shared" ca="1" si="10"/>
        <v>0.81542431192660547</v>
      </c>
      <c r="AB44" s="20">
        <f ca="1">INDIRECT(ADDRESS(U44,12))</f>
        <v>0.60982549317147194</v>
      </c>
      <c r="AC44" s="20">
        <f t="shared" ca="1" si="11"/>
        <v>0.99186856889129138</v>
      </c>
      <c r="AD44" s="20">
        <f t="shared" ca="1" si="12"/>
        <v>0.71262490254903876</v>
      </c>
      <c r="AE44" s="20">
        <f t="shared" ca="1" si="13"/>
        <v>0.80570612466312286</v>
      </c>
      <c r="AF44" s="38"/>
      <c r="AG44" s="38"/>
      <c r="AH44" s="38"/>
      <c r="AI44" s="38"/>
      <c r="AJ44" s="38"/>
    </row>
    <row r="45" spans="1:65" x14ac:dyDescent="0.3">
      <c r="A45" s="39"/>
      <c r="B45" s="34"/>
      <c r="C45" s="29"/>
      <c r="D45" s="63"/>
      <c r="E45" s="50" t="s">
        <v>8</v>
      </c>
      <c r="F45" s="8" t="s">
        <v>1</v>
      </c>
      <c r="G45" s="9">
        <v>4239</v>
      </c>
      <c r="H45" s="9">
        <v>1069</v>
      </c>
      <c r="I45" s="10">
        <v>219</v>
      </c>
      <c r="K45" s="18"/>
      <c r="L45" s="18"/>
      <c r="M45" s="18"/>
      <c r="O45" s="18"/>
      <c r="U45">
        <f t="shared" si="4"/>
        <v>130</v>
      </c>
      <c r="V45" s="39"/>
      <c r="W45" s="34"/>
      <c r="X45" s="28"/>
      <c r="Y45" s="30" t="s">
        <v>14</v>
      </c>
      <c r="Z45" s="2" t="s">
        <v>6</v>
      </c>
      <c r="AA45" s="20">
        <f t="shared" ca="1" si="10"/>
        <v>0.93417751064947185</v>
      </c>
      <c r="AB45" s="20"/>
      <c r="AC45" s="20">
        <f t="shared" ca="1" si="11"/>
        <v>0.99511354605176749</v>
      </c>
      <c r="AD45" s="20">
        <f t="shared" ca="1" si="12"/>
        <v>0.93417751064947185</v>
      </c>
      <c r="AE45" s="20">
        <f t="shared" ca="1" si="13"/>
        <v>0.96464552835061967</v>
      </c>
      <c r="AF45" s="37">
        <f t="shared" ref="AF45:AH45" ca="1" si="15">AVERAGE(AA45:AA49)</f>
        <v>0.86929508322029869</v>
      </c>
      <c r="AG45" s="37">
        <f t="shared" ca="1" si="15"/>
        <v>0.76800571469156498</v>
      </c>
      <c r="AH45" s="37">
        <f t="shared" ca="1" si="15"/>
        <v>0.99579028774337175</v>
      </c>
      <c r="AI45" s="37">
        <f ca="1">AVERAGE(AD45:AD49)</f>
        <v>0.86587024809882962</v>
      </c>
      <c r="AJ45" s="37">
        <f ca="1">AVERAGE(AE45:AE49)</f>
        <v>0.916187100063795</v>
      </c>
    </row>
    <row r="46" spans="1:65" x14ac:dyDescent="0.3">
      <c r="A46" s="39"/>
      <c r="B46" s="34"/>
      <c r="C46" s="29"/>
      <c r="D46" s="63"/>
      <c r="E46" s="51"/>
      <c r="F46" s="11" t="s">
        <v>2</v>
      </c>
      <c r="G46" s="12">
        <v>1126</v>
      </c>
      <c r="H46" s="12">
        <v>7158</v>
      </c>
      <c r="I46" s="13">
        <v>394</v>
      </c>
      <c r="K46" s="18">
        <f>G45/(G45+G46+G47+H45+I45)</f>
        <v>0.63581820908954556</v>
      </c>
      <c r="L46" s="18">
        <f>H46/(H46+H47+H45+G46+I46)</f>
        <v>0.73242607183055353</v>
      </c>
      <c r="M46" s="18">
        <f>I47/(I47+H47+G47+I46+I45)</f>
        <v>0.99617233294255569</v>
      </c>
      <c r="N46" s="18">
        <f>AVERAGE(K46:L46)</f>
        <v>0.68412214046004949</v>
      </c>
      <c r="O46" s="18">
        <f>AVERAGE(K46:M46)</f>
        <v>0.78813887128755156</v>
      </c>
      <c r="U46">
        <f t="shared" si="4"/>
        <v>133</v>
      </c>
      <c r="V46" s="39"/>
      <c r="W46" s="34"/>
      <c r="X46" s="28"/>
      <c r="Y46" s="30"/>
      <c r="Z46" s="3" t="s">
        <v>7</v>
      </c>
      <c r="AA46" s="20">
        <f t="shared" ca="1" si="10"/>
        <v>0.94052098408104201</v>
      </c>
      <c r="AB46" s="20"/>
      <c r="AC46" s="20">
        <f t="shared" ca="1" si="11"/>
        <v>0.99658295630509441</v>
      </c>
      <c r="AD46" s="20">
        <f t="shared" ca="1" si="12"/>
        <v>0.94052098408104201</v>
      </c>
      <c r="AE46" s="20">
        <f t="shared" ca="1" si="13"/>
        <v>0.96855197019306827</v>
      </c>
      <c r="AF46" s="38"/>
      <c r="AG46" s="38"/>
      <c r="AH46" s="38"/>
      <c r="AI46" s="38"/>
      <c r="AJ46" s="38"/>
    </row>
    <row r="47" spans="1:65" ht="15" thickBot="1" x14ac:dyDescent="0.35">
      <c r="A47" s="39"/>
      <c r="B47" s="34"/>
      <c r="C47" s="29"/>
      <c r="D47" s="63"/>
      <c r="E47" s="52"/>
      <c r="F47" s="14" t="s">
        <v>3</v>
      </c>
      <c r="G47" s="15">
        <v>14</v>
      </c>
      <c r="H47" s="15">
        <v>26</v>
      </c>
      <c r="I47" s="16">
        <v>169947</v>
      </c>
      <c r="K47" s="18"/>
      <c r="L47" s="18"/>
      <c r="M47" s="18"/>
      <c r="O47" s="18"/>
      <c r="U47">
        <f t="shared" si="4"/>
        <v>136</v>
      </c>
      <c r="V47" s="39"/>
      <c r="W47" s="34"/>
      <c r="X47" s="28"/>
      <c r="Y47" s="30"/>
      <c r="Z47" s="4" t="s">
        <v>8</v>
      </c>
      <c r="AA47" s="20">
        <f t="shared" ca="1" si="10"/>
        <v>0.73998800059997005</v>
      </c>
      <c r="AB47" s="20">
        <f ca="1">INDIRECT(ADDRESS(U47,12))</f>
        <v>0.80199768224711665</v>
      </c>
      <c r="AC47" s="20">
        <f t="shared" ca="1" si="11"/>
        <v>0.99708757512032453</v>
      </c>
      <c r="AD47" s="20">
        <f t="shared" ca="1" si="12"/>
        <v>0.77099284142354341</v>
      </c>
      <c r="AE47" s="20">
        <f t="shared" ca="1" si="13"/>
        <v>0.84635775265580371</v>
      </c>
      <c r="AF47" s="38"/>
      <c r="AG47" s="38"/>
      <c r="AH47" s="38"/>
      <c r="AI47" s="38"/>
      <c r="AJ47" s="38"/>
    </row>
    <row r="48" spans="1:65" x14ac:dyDescent="0.3">
      <c r="A48" s="39"/>
      <c r="B48" s="34"/>
      <c r="C48" s="29"/>
      <c r="D48" s="63"/>
      <c r="E48" s="53" t="s">
        <v>9</v>
      </c>
      <c r="F48" s="8" t="s">
        <v>1</v>
      </c>
      <c r="G48" s="9">
        <v>29952</v>
      </c>
      <c r="H48" s="9">
        <v>2125</v>
      </c>
      <c r="I48" s="10">
        <v>1432</v>
      </c>
      <c r="K48" s="18"/>
      <c r="L48" s="18"/>
      <c r="M48" s="18"/>
      <c r="O48" s="18"/>
      <c r="U48">
        <f t="shared" si="4"/>
        <v>139</v>
      </c>
      <c r="V48" s="39"/>
      <c r="W48" s="34"/>
      <c r="X48" s="28"/>
      <c r="Y48" s="30"/>
      <c r="Z48" s="5" t="s">
        <v>9</v>
      </c>
      <c r="AA48" s="20">
        <f t="shared" ca="1" si="10"/>
        <v>0.90151714077315825</v>
      </c>
      <c r="AB48" s="20"/>
      <c r="AC48" s="20">
        <f t="shared" ca="1" si="11"/>
        <v>0.99482429565035246</v>
      </c>
      <c r="AD48" s="20">
        <f t="shared" ca="1" si="12"/>
        <v>0.90151714077315825</v>
      </c>
      <c r="AE48" s="20">
        <f t="shared" ca="1" si="13"/>
        <v>0.94817071821175536</v>
      </c>
      <c r="AF48" s="38"/>
      <c r="AG48" s="38"/>
      <c r="AH48" s="38"/>
      <c r="AI48" s="38"/>
      <c r="AJ48" s="38"/>
    </row>
    <row r="49" spans="1:36" x14ac:dyDescent="0.3">
      <c r="A49" s="39"/>
      <c r="B49" s="34"/>
      <c r="C49" s="29"/>
      <c r="D49" s="63"/>
      <c r="E49" s="54"/>
      <c r="F49" s="11" t="s">
        <v>2</v>
      </c>
      <c r="G49" s="12">
        <v>0</v>
      </c>
      <c r="H49" s="12">
        <v>0</v>
      </c>
      <c r="I49" s="13">
        <v>0</v>
      </c>
      <c r="K49" s="18">
        <f>G48/(G48+G49+G50+H48+I48)</f>
        <v>0.86257343624006455</v>
      </c>
      <c r="L49" s="18"/>
      <c r="M49" s="18">
        <f>I50/(I50+H50+G50+I49+I48)</f>
        <v>0.99468476460961752</v>
      </c>
      <c r="N49" s="18">
        <f>AVERAGE(K49:L49)</f>
        <v>0.86257343624006455</v>
      </c>
      <c r="O49" s="18">
        <f>AVERAGE(K49:M49)</f>
        <v>0.92862910042484104</v>
      </c>
      <c r="U49">
        <f t="shared" si="4"/>
        <v>142</v>
      </c>
      <c r="V49" s="39"/>
      <c r="W49" s="34"/>
      <c r="X49" s="28"/>
      <c r="Y49" s="30"/>
      <c r="Z49" s="6" t="s">
        <v>10</v>
      </c>
      <c r="AA49" s="20">
        <f t="shared" ca="1" si="10"/>
        <v>0.83027177999785151</v>
      </c>
      <c r="AB49" s="20">
        <f ca="1">INDIRECT(ADDRESS(U49,12))</f>
        <v>0.73401374713601331</v>
      </c>
      <c r="AC49" s="20">
        <f t="shared" ca="1" si="11"/>
        <v>0.99534306558931973</v>
      </c>
      <c r="AD49" s="20">
        <f t="shared" ca="1" si="12"/>
        <v>0.78214276356693246</v>
      </c>
      <c r="AE49" s="20">
        <f t="shared" ca="1" si="13"/>
        <v>0.85320953090772822</v>
      </c>
      <c r="AF49" s="38"/>
      <c r="AG49" s="38"/>
      <c r="AH49" s="38"/>
      <c r="AI49" s="38"/>
      <c r="AJ49" s="38"/>
    </row>
    <row r="50" spans="1:36" ht="15" thickBot="1" x14ac:dyDescent="0.35">
      <c r="A50" s="39"/>
      <c r="B50" s="34"/>
      <c r="C50" s="29"/>
      <c r="D50" s="63"/>
      <c r="E50" s="55"/>
      <c r="F50" s="14" t="s">
        <v>3</v>
      </c>
      <c r="G50" s="15">
        <v>1215</v>
      </c>
      <c r="H50" s="15">
        <v>91</v>
      </c>
      <c r="I50" s="16">
        <v>512385</v>
      </c>
      <c r="K50" s="18"/>
      <c r="L50" s="18"/>
      <c r="M50" s="18"/>
      <c r="O50" s="18"/>
      <c r="U50">
        <f t="shared" si="4"/>
        <v>145</v>
      </c>
      <c r="V50" s="39"/>
      <c r="W50" s="34"/>
      <c r="X50" s="28"/>
      <c r="Y50" s="30"/>
      <c r="Z50" s="7" t="s">
        <v>11</v>
      </c>
      <c r="AA50" s="20">
        <f t="shared" ca="1" si="10"/>
        <v>0.8376686764283664</v>
      </c>
      <c r="AB50" s="20">
        <f ca="1">INDIRECT(ADDRESS(U50,12))</f>
        <v>0.65338483431591787</v>
      </c>
      <c r="AC50" s="20">
        <f t="shared" ca="1" si="11"/>
        <v>0.99225336067441328</v>
      </c>
      <c r="AD50" s="20">
        <f t="shared" ca="1" si="12"/>
        <v>0.74552675537214208</v>
      </c>
      <c r="AE50" s="20">
        <f t="shared" ca="1" si="13"/>
        <v>0.82776895713956578</v>
      </c>
      <c r="AF50" s="38"/>
      <c r="AG50" s="38"/>
      <c r="AH50" s="38"/>
      <c r="AI50" s="38"/>
      <c r="AJ50" s="38"/>
    </row>
    <row r="51" spans="1:36" x14ac:dyDescent="0.3">
      <c r="A51" s="39"/>
      <c r="B51" s="34"/>
      <c r="C51" s="29"/>
      <c r="D51" s="63"/>
      <c r="E51" s="56" t="s">
        <v>10</v>
      </c>
      <c r="F51" s="8" t="s">
        <v>1</v>
      </c>
      <c r="G51" s="9">
        <v>3652</v>
      </c>
      <c r="H51" s="9">
        <v>282</v>
      </c>
      <c r="I51" s="10">
        <v>156</v>
      </c>
      <c r="K51" s="18"/>
      <c r="L51" s="18"/>
      <c r="M51" s="18"/>
      <c r="O51" s="18"/>
      <c r="U51">
        <f t="shared" si="4"/>
        <v>148</v>
      </c>
      <c r="V51" s="39"/>
      <c r="W51" s="34"/>
      <c r="X51" s="28"/>
      <c r="Y51" s="33" t="s">
        <v>15</v>
      </c>
      <c r="Z51" s="2" t="s">
        <v>6</v>
      </c>
      <c r="AA51" s="20">
        <f t="shared" ca="1" si="10"/>
        <v>0.96599278190193949</v>
      </c>
      <c r="AB51" s="20"/>
      <c r="AC51" s="20">
        <f t="shared" ca="1" si="11"/>
        <v>0.99827667415971122</v>
      </c>
      <c r="AD51" s="20">
        <f t="shared" ca="1" si="12"/>
        <v>0.96599278190193949</v>
      </c>
      <c r="AE51" s="20">
        <f t="shared" ca="1" si="13"/>
        <v>0.98213472803082535</v>
      </c>
      <c r="AF51" s="37">
        <f t="shared" ref="AF51:AH51" ca="1" si="16">AVERAGE(AA51:AA55)</f>
        <v>0.87016966965273035</v>
      </c>
      <c r="AG51" s="37">
        <f t="shared" ca="1" si="16"/>
        <v>0.73447208441689582</v>
      </c>
      <c r="AH51" s="37">
        <f t="shared" ca="1" si="16"/>
        <v>0.99689598484612829</v>
      </c>
      <c r="AI51" s="37">
        <f ca="1">AVERAGE(AD51:AD55)</f>
        <v>0.86391125494419563</v>
      </c>
      <c r="AJ51" s="37">
        <f ca="1">AVERAGE(AE51:AE55)</f>
        <v>0.91398794137258188</v>
      </c>
    </row>
    <row r="52" spans="1:36" x14ac:dyDescent="0.3">
      <c r="A52" s="39"/>
      <c r="B52" s="34"/>
      <c r="C52" s="29"/>
      <c r="D52" s="63"/>
      <c r="E52" s="57"/>
      <c r="F52" s="11" t="s">
        <v>2</v>
      </c>
      <c r="G52" s="12">
        <v>534</v>
      </c>
      <c r="H52" s="12">
        <v>1749</v>
      </c>
      <c r="I52" s="13">
        <v>48</v>
      </c>
      <c r="K52" s="18">
        <f>G51/(G51+G52+G53+H51+I51)</f>
        <v>0.77405680373039421</v>
      </c>
      <c r="L52" s="18">
        <f>H52/(H52+H53+H51+G52+I52)</f>
        <v>0.66400911161731202</v>
      </c>
      <c r="M52" s="18">
        <f>I53/(I53+H53+G53+I52+I51)</f>
        <v>0.99544747470422856</v>
      </c>
      <c r="N52" s="18">
        <f>AVERAGE(K52:L52)</f>
        <v>0.71903295767385311</v>
      </c>
      <c r="O52" s="18">
        <f>AVERAGE(K52:M52)</f>
        <v>0.81117113001731156</v>
      </c>
      <c r="U52">
        <f t="shared" si="4"/>
        <v>151</v>
      </c>
      <c r="V52" s="39"/>
      <c r="W52" s="34"/>
      <c r="X52" s="28"/>
      <c r="Y52" s="33"/>
      <c r="Z52" s="3" t="s">
        <v>7</v>
      </c>
      <c r="AA52" s="20">
        <f t="shared" ca="1" si="10"/>
        <v>0.94693103951013269</v>
      </c>
      <c r="AB52" s="20"/>
      <c r="AC52" s="20">
        <f t="shared" ca="1" si="11"/>
        <v>0.99812072399757512</v>
      </c>
      <c r="AD52" s="20">
        <f t="shared" ca="1" si="12"/>
        <v>0.94693103951013269</v>
      </c>
      <c r="AE52" s="20">
        <f t="shared" ca="1" si="13"/>
        <v>0.9725258817538539</v>
      </c>
      <c r="AF52" s="38"/>
      <c r="AG52" s="38"/>
      <c r="AH52" s="38"/>
      <c r="AI52" s="38"/>
      <c r="AJ52" s="38"/>
    </row>
    <row r="53" spans="1:36" ht="15" thickBot="1" x14ac:dyDescent="0.35">
      <c r="A53" s="39"/>
      <c r="B53" s="34"/>
      <c r="C53" s="29"/>
      <c r="D53" s="63"/>
      <c r="E53" s="58"/>
      <c r="F53" s="14" t="s">
        <v>3</v>
      </c>
      <c r="G53" s="15">
        <v>94</v>
      </c>
      <c r="H53" s="15">
        <v>21</v>
      </c>
      <c r="I53" s="16">
        <v>69752</v>
      </c>
      <c r="K53" s="18"/>
      <c r="L53" s="18"/>
      <c r="M53" s="18"/>
      <c r="O53" s="18"/>
      <c r="U53">
        <f t="shared" si="4"/>
        <v>154</v>
      </c>
      <c r="V53" s="39"/>
      <c r="W53" s="34"/>
      <c r="X53" s="28"/>
      <c r="Y53" s="33"/>
      <c r="Z53" s="4" t="s">
        <v>8</v>
      </c>
      <c r="AA53" s="20">
        <f t="shared" ca="1" si="10"/>
        <v>0.74410654511786911</v>
      </c>
      <c r="AB53" s="20">
        <f ca="1">INDIRECT(ADDRESS(U53,12))</f>
        <v>0.78838034115858813</v>
      </c>
      <c r="AC53" s="20">
        <f t="shared" ca="1" si="11"/>
        <v>0.99785685556674431</v>
      </c>
      <c r="AD53" s="20">
        <f t="shared" ca="1" si="12"/>
        <v>0.76624344313822856</v>
      </c>
      <c r="AE53" s="20">
        <f t="shared" ca="1" si="13"/>
        <v>0.84344791394773377</v>
      </c>
      <c r="AF53" s="38"/>
      <c r="AG53" s="38"/>
      <c r="AH53" s="38"/>
      <c r="AI53" s="38"/>
      <c r="AJ53" s="38"/>
    </row>
    <row r="54" spans="1:36" x14ac:dyDescent="0.3">
      <c r="A54" s="39"/>
      <c r="B54" s="34"/>
      <c r="C54" s="29"/>
      <c r="D54" s="63"/>
      <c r="E54" s="59" t="s">
        <v>11</v>
      </c>
      <c r="F54" s="8" t="s">
        <v>1</v>
      </c>
      <c r="G54" s="9">
        <v>6968</v>
      </c>
      <c r="H54" s="9">
        <v>547</v>
      </c>
      <c r="I54" s="10">
        <v>527</v>
      </c>
      <c r="K54" s="18"/>
      <c r="L54" s="18"/>
      <c r="M54" s="18"/>
      <c r="O54" s="18"/>
      <c r="U54">
        <f t="shared" si="4"/>
        <v>157</v>
      </c>
      <c r="V54" s="39"/>
      <c r="W54" s="34"/>
      <c r="X54" s="28"/>
      <c r="Y54" s="33"/>
      <c r="Z54" s="5" t="s">
        <v>9</v>
      </c>
      <c r="AA54" s="20">
        <f t="shared" ca="1" si="10"/>
        <v>0.90639621093243883</v>
      </c>
      <c r="AB54" s="20"/>
      <c r="AC54" s="20">
        <f t="shared" ca="1" si="11"/>
        <v>0.99537592801948693</v>
      </c>
      <c r="AD54" s="20">
        <f t="shared" ca="1" si="12"/>
        <v>0.90639621093243883</v>
      </c>
      <c r="AE54" s="20">
        <f t="shared" ca="1" si="13"/>
        <v>0.95088606947596288</v>
      </c>
      <c r="AF54" s="38"/>
      <c r="AG54" s="38"/>
      <c r="AH54" s="38"/>
      <c r="AI54" s="38"/>
      <c r="AJ54" s="38"/>
    </row>
    <row r="55" spans="1:36" x14ac:dyDescent="0.3">
      <c r="A55" s="39"/>
      <c r="B55" s="34"/>
      <c r="C55" s="29"/>
      <c r="D55" s="63"/>
      <c r="E55" s="60"/>
      <c r="F55" s="11" t="s">
        <v>2</v>
      </c>
      <c r="G55" s="12">
        <v>341</v>
      </c>
      <c r="H55" s="12">
        <v>1521</v>
      </c>
      <c r="I55" s="13">
        <v>220</v>
      </c>
      <c r="K55" s="18">
        <f>G54/(G54+G55+G56+H54+I54)</f>
        <v>0.80788405797101448</v>
      </c>
      <c r="L55" s="18">
        <f>H55/(H55+H56+H54+G55+I55)</f>
        <v>0.57073170731707312</v>
      </c>
      <c r="M55" s="18">
        <f>I56/(I56+H56+G56+I55+I54)</f>
        <v>0.99209294073176946</v>
      </c>
      <c r="N55" s="18">
        <f>AVERAGE(K55:L55)</f>
        <v>0.68930788264404375</v>
      </c>
      <c r="O55" s="18">
        <f>AVERAGE(K55:M55)</f>
        <v>0.79023623533995224</v>
      </c>
      <c r="U55">
        <f t="shared" si="4"/>
        <v>160</v>
      </c>
      <c r="V55" s="39"/>
      <c r="W55" s="34"/>
      <c r="X55" s="28"/>
      <c r="Y55" s="33"/>
      <c r="Z55" s="6" t="s">
        <v>10</v>
      </c>
      <c r="AA55" s="20">
        <f t="shared" ca="1" si="10"/>
        <v>0.78742177080127218</v>
      </c>
      <c r="AB55" s="20">
        <f ca="1">INDIRECT(ADDRESS(U55,12))</f>
        <v>0.68056382767520351</v>
      </c>
      <c r="AC55" s="20">
        <f t="shared" ca="1" si="11"/>
        <v>0.99484974248712432</v>
      </c>
      <c r="AD55" s="20">
        <f t="shared" ca="1" si="12"/>
        <v>0.73399279923823779</v>
      </c>
      <c r="AE55" s="20">
        <f t="shared" ca="1" si="13"/>
        <v>0.82094511365453327</v>
      </c>
      <c r="AF55" s="38"/>
      <c r="AG55" s="38"/>
      <c r="AH55" s="38"/>
      <c r="AI55" s="38"/>
      <c r="AJ55" s="38"/>
    </row>
    <row r="56" spans="1:36" ht="15" thickBot="1" x14ac:dyDescent="0.35">
      <c r="A56" s="39"/>
      <c r="B56" s="34"/>
      <c r="C56" s="29"/>
      <c r="D56" s="63"/>
      <c r="E56" s="61"/>
      <c r="F56" s="14" t="s">
        <v>3</v>
      </c>
      <c r="G56" s="15">
        <v>242</v>
      </c>
      <c r="H56" s="15">
        <v>36</v>
      </c>
      <c r="I56" s="16">
        <v>128606</v>
      </c>
      <c r="K56" s="18"/>
      <c r="L56" s="18"/>
      <c r="M56" s="18"/>
      <c r="O56" s="18"/>
      <c r="U56">
        <f t="shared" si="4"/>
        <v>163</v>
      </c>
      <c r="V56" s="39"/>
      <c r="W56" s="34"/>
      <c r="X56" s="28"/>
      <c r="Y56" s="33"/>
      <c r="Z56" s="7" t="s">
        <v>11</v>
      </c>
      <c r="AA56" s="20">
        <f t="shared" ca="1" si="10"/>
        <v>0.82006959254686274</v>
      </c>
      <c r="AB56" s="20">
        <f ca="1">INDIRECT(ADDRESS(U56,12))</f>
        <v>0.58738145926069285</v>
      </c>
      <c r="AC56" s="20">
        <f t="shared" ca="1" si="11"/>
        <v>0.99092995047783861</v>
      </c>
      <c r="AD56" s="20">
        <f t="shared" ca="1" si="12"/>
        <v>0.70372552590377779</v>
      </c>
      <c r="AE56" s="20">
        <f t="shared" ca="1" si="13"/>
        <v>0.7994603340951314</v>
      </c>
      <c r="AF56" s="38"/>
      <c r="AG56" s="38"/>
      <c r="AH56" s="38"/>
      <c r="AI56" s="38"/>
      <c r="AJ56" s="38"/>
    </row>
    <row r="57" spans="1:36" x14ac:dyDescent="0.3">
      <c r="A57" s="39"/>
      <c r="B57" s="34"/>
      <c r="C57" s="29"/>
      <c r="D57" s="62" t="s">
        <v>15</v>
      </c>
      <c r="E57" s="44" t="s">
        <v>6</v>
      </c>
      <c r="F57" s="8" t="s">
        <v>1</v>
      </c>
      <c r="G57" s="9">
        <v>15977</v>
      </c>
      <c r="H57" s="9">
        <v>289</v>
      </c>
      <c r="I57" s="10">
        <v>864</v>
      </c>
      <c r="K57" s="18"/>
      <c r="L57" s="18"/>
      <c r="M57" s="18"/>
      <c r="O57" s="18"/>
      <c r="U57">
        <f t="shared" si="4"/>
        <v>166</v>
      </c>
      <c r="V57" s="39"/>
      <c r="W57" s="34"/>
      <c r="X57" s="28"/>
      <c r="Y57" s="32" t="s">
        <v>16</v>
      </c>
      <c r="Z57" s="2" t="s">
        <v>6</v>
      </c>
      <c r="AA57" s="20">
        <f t="shared" ca="1" si="10"/>
        <v>0.9457003029596831</v>
      </c>
      <c r="AB57" s="20"/>
      <c r="AC57" s="20">
        <f t="shared" ca="1" si="11"/>
        <v>0.99784780114039751</v>
      </c>
      <c r="AD57" s="20">
        <f t="shared" ca="1" si="12"/>
        <v>0.9457003029596831</v>
      </c>
      <c r="AE57" s="20">
        <f t="shared" ca="1" si="13"/>
        <v>0.9717740520500403</v>
      </c>
      <c r="AF57" s="37">
        <f t="shared" ref="AF57:AH57" ca="1" si="17">AVERAGE(AA57:AA61)</f>
        <v>0.86941222380868832</v>
      </c>
      <c r="AG57" s="37">
        <f t="shared" ca="1" si="17"/>
        <v>0.74415353949137886</v>
      </c>
      <c r="AH57" s="37">
        <f t="shared" ca="1" si="17"/>
        <v>0.99684608329329605</v>
      </c>
      <c r="AI57" s="37">
        <f ca="1">AVERAGE(AD57:AD61)</f>
        <v>0.86212678077052018</v>
      </c>
      <c r="AJ57" s="37">
        <f ca="1">AVERAGE(AE57:AE61)</f>
        <v>0.91386358923344524</v>
      </c>
    </row>
    <row r="58" spans="1:36" x14ac:dyDescent="0.3">
      <c r="A58" s="39"/>
      <c r="B58" s="34"/>
      <c r="C58" s="29"/>
      <c r="D58" s="62"/>
      <c r="E58" s="45"/>
      <c r="F58" s="11" t="s">
        <v>2</v>
      </c>
      <c r="G58" s="12">
        <v>0</v>
      </c>
      <c r="H58" s="12">
        <v>0</v>
      </c>
      <c r="I58" s="13">
        <v>0</v>
      </c>
      <c r="K58" s="18">
        <f>G57/(G57+G58+G59+H57+I57)</f>
        <v>0.93269118505545823</v>
      </c>
      <c r="L58" s="18"/>
      <c r="M58" s="18">
        <f>I59/(I59+H59+G59+I58+I57)</f>
        <v>0.99614037277046363</v>
      </c>
      <c r="N58" s="18">
        <f>AVERAGE(K58:L58)</f>
        <v>0.93269118505545823</v>
      </c>
      <c r="O58" s="18">
        <f>AVERAGE(K58:M58)</f>
        <v>0.96441577891296093</v>
      </c>
      <c r="U58">
        <f t="shared" si="4"/>
        <v>169</v>
      </c>
      <c r="V58" s="39"/>
      <c r="W58" s="34"/>
      <c r="X58" s="28"/>
      <c r="Y58" s="32"/>
      <c r="Z58" s="3" t="s">
        <v>7</v>
      </c>
      <c r="AA58" s="20">
        <f t="shared" ca="1" si="10"/>
        <v>0.92793320638640686</v>
      </c>
      <c r="AB58" s="20"/>
      <c r="AC58" s="20">
        <f t="shared" ca="1" si="11"/>
        <v>0.99793116581835806</v>
      </c>
      <c r="AD58" s="20">
        <f t="shared" ca="1" si="12"/>
        <v>0.92793320638640686</v>
      </c>
      <c r="AE58" s="20">
        <f t="shared" ca="1" si="13"/>
        <v>0.96293218610238251</v>
      </c>
      <c r="AF58" s="38"/>
      <c r="AG58" s="38"/>
      <c r="AH58" s="38"/>
      <c r="AI58" s="38"/>
      <c r="AJ58" s="38"/>
    </row>
    <row r="59" spans="1:36" ht="15" thickBot="1" x14ac:dyDescent="0.35">
      <c r="A59" s="39"/>
      <c r="B59" s="34"/>
      <c r="C59" s="29"/>
      <c r="D59" s="62"/>
      <c r="E59" s="46"/>
      <c r="F59" s="14" t="s">
        <v>3</v>
      </c>
      <c r="G59" s="15">
        <v>0</v>
      </c>
      <c r="H59" s="15">
        <v>2</v>
      </c>
      <c r="I59" s="16">
        <v>223508</v>
      </c>
      <c r="K59" s="18"/>
      <c r="L59" s="18"/>
      <c r="M59" s="18"/>
      <c r="O59" s="18"/>
      <c r="U59">
        <f t="shared" si="4"/>
        <v>172</v>
      </c>
      <c r="V59" s="39"/>
      <c r="W59" s="34"/>
      <c r="X59" s="28"/>
      <c r="Y59" s="32"/>
      <c r="Z59" s="4" t="s">
        <v>8</v>
      </c>
      <c r="AA59" s="20">
        <f t="shared" ca="1" si="10"/>
        <v>0.76798587612181846</v>
      </c>
      <c r="AB59" s="20">
        <f ca="1">INDIRECT(ADDRESS(U59,12))</f>
        <v>0.80440125111706884</v>
      </c>
      <c r="AC59" s="20">
        <f t="shared" ca="1" si="11"/>
        <v>0.99706498705659297</v>
      </c>
      <c r="AD59" s="20">
        <f t="shared" ca="1" si="12"/>
        <v>0.7861935636194437</v>
      </c>
      <c r="AE59" s="20">
        <f t="shared" ca="1" si="13"/>
        <v>0.85648403809849338</v>
      </c>
      <c r="AF59" s="38"/>
      <c r="AG59" s="38"/>
      <c r="AH59" s="38"/>
      <c r="AI59" s="38"/>
      <c r="AJ59" s="38"/>
    </row>
    <row r="60" spans="1:36" x14ac:dyDescent="0.3">
      <c r="A60" s="39"/>
      <c r="B60" s="34"/>
      <c r="C60" s="29"/>
      <c r="D60" s="62"/>
      <c r="E60" s="47" t="s">
        <v>7</v>
      </c>
      <c r="F60" s="8" t="s">
        <v>1</v>
      </c>
      <c r="G60" s="9">
        <v>6077</v>
      </c>
      <c r="H60" s="9">
        <v>365</v>
      </c>
      <c r="I60" s="10">
        <v>433</v>
      </c>
      <c r="K60" s="18"/>
      <c r="L60" s="18"/>
      <c r="M60" s="18"/>
      <c r="O60" s="18"/>
      <c r="U60">
        <f t="shared" si="4"/>
        <v>175</v>
      </c>
      <c r="V60" s="39"/>
      <c r="W60" s="34"/>
      <c r="X60" s="28"/>
      <c r="Y60" s="32"/>
      <c r="Z60" s="5" t="s">
        <v>9</v>
      </c>
      <c r="AA60" s="20">
        <f t="shared" ca="1" si="10"/>
        <v>0.91226610033291244</v>
      </c>
      <c r="AB60" s="20"/>
      <c r="AC60" s="20">
        <f t="shared" ca="1" si="11"/>
        <v>0.99503187138023863</v>
      </c>
      <c r="AD60" s="20">
        <f t="shared" ca="1" si="12"/>
        <v>0.91226610033291244</v>
      </c>
      <c r="AE60" s="20">
        <f t="shared" ca="1" si="13"/>
        <v>0.95364898585657554</v>
      </c>
      <c r="AF60" s="38"/>
      <c r="AG60" s="38"/>
      <c r="AH60" s="38"/>
      <c r="AI60" s="38"/>
      <c r="AJ60" s="38"/>
    </row>
    <row r="61" spans="1:36" x14ac:dyDescent="0.3">
      <c r="A61" s="39"/>
      <c r="B61" s="34"/>
      <c r="C61" s="29"/>
      <c r="D61" s="62"/>
      <c r="E61" s="48"/>
      <c r="F61" s="11" t="s">
        <v>2</v>
      </c>
      <c r="G61" s="12">
        <v>0</v>
      </c>
      <c r="H61" s="12">
        <v>0</v>
      </c>
      <c r="I61" s="13">
        <v>0</v>
      </c>
      <c r="K61" s="18">
        <f>G60/(G60+G61+G62+H60+I60)</f>
        <v>0.88392727272727267</v>
      </c>
      <c r="L61" s="18"/>
      <c r="M61" s="18">
        <f>I62/(I62+H62+G62+I61+I60)</f>
        <v>0.99625659202904815</v>
      </c>
      <c r="N61" s="18">
        <f>AVERAGE(K61:L61)</f>
        <v>0.88392727272727267</v>
      </c>
      <c r="O61" s="18">
        <f>AVERAGE(K61:M61)</f>
        <v>0.94009193237816047</v>
      </c>
      <c r="U61">
        <f t="shared" si="4"/>
        <v>178</v>
      </c>
      <c r="V61" s="39"/>
      <c r="W61" s="34"/>
      <c r="X61" s="28"/>
      <c r="Y61" s="32"/>
      <c r="Z61" s="6" t="s">
        <v>10</v>
      </c>
      <c r="AA61" s="20">
        <f t="shared" ca="1" si="10"/>
        <v>0.79317563324262086</v>
      </c>
      <c r="AB61" s="20">
        <f ca="1">INDIRECT(ADDRESS(U61,12))</f>
        <v>0.68390582786568888</v>
      </c>
      <c r="AC61" s="20">
        <f t="shared" ca="1" si="11"/>
        <v>0.99635459107089253</v>
      </c>
      <c r="AD61" s="20">
        <f t="shared" ca="1" si="12"/>
        <v>0.73854073055415492</v>
      </c>
      <c r="AE61" s="20">
        <f t="shared" ca="1" si="13"/>
        <v>0.82447868405973412</v>
      </c>
      <c r="AF61" s="38"/>
      <c r="AG61" s="38"/>
      <c r="AH61" s="38"/>
      <c r="AI61" s="38"/>
      <c r="AJ61" s="38"/>
    </row>
    <row r="62" spans="1:36" ht="15" thickBot="1" x14ac:dyDescent="0.35">
      <c r="A62" s="39"/>
      <c r="B62" s="34"/>
      <c r="C62" s="29"/>
      <c r="D62" s="62"/>
      <c r="E62" s="49"/>
      <c r="F62" s="14" t="s">
        <v>3</v>
      </c>
      <c r="G62" s="15">
        <v>0</v>
      </c>
      <c r="H62" s="15">
        <v>0</v>
      </c>
      <c r="I62" s="16">
        <v>115237</v>
      </c>
      <c r="K62" s="18"/>
      <c r="L62" s="18"/>
      <c r="M62" s="18"/>
      <c r="O62" s="18"/>
      <c r="U62">
        <f t="shared" si="4"/>
        <v>181</v>
      </c>
      <c r="V62" s="39"/>
      <c r="W62" s="34"/>
      <c r="X62" s="28"/>
      <c r="Y62" s="32"/>
      <c r="Z62" s="7" t="s">
        <v>11</v>
      </c>
      <c r="AA62" s="20">
        <f t="shared" ca="1" si="10"/>
        <v>0.83308443423319933</v>
      </c>
      <c r="AB62" s="20">
        <f ca="1">INDIRECT(ADDRESS(U62,12))</f>
        <v>0.57991402891754595</v>
      </c>
      <c r="AC62" s="20">
        <f t="shared" ca="1" si="11"/>
        <v>0.9921554093702708</v>
      </c>
      <c r="AD62" s="20">
        <f t="shared" ca="1" si="12"/>
        <v>0.70649923157537264</v>
      </c>
      <c r="AE62" s="20">
        <f t="shared" ca="1" si="13"/>
        <v>0.80171795750700536</v>
      </c>
      <c r="AF62" s="38"/>
      <c r="AG62" s="38"/>
      <c r="AH62" s="38"/>
      <c r="AI62" s="38"/>
      <c r="AJ62" s="38"/>
    </row>
    <row r="63" spans="1:36" x14ac:dyDescent="0.3">
      <c r="A63" s="39"/>
      <c r="B63" s="34"/>
      <c r="C63" s="29"/>
      <c r="D63" s="62"/>
      <c r="E63" s="50" t="s">
        <v>8</v>
      </c>
      <c r="F63" s="8" t="s">
        <v>1</v>
      </c>
      <c r="G63" s="9">
        <v>4407</v>
      </c>
      <c r="H63" s="9">
        <v>864</v>
      </c>
      <c r="I63" s="10">
        <v>192</v>
      </c>
      <c r="K63" s="18"/>
      <c r="L63" s="18"/>
      <c r="M63" s="18"/>
      <c r="O63" s="18"/>
      <c r="U63">
        <f t="shared" si="4"/>
        <v>184</v>
      </c>
      <c r="V63" s="39"/>
      <c r="W63" s="34"/>
      <c r="X63" s="27">
        <v>512</v>
      </c>
      <c r="Y63" s="36" t="s">
        <v>12</v>
      </c>
      <c r="Z63" s="2" t="s">
        <v>6</v>
      </c>
      <c r="AA63" s="20">
        <f t="shared" ca="1" si="10"/>
        <v>0.96984829237665537</v>
      </c>
      <c r="AB63" s="20"/>
      <c r="AC63" s="20">
        <f t="shared" ca="1" si="11"/>
        <v>0.99816682761815978</v>
      </c>
      <c r="AD63" s="20">
        <f t="shared" ca="1" si="12"/>
        <v>0.96984829237665537</v>
      </c>
      <c r="AE63" s="20">
        <f t="shared" ca="1" si="13"/>
        <v>0.98400755999740763</v>
      </c>
      <c r="AF63" s="37">
        <f t="shared" ref="AF63:AH63" ca="1" si="18">AVERAGE(AA63:AA67)</f>
        <v>0.88518849225017049</v>
      </c>
      <c r="AG63" s="37">
        <f t="shared" ca="1" si="18"/>
        <v>0.76798671773666105</v>
      </c>
      <c r="AH63" s="37">
        <f t="shared" ca="1" si="18"/>
        <v>0.99740755852274243</v>
      </c>
      <c r="AI63" s="37">
        <f ca="1">AVERAGE(AD63:AD67)</f>
        <v>0.88035505899083299</v>
      </c>
      <c r="AJ63" s="37">
        <f ca="1">AVERAGE(AE63:AE67)</f>
        <v>0.92438438105120968</v>
      </c>
    </row>
    <row r="64" spans="1:36" x14ac:dyDescent="0.3">
      <c r="A64" s="39"/>
      <c r="B64" s="34"/>
      <c r="C64" s="29"/>
      <c r="D64" s="62"/>
      <c r="E64" s="51"/>
      <c r="F64" s="11" t="s">
        <v>2</v>
      </c>
      <c r="G64" s="12">
        <v>868</v>
      </c>
      <c r="H64" s="12">
        <v>7639</v>
      </c>
      <c r="I64" s="13">
        <v>257</v>
      </c>
      <c r="K64" s="18">
        <f>G63/(G63+G64+G65+H63+I63)</f>
        <v>0.69314249764076752</v>
      </c>
      <c r="L64" s="18">
        <f>H64/(H64+H65+H63+G64+I64)</f>
        <v>0.79136019890189579</v>
      </c>
      <c r="M64" s="18">
        <f>I65/(I65+H65+G65+I64+I63)</f>
        <v>0.99706010069595219</v>
      </c>
      <c r="N64" s="18">
        <f>AVERAGE(K64:L64)</f>
        <v>0.74225134827133166</v>
      </c>
      <c r="O64" s="18">
        <f>AVERAGE(K64:M64)</f>
        <v>0.82718759907953843</v>
      </c>
      <c r="U64">
        <f t="shared" si="4"/>
        <v>187</v>
      </c>
      <c r="V64" s="39"/>
      <c r="W64" s="34"/>
      <c r="X64" s="27"/>
      <c r="Y64" s="36"/>
      <c r="Z64" s="3" t="s">
        <v>7</v>
      </c>
      <c r="AA64" s="20">
        <f t="shared" ca="1" si="10"/>
        <v>0.95974537957973161</v>
      </c>
      <c r="AB64" s="20"/>
      <c r="AC64" s="20">
        <f t="shared" ca="1" si="11"/>
        <v>0.99834042875867968</v>
      </c>
      <c r="AD64" s="20">
        <f t="shared" ca="1" si="12"/>
        <v>0.95974537957973161</v>
      </c>
      <c r="AE64" s="20">
        <f t="shared" ca="1" si="13"/>
        <v>0.9790429041692057</v>
      </c>
      <c r="AF64" s="38"/>
      <c r="AG64" s="38"/>
      <c r="AH64" s="38"/>
      <c r="AI64" s="38"/>
      <c r="AJ64" s="38"/>
    </row>
    <row r="65" spans="1:36" ht="15" thickBot="1" x14ac:dyDescent="0.35">
      <c r="A65" s="39"/>
      <c r="B65" s="34"/>
      <c r="C65" s="29"/>
      <c r="D65" s="62"/>
      <c r="E65" s="52"/>
      <c r="F65" s="14" t="s">
        <v>3</v>
      </c>
      <c r="G65" s="15">
        <v>27</v>
      </c>
      <c r="H65" s="15">
        <v>25</v>
      </c>
      <c r="I65" s="16">
        <v>169913</v>
      </c>
      <c r="K65" s="18"/>
      <c r="L65" s="18"/>
      <c r="M65" s="18"/>
      <c r="O65" s="18"/>
      <c r="U65">
        <f t="shared" si="4"/>
        <v>190</v>
      </c>
      <c r="V65" s="39"/>
      <c r="W65" s="34"/>
      <c r="X65" s="27"/>
      <c r="Y65" s="36"/>
      <c r="Z65" s="4" t="s">
        <v>8</v>
      </c>
      <c r="AA65" s="20">
        <f t="shared" ca="1" si="10"/>
        <v>0.76434085061298618</v>
      </c>
      <c r="AB65" s="20">
        <f ca="1">INDIRECT(ADDRESS(U65,12))</f>
        <v>0.82360837168529477</v>
      </c>
      <c r="AC65" s="20">
        <f t="shared" ca="1" si="11"/>
        <v>0.99858224173292665</v>
      </c>
      <c r="AD65" s="20">
        <f t="shared" ca="1" si="12"/>
        <v>0.79397461114914047</v>
      </c>
      <c r="AE65" s="20">
        <f t="shared" ca="1" si="13"/>
        <v>0.86217715467706924</v>
      </c>
      <c r="AF65" s="38"/>
      <c r="AG65" s="38"/>
      <c r="AH65" s="38"/>
      <c r="AI65" s="38"/>
      <c r="AJ65" s="38"/>
    </row>
    <row r="66" spans="1:36" x14ac:dyDescent="0.3">
      <c r="A66" s="39"/>
      <c r="B66" s="34"/>
      <c r="C66" s="29"/>
      <c r="D66" s="62"/>
      <c r="E66" s="53" t="s">
        <v>9</v>
      </c>
      <c r="F66" s="8" t="s">
        <v>1</v>
      </c>
      <c r="G66" s="9">
        <v>30121</v>
      </c>
      <c r="H66" s="9">
        <v>1415</v>
      </c>
      <c r="I66" s="10">
        <v>2060</v>
      </c>
      <c r="K66" s="18"/>
      <c r="L66" s="18"/>
      <c r="M66" s="18"/>
      <c r="O66" s="18"/>
      <c r="U66">
        <f t="shared" si="4"/>
        <v>193</v>
      </c>
      <c r="V66" s="39"/>
      <c r="W66" s="34"/>
      <c r="X66" s="27"/>
      <c r="Y66" s="36"/>
      <c r="Z66" s="5" t="s">
        <v>9</v>
      </c>
      <c r="AA66" s="20">
        <f t="shared" ca="1" si="10"/>
        <v>0.9120410212277682</v>
      </c>
      <c r="AB66" s="20"/>
      <c r="AC66" s="20">
        <f t="shared" ca="1" si="11"/>
        <v>0.99548210329952203</v>
      </c>
      <c r="AD66" s="20">
        <f t="shared" ca="1" si="12"/>
        <v>0.9120410212277682</v>
      </c>
      <c r="AE66" s="20">
        <f t="shared" ca="1" si="13"/>
        <v>0.95376156226364506</v>
      </c>
      <c r="AF66" s="38"/>
      <c r="AG66" s="38"/>
      <c r="AH66" s="38"/>
      <c r="AI66" s="38"/>
      <c r="AJ66" s="38"/>
    </row>
    <row r="67" spans="1:36" x14ac:dyDescent="0.3">
      <c r="A67" s="39"/>
      <c r="B67" s="34"/>
      <c r="C67" s="29"/>
      <c r="D67" s="62"/>
      <c r="E67" s="54"/>
      <c r="F67" s="11" t="s">
        <v>2</v>
      </c>
      <c r="G67" s="12">
        <v>0</v>
      </c>
      <c r="H67" s="12">
        <v>0</v>
      </c>
      <c r="I67" s="13">
        <v>0</v>
      </c>
      <c r="K67" s="18">
        <f>G66/(G66+G67+G68+H66+I66)</f>
        <v>0.87775381746124259</v>
      </c>
      <c r="L67" s="18"/>
      <c r="M67" s="18">
        <f>I68/(I68+H68+G68+I67+I66)</f>
        <v>0.99449447702379845</v>
      </c>
      <c r="N67" s="18">
        <f>AVERAGE(K67:L67)</f>
        <v>0.87775381746124259</v>
      </c>
      <c r="O67" s="18">
        <f>AVERAGE(K67:M67)</f>
        <v>0.93612414724252058</v>
      </c>
      <c r="U67">
        <f t="shared" si="4"/>
        <v>196</v>
      </c>
      <c r="V67" s="39"/>
      <c r="W67" s="34"/>
      <c r="X67" s="27"/>
      <c r="Y67" s="36"/>
      <c r="Z67" s="6" t="s">
        <v>10</v>
      </c>
      <c r="AA67" s="20">
        <f t="shared" ref="AA67:AA98" ca="1" si="19">INDIRECT(ADDRESS(U67,11))</f>
        <v>0.81996691745371109</v>
      </c>
      <c r="AB67" s="20">
        <f ca="1">INDIRECT(ADDRESS(U67,12))</f>
        <v>0.71236506378802744</v>
      </c>
      <c r="AC67" s="20">
        <f t="shared" ref="AC67:AC98" ca="1" si="20">INDIRECT(ADDRESS(U67,13))</f>
        <v>0.99646619120442492</v>
      </c>
      <c r="AD67" s="20">
        <f t="shared" ref="AD67:AD98" ca="1" si="21">INDIRECT(ADDRESS(U67,14))</f>
        <v>0.76616599062086932</v>
      </c>
      <c r="AE67" s="20">
        <f t="shared" ref="AE67:AE98" ca="1" si="22">INDIRECT(ADDRESS(U67,15))</f>
        <v>0.84293272414872122</v>
      </c>
      <c r="AF67" s="38"/>
      <c r="AG67" s="38"/>
      <c r="AH67" s="38"/>
      <c r="AI67" s="38"/>
      <c r="AJ67" s="38"/>
    </row>
    <row r="68" spans="1:36" ht="15" thickBot="1" x14ac:dyDescent="0.35">
      <c r="A68" s="39"/>
      <c r="B68" s="34"/>
      <c r="C68" s="29"/>
      <c r="D68" s="62"/>
      <c r="E68" s="55"/>
      <c r="F68" s="14" t="s">
        <v>3</v>
      </c>
      <c r="G68" s="15">
        <v>720</v>
      </c>
      <c r="H68" s="15">
        <v>59</v>
      </c>
      <c r="I68" s="16">
        <v>512825</v>
      </c>
      <c r="K68" s="18"/>
      <c r="L68" s="18"/>
      <c r="M68" s="18"/>
      <c r="O68" s="18"/>
      <c r="U68">
        <f t="shared" si="4"/>
        <v>199</v>
      </c>
      <c r="V68" s="39"/>
      <c r="W68" s="34"/>
      <c r="X68" s="27"/>
      <c r="Y68" s="36"/>
      <c r="Z68" s="7" t="s">
        <v>11</v>
      </c>
      <c r="AA68" s="20">
        <f t="shared" ca="1" si="19"/>
        <v>0.8366631813942973</v>
      </c>
      <c r="AB68" s="20">
        <f ca="1">INDIRECT(ADDRESS(U68,12))</f>
        <v>0.59453008453505718</v>
      </c>
      <c r="AC68" s="20">
        <f t="shared" ca="1" si="20"/>
        <v>0.99132231804003745</v>
      </c>
      <c r="AD68" s="20">
        <f t="shared" ca="1" si="21"/>
        <v>0.71559663296467724</v>
      </c>
      <c r="AE68" s="20">
        <f t="shared" ca="1" si="22"/>
        <v>0.80750519465646386</v>
      </c>
      <c r="AF68" s="38"/>
      <c r="AG68" s="38"/>
      <c r="AH68" s="38"/>
      <c r="AI68" s="38"/>
      <c r="AJ68" s="38"/>
    </row>
    <row r="69" spans="1:36" x14ac:dyDescent="0.3">
      <c r="A69" s="39"/>
      <c r="B69" s="34"/>
      <c r="C69" s="29"/>
      <c r="D69" s="62"/>
      <c r="E69" s="56" t="s">
        <v>10</v>
      </c>
      <c r="F69" s="8" t="s">
        <v>1</v>
      </c>
      <c r="G69" s="9">
        <v>3750</v>
      </c>
      <c r="H69" s="9">
        <v>253</v>
      </c>
      <c r="I69" s="10">
        <v>91</v>
      </c>
      <c r="K69" s="18"/>
      <c r="L69" s="18"/>
      <c r="M69" s="18"/>
      <c r="O69" s="18"/>
      <c r="U69">
        <f t="shared" ref="U69:U132" si="23">U68+3</f>
        <v>202</v>
      </c>
      <c r="V69" s="39"/>
      <c r="W69" s="34"/>
      <c r="X69" s="27"/>
      <c r="Y69" s="31" t="s">
        <v>13</v>
      </c>
      <c r="Z69" s="2" t="s">
        <v>6</v>
      </c>
      <c r="AA69" s="20">
        <f t="shared" ca="1" si="19"/>
        <v>0.92232924948345607</v>
      </c>
      <c r="AB69" s="20"/>
      <c r="AC69" s="20">
        <f t="shared" ca="1" si="20"/>
        <v>0.99734994850531522</v>
      </c>
      <c r="AD69" s="20">
        <f t="shared" ca="1" si="21"/>
        <v>0.92232924948345607</v>
      </c>
      <c r="AE69" s="20">
        <f t="shared" ca="1" si="22"/>
        <v>0.95983959899438565</v>
      </c>
      <c r="AF69" s="37">
        <f t="shared" ref="AF69:AH69" ca="1" si="24">AVERAGE(AA69:AA73)</f>
        <v>0.83697259075485064</v>
      </c>
      <c r="AG69" s="37">
        <f t="shared" ca="1" si="24"/>
        <v>0.7514697547041882</v>
      </c>
      <c r="AH69" s="37">
        <f t="shared" ca="1" si="24"/>
        <v>0.99696394422639911</v>
      </c>
      <c r="AI69" s="37">
        <f ca="1">AVERAGE(AD69:AD73)</f>
        <v>0.83806358848942453</v>
      </c>
      <c r="AJ69" s="37">
        <f ca="1">AVERAGE(AE69:AE73)</f>
        <v>0.90097008413258894</v>
      </c>
    </row>
    <row r="70" spans="1:36" x14ac:dyDescent="0.3">
      <c r="A70" s="39"/>
      <c r="B70" s="34"/>
      <c r="C70" s="29"/>
      <c r="D70" s="62"/>
      <c r="E70" s="57"/>
      <c r="F70" s="11" t="s">
        <v>2</v>
      </c>
      <c r="G70" s="12">
        <v>510</v>
      </c>
      <c r="H70" s="12">
        <v>1761</v>
      </c>
      <c r="I70" s="13">
        <v>47</v>
      </c>
      <c r="K70" s="18">
        <f>G69/(G69+G70+G71+H69+I69)</f>
        <v>0.79872204472843455</v>
      </c>
      <c r="L70" s="18">
        <f>H70/(H70+H71+H69+G70+I70)</f>
        <v>0.6817653890824622</v>
      </c>
      <c r="M70" s="18">
        <f>I71/(I71+H71+G71+I70+I69)</f>
        <v>0.99655783129088471</v>
      </c>
      <c r="N70" s="18">
        <f>AVERAGE(K70:L70)</f>
        <v>0.74024371690544832</v>
      </c>
      <c r="O70" s="18">
        <f>AVERAGE(K70:M70)</f>
        <v>0.82568175503392716</v>
      </c>
      <c r="U70">
        <f t="shared" si="23"/>
        <v>205</v>
      </c>
      <c r="V70" s="39"/>
      <c r="W70" s="34"/>
      <c r="X70" s="27"/>
      <c r="Y70" s="31"/>
      <c r="Z70" s="3" t="s">
        <v>7</v>
      </c>
      <c r="AA70" s="20">
        <f t="shared" ca="1" si="19"/>
        <v>0.95329450309428465</v>
      </c>
      <c r="AB70" s="20"/>
      <c r="AC70" s="20">
        <f t="shared" ca="1" si="20"/>
        <v>0.99847946629700224</v>
      </c>
      <c r="AD70" s="20">
        <f t="shared" ca="1" si="21"/>
        <v>0.95329450309428465</v>
      </c>
      <c r="AE70" s="20">
        <f t="shared" ca="1" si="22"/>
        <v>0.9758869846956435</v>
      </c>
      <c r="AF70" s="38"/>
      <c r="AG70" s="38"/>
      <c r="AH70" s="38"/>
      <c r="AI70" s="38"/>
      <c r="AJ70" s="38"/>
    </row>
    <row r="71" spans="1:36" ht="15" thickBot="1" x14ac:dyDescent="0.35">
      <c r="A71" s="39"/>
      <c r="B71" s="34"/>
      <c r="C71" s="29"/>
      <c r="D71" s="62"/>
      <c r="E71" s="58"/>
      <c r="F71" s="14" t="s">
        <v>3</v>
      </c>
      <c r="G71" s="15">
        <v>91</v>
      </c>
      <c r="H71" s="15">
        <v>12</v>
      </c>
      <c r="I71" s="16">
        <v>69773</v>
      </c>
      <c r="K71" s="18"/>
      <c r="L71" s="18"/>
      <c r="M71" s="18"/>
      <c r="O71" s="18"/>
      <c r="U71">
        <f t="shared" si="23"/>
        <v>208</v>
      </c>
      <c r="V71" s="39"/>
      <c r="W71" s="34"/>
      <c r="X71" s="27"/>
      <c r="Y71" s="31"/>
      <c r="Z71" s="4" t="s">
        <v>8</v>
      </c>
      <c r="AA71" s="20">
        <f t="shared" ca="1" si="19"/>
        <v>0.71357733175914995</v>
      </c>
      <c r="AB71" s="20">
        <f ca="1">INDIRECT(ADDRESS(U71,12))</f>
        <v>0.80081385101860969</v>
      </c>
      <c r="AC71" s="20">
        <f t="shared" ca="1" si="20"/>
        <v>0.9981509413456271</v>
      </c>
      <c r="AD71" s="20">
        <f t="shared" ca="1" si="21"/>
        <v>0.75719559138887982</v>
      </c>
      <c r="AE71" s="20">
        <f t="shared" ca="1" si="22"/>
        <v>0.83751404137446228</v>
      </c>
      <c r="AF71" s="38"/>
      <c r="AG71" s="38"/>
      <c r="AH71" s="38"/>
      <c r="AI71" s="38"/>
      <c r="AJ71" s="38"/>
    </row>
    <row r="72" spans="1:36" x14ac:dyDescent="0.3">
      <c r="A72" s="39"/>
      <c r="B72" s="34"/>
      <c r="C72" s="29"/>
      <c r="D72" s="62"/>
      <c r="E72" s="59" t="s">
        <v>11</v>
      </c>
      <c r="F72" s="8" t="s">
        <v>1</v>
      </c>
      <c r="G72" s="9">
        <v>6767</v>
      </c>
      <c r="H72" s="9">
        <v>574</v>
      </c>
      <c r="I72" s="10">
        <v>761</v>
      </c>
      <c r="K72" s="18"/>
      <c r="L72" s="18"/>
      <c r="M72" s="18"/>
      <c r="O72" s="18"/>
      <c r="U72">
        <f t="shared" si="23"/>
        <v>211</v>
      </c>
      <c r="V72" s="39"/>
      <c r="W72" s="34"/>
      <c r="X72" s="27"/>
      <c r="Y72" s="31"/>
      <c r="Z72" s="5" t="s">
        <v>9</v>
      </c>
      <c r="AA72" s="20">
        <f t="shared" ca="1" si="19"/>
        <v>0.81720966913387305</v>
      </c>
      <c r="AB72" s="20"/>
      <c r="AC72" s="20">
        <f t="shared" ca="1" si="20"/>
        <v>0.99519531883448609</v>
      </c>
      <c r="AD72" s="20">
        <f t="shared" ca="1" si="21"/>
        <v>0.81720966913387305</v>
      </c>
      <c r="AE72" s="20">
        <f t="shared" ca="1" si="22"/>
        <v>0.90620249398417951</v>
      </c>
      <c r="AF72" s="38"/>
      <c r="AG72" s="38"/>
      <c r="AH72" s="38"/>
      <c r="AI72" s="38"/>
      <c r="AJ72" s="38"/>
    </row>
    <row r="73" spans="1:36" x14ac:dyDescent="0.3">
      <c r="A73" s="39"/>
      <c r="B73" s="34"/>
      <c r="C73" s="29"/>
      <c r="D73" s="62"/>
      <c r="E73" s="60"/>
      <c r="F73" s="11" t="s">
        <v>2</v>
      </c>
      <c r="G73" s="12">
        <v>290</v>
      </c>
      <c r="H73" s="12">
        <v>1540</v>
      </c>
      <c r="I73" s="13">
        <v>275</v>
      </c>
      <c r="K73" s="18">
        <f>G72/(G72+G73+G74+H72+I72)</f>
        <v>0.78521698770016246</v>
      </c>
      <c r="L73" s="18">
        <f>H73/(H73+H74+H72+G73+I73)</f>
        <v>0.5641025641025641</v>
      </c>
      <c r="M73" s="18">
        <f>I74/(I74+H74+G74+I73+I72)</f>
        <v>0.98988732025539716</v>
      </c>
      <c r="N73" s="18">
        <f>AVERAGE(K73:L73)</f>
        <v>0.67465977590136328</v>
      </c>
      <c r="O73" s="18">
        <f>AVERAGE(K73:M73)</f>
        <v>0.77973562401937457</v>
      </c>
      <c r="U73">
        <f t="shared" si="23"/>
        <v>214</v>
      </c>
      <c r="V73" s="39"/>
      <c r="W73" s="34"/>
      <c r="X73" s="27"/>
      <c r="Y73" s="31"/>
      <c r="Z73" s="6" t="s">
        <v>10</v>
      </c>
      <c r="AA73" s="20">
        <f t="shared" ca="1" si="19"/>
        <v>0.77845220030349016</v>
      </c>
      <c r="AB73" s="20">
        <f ca="1">INDIRECT(ADDRESS(U73,12))</f>
        <v>0.7021256583897667</v>
      </c>
      <c r="AC73" s="20">
        <f t="shared" ca="1" si="20"/>
        <v>0.99564404614956514</v>
      </c>
      <c r="AD73" s="20">
        <f t="shared" ca="1" si="21"/>
        <v>0.74028892934662838</v>
      </c>
      <c r="AE73" s="20">
        <f t="shared" ca="1" si="22"/>
        <v>0.82540730161427389</v>
      </c>
      <c r="AF73" s="38"/>
      <c r="AG73" s="38"/>
      <c r="AH73" s="38"/>
      <c r="AI73" s="38"/>
      <c r="AJ73" s="38"/>
    </row>
    <row r="74" spans="1:36" ht="15" thickBot="1" x14ac:dyDescent="0.35">
      <c r="A74" s="39"/>
      <c r="B74" s="34"/>
      <c r="C74" s="29"/>
      <c r="D74" s="62"/>
      <c r="E74" s="61"/>
      <c r="F74" s="14" t="s">
        <v>3</v>
      </c>
      <c r="G74" s="15">
        <v>226</v>
      </c>
      <c r="H74" s="15">
        <v>51</v>
      </c>
      <c r="I74" s="16">
        <v>128524</v>
      </c>
      <c r="K74" s="18"/>
      <c r="L74" s="18"/>
      <c r="M74" s="18"/>
      <c r="O74" s="18"/>
      <c r="U74">
        <f t="shared" si="23"/>
        <v>217</v>
      </c>
      <c r="V74" s="39"/>
      <c r="W74" s="34"/>
      <c r="X74" s="27"/>
      <c r="Y74" s="31"/>
      <c r="Z74" s="7" t="s">
        <v>11</v>
      </c>
      <c r="AA74" s="20">
        <f t="shared" ca="1" si="19"/>
        <v>0.7751664485289933</v>
      </c>
      <c r="AB74" s="20">
        <f ca="1">INDIRECT(ADDRESS(U74,12))</f>
        <v>0.57453936348408707</v>
      </c>
      <c r="AC74" s="20">
        <f t="shared" ca="1" si="20"/>
        <v>0.98839410001328476</v>
      </c>
      <c r="AD74" s="20">
        <f t="shared" ca="1" si="21"/>
        <v>0.67485290600654024</v>
      </c>
      <c r="AE74" s="20">
        <f t="shared" ca="1" si="22"/>
        <v>0.77936663734212175</v>
      </c>
      <c r="AF74" s="38"/>
      <c r="AG74" s="38"/>
      <c r="AH74" s="38"/>
      <c r="AI74" s="38"/>
      <c r="AJ74" s="38"/>
    </row>
    <row r="75" spans="1:36" x14ac:dyDescent="0.3">
      <c r="A75" s="39"/>
      <c r="B75" s="34"/>
      <c r="C75" s="29"/>
      <c r="D75" s="43" t="s">
        <v>16</v>
      </c>
      <c r="E75" s="44" t="s">
        <v>6</v>
      </c>
      <c r="F75" s="8" t="s">
        <v>1</v>
      </c>
      <c r="G75" s="9">
        <v>32852</v>
      </c>
      <c r="H75" s="9">
        <v>253</v>
      </c>
      <c r="I75" s="10">
        <v>961</v>
      </c>
      <c r="K75" s="18"/>
      <c r="L75" s="18"/>
      <c r="M75" s="18"/>
      <c r="O75" s="18"/>
      <c r="U75">
        <f t="shared" si="23"/>
        <v>220</v>
      </c>
      <c r="V75" s="39"/>
      <c r="W75" s="34"/>
      <c r="X75" s="27"/>
      <c r="Y75" s="30" t="s">
        <v>14</v>
      </c>
      <c r="Z75" s="2" t="s">
        <v>6</v>
      </c>
      <c r="AA75" s="20">
        <f t="shared" ca="1" si="19"/>
        <v>0.88475836431226762</v>
      </c>
      <c r="AB75" s="20"/>
      <c r="AC75" s="20">
        <f t="shared" ca="1" si="20"/>
        <v>0.99791416358853191</v>
      </c>
      <c r="AD75" s="20">
        <f t="shared" ca="1" si="21"/>
        <v>0.88475836431226762</v>
      </c>
      <c r="AE75" s="20">
        <f t="shared" ca="1" si="22"/>
        <v>0.94133626395039971</v>
      </c>
      <c r="AF75" s="37">
        <f t="shared" ref="AF75:AH75" ca="1" si="25">AVERAGE(AA75:AA79)</f>
        <v>0.83193831439587351</v>
      </c>
      <c r="AG75" s="37">
        <f t="shared" ca="1" si="25"/>
        <v>0.75608960966331262</v>
      </c>
      <c r="AH75" s="37">
        <f t="shared" ca="1" si="25"/>
        <v>0.9968774274387886</v>
      </c>
      <c r="AI75" s="37">
        <f ca="1">AVERAGE(AD75:AD79)</f>
        <v>0.83886006225894061</v>
      </c>
      <c r="AJ75" s="37">
        <f ca="1">AVERAGE(AE75:AE79)</f>
        <v>0.90065384374702651</v>
      </c>
    </row>
    <row r="76" spans="1:36" x14ac:dyDescent="0.3">
      <c r="A76" s="39"/>
      <c r="B76" s="34"/>
      <c r="C76" s="29"/>
      <c r="D76" s="43"/>
      <c r="E76" s="45"/>
      <c r="F76" s="11" t="s">
        <v>2</v>
      </c>
      <c r="G76" s="12">
        <v>0</v>
      </c>
      <c r="H76" s="12">
        <v>0</v>
      </c>
      <c r="I76" s="13">
        <v>0</v>
      </c>
      <c r="K76" s="18">
        <f>G75/(G75+G76+G77+H75+I75)</f>
        <v>0.9643632947807198</v>
      </c>
      <c r="L76" s="18"/>
      <c r="M76" s="18">
        <f>I77/(I77+H77+G77+I76+I75)</f>
        <v>0.99785574831260115</v>
      </c>
      <c r="N76" s="18">
        <f>AVERAGE(K76:L76)</f>
        <v>0.9643632947807198</v>
      </c>
      <c r="O76" s="18">
        <f>AVERAGE(K76:M76)</f>
        <v>0.98110952154666053</v>
      </c>
      <c r="U76">
        <f t="shared" si="23"/>
        <v>223</v>
      </c>
      <c r="V76" s="39"/>
      <c r="W76" s="34"/>
      <c r="X76" s="27"/>
      <c r="Y76" s="30"/>
      <c r="Z76" s="3" t="s">
        <v>7</v>
      </c>
      <c r="AA76" s="20">
        <f t="shared" ca="1" si="19"/>
        <v>0.93038528896672501</v>
      </c>
      <c r="AB76" s="20"/>
      <c r="AC76" s="20">
        <f t="shared" ca="1" si="20"/>
        <v>0.99756148751425355</v>
      </c>
      <c r="AD76" s="20">
        <f t="shared" ca="1" si="21"/>
        <v>0.93038528896672501</v>
      </c>
      <c r="AE76" s="20">
        <f t="shared" ca="1" si="22"/>
        <v>0.96397338824048928</v>
      </c>
      <c r="AF76" s="38"/>
      <c r="AG76" s="38"/>
      <c r="AH76" s="38"/>
      <c r="AI76" s="38"/>
      <c r="AJ76" s="38"/>
    </row>
    <row r="77" spans="1:36" ht="15" thickBot="1" x14ac:dyDescent="0.35">
      <c r="A77" s="39"/>
      <c r="B77" s="34"/>
      <c r="C77" s="29"/>
      <c r="D77" s="43"/>
      <c r="E77" s="46"/>
      <c r="F77" s="14" t="s">
        <v>3</v>
      </c>
      <c r="G77" s="15">
        <v>0</v>
      </c>
      <c r="H77" s="15">
        <v>0</v>
      </c>
      <c r="I77" s="16">
        <v>447214</v>
      </c>
      <c r="K77" s="18"/>
      <c r="L77" s="18"/>
      <c r="M77" s="18"/>
      <c r="O77" s="18"/>
      <c r="U77">
        <f t="shared" si="23"/>
        <v>226</v>
      </c>
      <c r="V77" s="39"/>
      <c r="W77" s="34"/>
      <c r="X77" s="27"/>
      <c r="Y77" s="30"/>
      <c r="Z77" s="4" t="s">
        <v>8</v>
      </c>
      <c r="AA77" s="20">
        <f t="shared" ca="1" si="19"/>
        <v>0.60139054593327024</v>
      </c>
      <c r="AB77" s="20">
        <f ca="1">INDIRECT(ADDRESS(U77,12))</f>
        <v>0.7544636446316596</v>
      </c>
      <c r="AC77" s="20">
        <f t="shared" ca="1" si="20"/>
        <v>0.99792473875777854</v>
      </c>
      <c r="AD77" s="20">
        <f t="shared" ca="1" si="21"/>
        <v>0.67792709528246498</v>
      </c>
      <c r="AE77" s="20">
        <f t="shared" ca="1" si="22"/>
        <v>0.78459297644090287</v>
      </c>
      <c r="AF77" s="38"/>
      <c r="AG77" s="38"/>
      <c r="AH77" s="38"/>
      <c r="AI77" s="38"/>
      <c r="AJ77" s="38"/>
    </row>
    <row r="78" spans="1:36" x14ac:dyDescent="0.3">
      <c r="A78" s="39"/>
      <c r="B78" s="34"/>
      <c r="C78" s="29"/>
      <c r="D78" s="43"/>
      <c r="E78" s="47" t="s">
        <v>7</v>
      </c>
      <c r="F78" s="8" t="s">
        <v>1</v>
      </c>
      <c r="G78" s="9">
        <v>12955</v>
      </c>
      <c r="H78" s="9">
        <v>85</v>
      </c>
      <c r="I78" s="10">
        <v>617</v>
      </c>
      <c r="K78" s="18"/>
      <c r="L78" s="18"/>
      <c r="M78" s="18"/>
      <c r="O78" s="18"/>
      <c r="U78">
        <f t="shared" si="23"/>
        <v>229</v>
      </c>
      <c r="V78" s="39"/>
      <c r="W78" s="34"/>
      <c r="X78" s="27"/>
      <c r="Y78" s="30"/>
      <c r="Z78" s="5" t="s">
        <v>9</v>
      </c>
      <c r="AA78" s="20">
        <f t="shared" ca="1" si="19"/>
        <v>0.90158617800442054</v>
      </c>
      <c r="AB78" s="20"/>
      <c r="AC78" s="20">
        <f t="shared" ca="1" si="20"/>
        <v>0.99489397302472649</v>
      </c>
      <c r="AD78" s="20">
        <f t="shared" ca="1" si="21"/>
        <v>0.90158617800442054</v>
      </c>
      <c r="AE78" s="20">
        <f t="shared" ca="1" si="22"/>
        <v>0.94824007551457345</v>
      </c>
      <c r="AF78" s="38"/>
      <c r="AG78" s="38"/>
      <c r="AH78" s="38"/>
      <c r="AI78" s="38"/>
      <c r="AJ78" s="38"/>
    </row>
    <row r="79" spans="1:36" x14ac:dyDescent="0.3">
      <c r="A79" s="39"/>
      <c r="B79" s="34"/>
      <c r="C79" s="29"/>
      <c r="D79" s="43"/>
      <c r="E79" s="48"/>
      <c r="F79" s="11" t="s">
        <v>2</v>
      </c>
      <c r="G79" s="12">
        <v>0</v>
      </c>
      <c r="H79" s="12">
        <v>0</v>
      </c>
      <c r="I79" s="13">
        <v>0</v>
      </c>
      <c r="K79" s="18">
        <f>G78/(G78+G79+G80+H78+I78)</f>
        <v>0.94811182669789229</v>
      </c>
      <c r="L79" s="18"/>
      <c r="M79" s="18">
        <f>I80/(I80+H80+G80+I79+I78)</f>
        <v>0.99730085126998413</v>
      </c>
      <c r="N79" s="18">
        <f>AVERAGE(K79:L79)</f>
        <v>0.94811182669789229</v>
      </c>
      <c r="O79" s="18">
        <f>AVERAGE(K79:M79)</f>
        <v>0.97270633898393821</v>
      </c>
      <c r="U79">
        <f t="shared" si="23"/>
        <v>232</v>
      </c>
      <c r="V79" s="39"/>
      <c r="W79" s="34"/>
      <c r="X79" s="27"/>
      <c r="Y79" s="30"/>
      <c r="Z79" s="6" t="s">
        <v>10</v>
      </c>
      <c r="AA79" s="20">
        <f t="shared" ca="1" si="19"/>
        <v>0.84157119476268416</v>
      </c>
      <c r="AB79" s="20">
        <f ca="1">INDIRECT(ADDRESS(U79,12))</f>
        <v>0.75771557469496564</v>
      </c>
      <c r="AC79" s="20">
        <f t="shared" ca="1" si="20"/>
        <v>0.99609277430865295</v>
      </c>
      <c r="AD79" s="20">
        <f t="shared" ca="1" si="21"/>
        <v>0.7996433847288249</v>
      </c>
      <c r="AE79" s="20">
        <f t="shared" ca="1" si="22"/>
        <v>0.86512651458876755</v>
      </c>
      <c r="AF79" s="38"/>
      <c r="AG79" s="38"/>
      <c r="AH79" s="38"/>
      <c r="AI79" s="38"/>
      <c r="AJ79" s="38"/>
    </row>
    <row r="80" spans="1:36" ht="15" thickBot="1" x14ac:dyDescent="0.35">
      <c r="A80" s="39"/>
      <c r="B80" s="34"/>
      <c r="C80" s="29"/>
      <c r="D80" s="43"/>
      <c r="E80" s="49"/>
      <c r="F80" s="14" t="s">
        <v>3</v>
      </c>
      <c r="G80" s="15">
        <v>7</v>
      </c>
      <c r="H80" s="15">
        <v>0</v>
      </c>
      <c r="I80" s="16">
        <v>230560</v>
      </c>
      <c r="K80" s="18"/>
      <c r="L80" s="18"/>
      <c r="M80" s="18"/>
      <c r="O80" s="18"/>
      <c r="U80">
        <f t="shared" si="23"/>
        <v>235</v>
      </c>
      <c r="V80" s="39"/>
      <c r="W80" s="34"/>
      <c r="X80" s="27"/>
      <c r="Y80" s="30"/>
      <c r="Z80" s="7" t="s">
        <v>11</v>
      </c>
      <c r="AA80" s="20">
        <f t="shared" ca="1" si="19"/>
        <v>0.81308116174951206</v>
      </c>
      <c r="AB80" s="20">
        <f ca="1">INDIRECT(ADDRESS(U80,12))</f>
        <v>0.55022956841138659</v>
      </c>
      <c r="AC80" s="20">
        <f t="shared" ca="1" si="20"/>
        <v>0.99091170405066764</v>
      </c>
      <c r="AD80" s="20">
        <f t="shared" ca="1" si="21"/>
        <v>0.68165536508044933</v>
      </c>
      <c r="AE80" s="20">
        <f t="shared" ca="1" si="22"/>
        <v>0.78474081140385543</v>
      </c>
      <c r="AF80" s="38"/>
      <c r="AG80" s="38"/>
      <c r="AH80" s="38"/>
      <c r="AI80" s="38"/>
      <c r="AJ80" s="38"/>
    </row>
    <row r="81" spans="1:36" x14ac:dyDescent="0.3">
      <c r="A81" s="39"/>
      <c r="B81" s="34"/>
      <c r="C81" s="29"/>
      <c r="D81" s="43"/>
      <c r="E81" s="50" t="s">
        <v>8</v>
      </c>
      <c r="F81" s="8" t="s">
        <v>1</v>
      </c>
      <c r="G81" s="9">
        <v>10181</v>
      </c>
      <c r="H81" s="9">
        <v>784</v>
      </c>
      <c r="I81" s="10">
        <v>207</v>
      </c>
      <c r="K81" s="18"/>
      <c r="L81" s="18"/>
      <c r="M81" s="18"/>
      <c r="O81" s="18"/>
      <c r="U81">
        <f t="shared" si="23"/>
        <v>238</v>
      </c>
      <c r="V81" s="39"/>
      <c r="W81" s="34"/>
      <c r="X81" s="27"/>
      <c r="Y81" s="33" t="s">
        <v>15</v>
      </c>
      <c r="Z81" s="2" t="s">
        <v>6</v>
      </c>
      <c r="AA81" s="20">
        <f t="shared" ca="1" si="19"/>
        <v>0.96350386283644651</v>
      </c>
      <c r="AB81" s="20"/>
      <c r="AC81" s="20">
        <f t="shared" ca="1" si="20"/>
        <v>0.99753207356027396</v>
      </c>
      <c r="AD81" s="20">
        <f t="shared" ca="1" si="21"/>
        <v>0.96350386283644651</v>
      </c>
      <c r="AE81" s="20">
        <f t="shared" ca="1" si="22"/>
        <v>0.98051796819836023</v>
      </c>
      <c r="AF81" s="37">
        <f t="shared" ref="AF81:AH81" ca="1" si="26">AVERAGE(AA81:AA85)</f>
        <v>0.87718836749386642</v>
      </c>
      <c r="AG81" s="37">
        <f t="shared" ca="1" si="26"/>
        <v>0.75561038191456875</v>
      </c>
      <c r="AH81" s="37">
        <f t="shared" ca="1" si="26"/>
        <v>0.99680529945418761</v>
      </c>
      <c r="AI81" s="37">
        <f ca="1">AVERAGE(AD81:AD85)</f>
        <v>0.87113616777245073</v>
      </c>
      <c r="AJ81" s="37">
        <f ca="1">AVERAGE(AE81:AE85)</f>
        <v>0.91890898627609285</v>
      </c>
    </row>
    <row r="82" spans="1:36" x14ac:dyDescent="0.3">
      <c r="A82" s="39"/>
      <c r="B82" s="34"/>
      <c r="C82" s="29"/>
      <c r="D82" s="43"/>
      <c r="E82" s="51"/>
      <c r="F82" s="11" t="s">
        <v>2</v>
      </c>
      <c r="G82" s="12">
        <v>1925</v>
      </c>
      <c r="H82" s="12">
        <v>14488</v>
      </c>
      <c r="I82" s="13">
        <v>825</v>
      </c>
      <c r="K82" s="18">
        <f>G81/(G81+G82+G83+H81+I81)</f>
        <v>0.77099583491101853</v>
      </c>
      <c r="L82" s="18">
        <f>H82/(H82+H83+H81+G82+I82)</f>
        <v>0.79929383206443783</v>
      </c>
      <c r="M82" s="18">
        <f>I83/(I83+H83+G83+I82+I81)</f>
        <v>0.99635197034656287</v>
      </c>
      <c r="N82" s="18">
        <f>AVERAGE(K82:L82)</f>
        <v>0.78514483348772823</v>
      </c>
      <c r="O82" s="18">
        <f>AVERAGE(K82:M82)</f>
        <v>0.85554721244067311</v>
      </c>
      <c r="U82">
        <f t="shared" si="23"/>
        <v>241</v>
      </c>
      <c r="V82" s="39"/>
      <c r="W82" s="34"/>
      <c r="X82" s="27"/>
      <c r="Y82" s="33"/>
      <c r="Z82" s="3" t="s">
        <v>7</v>
      </c>
      <c r="AA82" s="20">
        <f t="shared" ca="1" si="19"/>
        <v>0.96264972776769508</v>
      </c>
      <c r="AB82" s="20"/>
      <c r="AC82" s="20">
        <f t="shared" ca="1" si="20"/>
        <v>0.99826077916227174</v>
      </c>
      <c r="AD82" s="20">
        <f t="shared" ca="1" si="21"/>
        <v>0.96264972776769508</v>
      </c>
      <c r="AE82" s="20">
        <f t="shared" ca="1" si="22"/>
        <v>0.98045525346498341</v>
      </c>
      <c r="AF82" s="38"/>
      <c r="AG82" s="38"/>
      <c r="AH82" s="38"/>
      <c r="AI82" s="38"/>
      <c r="AJ82" s="38"/>
    </row>
    <row r="83" spans="1:36" ht="15" thickBot="1" x14ac:dyDescent="0.35">
      <c r="A83" s="39"/>
      <c r="B83" s="34"/>
      <c r="C83" s="29"/>
      <c r="D83" s="43"/>
      <c r="E83" s="52"/>
      <c r="F83" s="14" t="s">
        <v>3</v>
      </c>
      <c r="G83" s="15">
        <v>108</v>
      </c>
      <c r="H83" s="15">
        <v>104</v>
      </c>
      <c r="I83" s="16">
        <v>339762</v>
      </c>
      <c r="K83" s="18"/>
      <c r="L83" s="18"/>
      <c r="M83" s="18"/>
      <c r="O83" s="18"/>
      <c r="U83">
        <f t="shared" si="23"/>
        <v>244</v>
      </c>
      <c r="V83" s="39"/>
      <c r="W83" s="34"/>
      <c r="X83" s="27"/>
      <c r="Y83" s="33"/>
      <c r="Z83" s="4" t="s">
        <v>8</v>
      </c>
      <c r="AA83" s="20">
        <f t="shared" ca="1" si="19"/>
        <v>0.74541267636523134</v>
      </c>
      <c r="AB83" s="20">
        <f ca="1">INDIRECT(ADDRESS(U83,12))</f>
        <v>0.78112076382913764</v>
      </c>
      <c r="AC83" s="20">
        <f t="shared" ca="1" si="20"/>
        <v>0.99703586152882662</v>
      </c>
      <c r="AD83" s="20">
        <f t="shared" ca="1" si="21"/>
        <v>0.76326672009718455</v>
      </c>
      <c r="AE83" s="20">
        <f t="shared" ca="1" si="22"/>
        <v>0.84118976724106531</v>
      </c>
      <c r="AF83" s="38"/>
      <c r="AG83" s="38"/>
      <c r="AH83" s="38"/>
      <c r="AI83" s="38"/>
      <c r="AJ83" s="38"/>
    </row>
    <row r="84" spans="1:36" x14ac:dyDescent="0.3">
      <c r="A84" s="39"/>
      <c r="B84" s="34"/>
      <c r="C84" s="29"/>
      <c r="D84" s="43"/>
      <c r="E84" s="53" t="s">
        <v>9</v>
      </c>
      <c r="F84" s="8" t="s">
        <v>1</v>
      </c>
      <c r="G84" s="9">
        <v>63407</v>
      </c>
      <c r="H84" s="9">
        <v>1624</v>
      </c>
      <c r="I84" s="10">
        <v>2612</v>
      </c>
      <c r="K84" s="18"/>
      <c r="L84" s="18"/>
      <c r="M84" s="18"/>
      <c r="O84" s="18"/>
      <c r="U84">
        <f t="shared" si="23"/>
        <v>247</v>
      </c>
      <c r="V84" s="39"/>
      <c r="W84" s="34"/>
      <c r="X84" s="27"/>
      <c r="Y84" s="33"/>
      <c r="Z84" s="5" t="s">
        <v>9</v>
      </c>
      <c r="AA84" s="20">
        <f t="shared" ca="1" si="19"/>
        <v>0.88804548582189546</v>
      </c>
      <c r="AB84" s="20"/>
      <c r="AC84" s="20">
        <f t="shared" ca="1" si="20"/>
        <v>0.99489946199538715</v>
      </c>
      <c r="AD84" s="20">
        <f t="shared" ca="1" si="21"/>
        <v>0.88804548582189546</v>
      </c>
      <c r="AE84" s="20">
        <f t="shared" ca="1" si="22"/>
        <v>0.94147247390864131</v>
      </c>
      <c r="AF84" s="38"/>
      <c r="AG84" s="38"/>
      <c r="AH84" s="38"/>
      <c r="AI84" s="38"/>
      <c r="AJ84" s="38"/>
    </row>
    <row r="85" spans="1:36" x14ac:dyDescent="0.3">
      <c r="A85" s="39"/>
      <c r="B85" s="34"/>
      <c r="C85" s="29"/>
      <c r="D85" s="43"/>
      <c r="E85" s="54"/>
      <c r="F85" s="11" t="s">
        <v>2</v>
      </c>
      <c r="G85" s="12">
        <v>0</v>
      </c>
      <c r="H85" s="12">
        <v>0</v>
      </c>
      <c r="I85" s="13">
        <v>0</v>
      </c>
      <c r="K85" s="18">
        <f>G84/(G84+G85+G86+H84+I84)</f>
        <v>0.90696743001816593</v>
      </c>
      <c r="L85" s="18"/>
      <c r="M85" s="18">
        <f>I86/(I86+H86+G86+I85+I84)</f>
        <v>0.99519900055276578</v>
      </c>
      <c r="N85" s="18">
        <f>AVERAGE(K85:L85)</f>
        <v>0.90696743001816593</v>
      </c>
      <c r="O85" s="18">
        <f>AVERAGE(K85:M85)</f>
        <v>0.9510832152854658</v>
      </c>
      <c r="U85">
        <f t="shared" si="23"/>
        <v>250</v>
      </c>
      <c r="V85" s="39"/>
      <c r="W85" s="34"/>
      <c r="X85" s="27"/>
      <c r="Y85" s="33"/>
      <c r="Z85" s="6" t="s">
        <v>10</v>
      </c>
      <c r="AA85" s="20">
        <f t="shared" ca="1" si="19"/>
        <v>0.82633008467806357</v>
      </c>
      <c r="AB85" s="20">
        <f ca="1">INDIRECT(ADDRESS(U85,12))</f>
        <v>0.73009999999999997</v>
      </c>
      <c r="AC85" s="20">
        <f t="shared" ca="1" si="20"/>
        <v>0.99629832102417881</v>
      </c>
      <c r="AD85" s="20">
        <f t="shared" ca="1" si="21"/>
        <v>0.77821504233903172</v>
      </c>
      <c r="AE85" s="20">
        <f t="shared" ca="1" si="22"/>
        <v>0.85090946856741401</v>
      </c>
      <c r="AF85" s="38"/>
      <c r="AG85" s="38"/>
      <c r="AH85" s="38"/>
      <c r="AI85" s="38"/>
      <c r="AJ85" s="38"/>
    </row>
    <row r="86" spans="1:36" ht="15" thickBot="1" x14ac:dyDescent="0.35">
      <c r="A86" s="39"/>
      <c r="B86" s="34"/>
      <c r="C86" s="29"/>
      <c r="D86" s="43"/>
      <c r="E86" s="55"/>
      <c r="F86" s="14" t="s">
        <v>3</v>
      </c>
      <c r="G86" s="15">
        <v>2268</v>
      </c>
      <c r="H86" s="15">
        <v>62</v>
      </c>
      <c r="I86" s="16">
        <v>1024427</v>
      </c>
      <c r="K86" s="18"/>
      <c r="L86" s="18"/>
      <c r="M86" s="18"/>
      <c r="O86" s="18"/>
      <c r="U86">
        <f t="shared" si="23"/>
        <v>253</v>
      </c>
      <c r="V86" s="39"/>
      <c r="W86" s="34"/>
      <c r="X86" s="27"/>
      <c r="Y86" s="33"/>
      <c r="Z86" s="7" t="s">
        <v>11</v>
      </c>
      <c r="AA86" s="20">
        <f t="shared" ca="1" si="19"/>
        <v>0.83106946354883082</v>
      </c>
      <c r="AB86" s="20">
        <f ca="1">INDIRECT(ADDRESS(U86,12))</f>
        <v>0.58687460749424325</v>
      </c>
      <c r="AC86" s="20">
        <f t="shared" ca="1" si="20"/>
        <v>0.98989072038248827</v>
      </c>
      <c r="AD86" s="20">
        <f t="shared" ca="1" si="21"/>
        <v>0.70897203552153698</v>
      </c>
      <c r="AE86" s="20">
        <f t="shared" ca="1" si="22"/>
        <v>0.80261159714185404</v>
      </c>
      <c r="AF86" s="38"/>
      <c r="AG86" s="38"/>
      <c r="AH86" s="38"/>
      <c r="AI86" s="38"/>
      <c r="AJ86" s="38"/>
    </row>
    <row r="87" spans="1:36" x14ac:dyDescent="0.3">
      <c r="A87" s="39"/>
      <c r="B87" s="34"/>
      <c r="C87" s="29"/>
      <c r="D87" s="43"/>
      <c r="E87" s="56" t="s">
        <v>10</v>
      </c>
      <c r="F87" s="8" t="s">
        <v>1</v>
      </c>
      <c r="G87" s="9">
        <v>7611</v>
      </c>
      <c r="H87" s="9">
        <v>244</v>
      </c>
      <c r="I87" s="10">
        <v>236</v>
      </c>
      <c r="K87" s="18"/>
      <c r="L87" s="18"/>
      <c r="M87" s="18"/>
      <c r="O87" s="18"/>
      <c r="U87">
        <f t="shared" si="23"/>
        <v>256</v>
      </c>
      <c r="V87" s="39"/>
      <c r="W87" s="34"/>
      <c r="X87" s="27"/>
      <c r="Y87" s="32" t="s">
        <v>16</v>
      </c>
      <c r="Z87" s="2" t="s">
        <v>6</v>
      </c>
      <c r="AA87" s="20">
        <f t="shared" ca="1" si="19"/>
        <v>0.96641991826762264</v>
      </c>
      <c r="AB87" s="20"/>
      <c r="AC87" s="20">
        <f t="shared" ca="1" si="20"/>
        <v>0.99792108844752647</v>
      </c>
      <c r="AD87" s="20">
        <f t="shared" ca="1" si="21"/>
        <v>0.96641991826762264</v>
      </c>
      <c r="AE87" s="20">
        <f t="shared" ca="1" si="22"/>
        <v>0.9821705033575745</v>
      </c>
      <c r="AF87" s="37">
        <f t="shared" ref="AF87:AH87" ca="1" si="27">AVERAGE(AA87:AA91)</f>
        <v>0.8720518221987279</v>
      </c>
      <c r="AG87" s="37">
        <f t="shared" ca="1" si="27"/>
        <v>0.74763882074352672</v>
      </c>
      <c r="AH87" s="37">
        <f t="shared" ca="1" si="27"/>
        <v>0.99714642296110223</v>
      </c>
      <c r="AI87" s="37">
        <f ca="1">AVERAGE(AD87:AD91)</f>
        <v>0.86589904932374595</v>
      </c>
      <c r="AJ87" s="37">
        <f ca="1">AVERAGE(AE87:AE91)</f>
        <v>0.91590610304140707</v>
      </c>
    </row>
    <row r="88" spans="1:36" x14ac:dyDescent="0.3">
      <c r="A88" s="39"/>
      <c r="B88" s="34"/>
      <c r="C88" s="29"/>
      <c r="D88" s="43"/>
      <c r="E88" s="57"/>
      <c r="F88" s="11" t="s">
        <v>2</v>
      </c>
      <c r="G88" s="12">
        <v>880</v>
      </c>
      <c r="H88" s="12">
        <v>3728</v>
      </c>
      <c r="I88" s="13">
        <v>69</v>
      </c>
      <c r="K88" s="18">
        <f>G87/(G87+G88+G89+H87+I87)</f>
        <v>0.83225806451612905</v>
      </c>
      <c r="L88" s="18">
        <f>H88/(H88+H89+H87+G88+I88)</f>
        <v>0.74679487179487181</v>
      </c>
      <c r="M88" s="18">
        <f>I89/(I89+H89+G89+I88+I87)</f>
        <v>0.99607459693247591</v>
      </c>
      <c r="N88" s="18">
        <f>AVERAGE(K88:L88)</f>
        <v>0.78952646815550043</v>
      </c>
      <c r="O88" s="18">
        <f>AVERAGE(K88:M88)</f>
        <v>0.85837584441449222</v>
      </c>
      <c r="U88">
        <f t="shared" si="23"/>
        <v>259</v>
      </c>
      <c r="V88" s="39"/>
      <c r="W88" s="34"/>
      <c r="X88" s="27"/>
      <c r="Y88" s="32"/>
      <c r="Z88" s="3" t="s">
        <v>7</v>
      </c>
      <c r="AA88" s="20">
        <f t="shared" ca="1" si="19"/>
        <v>0.94953427448697425</v>
      </c>
      <c r="AB88" s="20"/>
      <c r="AC88" s="20">
        <f t="shared" ca="1" si="20"/>
        <v>0.99806434012185563</v>
      </c>
      <c r="AD88" s="20">
        <f t="shared" ca="1" si="21"/>
        <v>0.94953427448697425</v>
      </c>
      <c r="AE88" s="20">
        <f t="shared" ca="1" si="22"/>
        <v>0.97379930730441489</v>
      </c>
      <c r="AF88" s="38"/>
      <c r="AG88" s="38"/>
      <c r="AH88" s="38"/>
      <c r="AI88" s="38"/>
      <c r="AJ88" s="38"/>
    </row>
    <row r="89" spans="1:36" ht="15" thickBot="1" x14ac:dyDescent="0.35">
      <c r="A89" s="39"/>
      <c r="B89" s="34"/>
      <c r="C89" s="29"/>
      <c r="D89" s="43"/>
      <c r="E89" s="58"/>
      <c r="F89" s="14" t="s">
        <v>3</v>
      </c>
      <c r="G89" s="15">
        <v>174</v>
      </c>
      <c r="H89" s="15">
        <v>71</v>
      </c>
      <c r="I89" s="16">
        <v>139563</v>
      </c>
      <c r="K89" s="18"/>
      <c r="L89" s="18"/>
      <c r="M89" s="18"/>
      <c r="O89" s="18"/>
      <c r="U89">
        <f t="shared" si="23"/>
        <v>262</v>
      </c>
      <c r="V89" s="39"/>
      <c r="W89" s="34"/>
      <c r="X89" s="27"/>
      <c r="Y89" s="32"/>
      <c r="Z89" s="4" t="s">
        <v>8</v>
      </c>
      <c r="AA89" s="20">
        <f t="shared" ca="1" si="19"/>
        <v>0.74073526148383761</v>
      </c>
      <c r="AB89" s="20">
        <f ca="1">INDIRECT(ADDRESS(U89,12))</f>
        <v>0.79419828909848655</v>
      </c>
      <c r="AC89" s="20">
        <f t="shared" ca="1" si="20"/>
        <v>0.9981091079922485</v>
      </c>
      <c r="AD89" s="20">
        <f t="shared" ca="1" si="21"/>
        <v>0.76746677529116214</v>
      </c>
      <c r="AE89" s="20">
        <f t="shared" ca="1" si="22"/>
        <v>0.84434755285819085</v>
      </c>
      <c r="AF89" s="38"/>
      <c r="AG89" s="38"/>
      <c r="AH89" s="38"/>
      <c r="AI89" s="38"/>
      <c r="AJ89" s="38"/>
    </row>
    <row r="90" spans="1:36" x14ac:dyDescent="0.3">
      <c r="A90" s="39"/>
      <c r="B90" s="34"/>
      <c r="C90" s="29"/>
      <c r="D90" s="43"/>
      <c r="E90" s="59" t="s">
        <v>11</v>
      </c>
      <c r="F90" s="8" t="s">
        <v>1</v>
      </c>
      <c r="G90" s="9">
        <v>14669</v>
      </c>
      <c r="H90" s="9">
        <v>740</v>
      </c>
      <c r="I90" s="10">
        <v>988</v>
      </c>
      <c r="K90" s="18"/>
      <c r="L90" s="18"/>
      <c r="M90" s="18"/>
      <c r="O90" s="18"/>
      <c r="U90">
        <f t="shared" si="23"/>
        <v>265</v>
      </c>
      <c r="V90" s="39"/>
      <c r="W90" s="34"/>
      <c r="X90" s="27"/>
      <c r="Y90" s="32"/>
      <c r="Z90" s="5" t="s">
        <v>9</v>
      </c>
      <c r="AA90" s="20">
        <f t="shared" ca="1" si="19"/>
        <v>0.88749954800216957</v>
      </c>
      <c r="AB90" s="20"/>
      <c r="AC90" s="20">
        <f t="shared" ca="1" si="20"/>
        <v>0.99520618734365496</v>
      </c>
      <c r="AD90" s="20">
        <f t="shared" ca="1" si="21"/>
        <v>0.88749954800216957</v>
      </c>
      <c r="AE90" s="20">
        <f t="shared" ca="1" si="22"/>
        <v>0.94135286767291226</v>
      </c>
      <c r="AF90" s="38"/>
      <c r="AG90" s="38"/>
      <c r="AH90" s="38"/>
      <c r="AI90" s="38"/>
      <c r="AJ90" s="38"/>
    </row>
    <row r="91" spans="1:36" x14ac:dyDescent="0.3">
      <c r="A91" s="39"/>
      <c r="B91" s="34"/>
      <c r="C91" s="29"/>
      <c r="D91" s="43"/>
      <c r="E91" s="60"/>
      <c r="F91" s="11" t="s">
        <v>2</v>
      </c>
      <c r="G91" s="12">
        <v>711</v>
      </c>
      <c r="H91" s="12">
        <v>2980</v>
      </c>
      <c r="I91" s="13">
        <v>567</v>
      </c>
      <c r="K91" s="18">
        <f>G90/(G90+G91+G92+H90+I90)</f>
        <v>0.8240085383664757</v>
      </c>
      <c r="L91" s="18">
        <f>H91/(H91+H92+H90+G91+I91)</f>
        <v>0.58260019550342135</v>
      </c>
      <c r="M91" s="18">
        <f>I92/(I92+H92+G92+I91+I90)</f>
        <v>0.99086190115713202</v>
      </c>
      <c r="N91" s="18">
        <f>AVERAGE(K91:L91)</f>
        <v>0.70330436693494858</v>
      </c>
      <c r="O91" s="18">
        <f>AVERAGE(K91:M91)</f>
        <v>0.79915687834234317</v>
      </c>
      <c r="U91">
        <f t="shared" si="23"/>
        <v>268</v>
      </c>
      <c r="V91" s="39"/>
      <c r="W91" s="34"/>
      <c r="X91" s="27"/>
      <c r="Y91" s="32"/>
      <c r="Z91" s="6" t="s">
        <v>10</v>
      </c>
      <c r="AA91" s="20">
        <f t="shared" ca="1" si="19"/>
        <v>0.81607010875303554</v>
      </c>
      <c r="AB91" s="20">
        <f ca="1">INDIRECT(ADDRESS(U91,12))</f>
        <v>0.70107935238856689</v>
      </c>
      <c r="AC91" s="20">
        <f t="shared" ca="1" si="20"/>
        <v>0.99643139090022537</v>
      </c>
      <c r="AD91" s="20">
        <f t="shared" ca="1" si="21"/>
        <v>0.75857473057080127</v>
      </c>
      <c r="AE91" s="20">
        <f t="shared" ca="1" si="22"/>
        <v>0.83786028401394264</v>
      </c>
      <c r="AF91" s="38"/>
      <c r="AG91" s="38"/>
      <c r="AH91" s="38"/>
      <c r="AI91" s="38"/>
      <c r="AJ91" s="38"/>
    </row>
    <row r="92" spans="1:36" ht="15" thickBot="1" x14ac:dyDescent="0.35">
      <c r="A92" s="39"/>
      <c r="B92" s="34"/>
      <c r="C92" s="29"/>
      <c r="D92" s="43"/>
      <c r="E92" s="61"/>
      <c r="F92" s="14" t="s">
        <v>3</v>
      </c>
      <c r="G92" s="15">
        <v>694</v>
      </c>
      <c r="H92" s="15">
        <v>117</v>
      </c>
      <c r="I92" s="16">
        <v>256550</v>
      </c>
      <c r="K92" s="18"/>
      <c r="L92" s="18"/>
      <c r="M92" s="18"/>
      <c r="O92" s="18"/>
      <c r="U92">
        <f t="shared" si="23"/>
        <v>271</v>
      </c>
      <c r="V92" s="39"/>
      <c r="W92" s="34"/>
      <c r="X92" s="27"/>
      <c r="Y92" s="32"/>
      <c r="Z92" s="7" t="s">
        <v>11</v>
      </c>
      <c r="AA92" s="20">
        <f t="shared" ca="1" si="19"/>
        <v>0.82173888352546998</v>
      </c>
      <c r="AB92" s="20">
        <f ca="1">INDIRECT(ADDRESS(U92,12))</f>
        <v>0.58181473044798782</v>
      </c>
      <c r="AC92" s="20">
        <f t="shared" ca="1" si="20"/>
        <v>0.99076469270982137</v>
      </c>
      <c r="AD92" s="20">
        <f t="shared" ca="1" si="21"/>
        <v>0.70177680698672895</v>
      </c>
      <c r="AE92" s="20">
        <f t="shared" ca="1" si="22"/>
        <v>0.79810610222775979</v>
      </c>
      <c r="AF92" s="38"/>
      <c r="AG92" s="38"/>
      <c r="AH92" s="38"/>
      <c r="AI92" s="38"/>
      <c r="AJ92" s="38"/>
    </row>
    <row r="93" spans="1:36" x14ac:dyDescent="0.3">
      <c r="A93" s="39"/>
      <c r="B93" s="34"/>
      <c r="C93" s="28">
        <v>256</v>
      </c>
      <c r="D93" s="36" t="s">
        <v>12</v>
      </c>
      <c r="E93" s="44" t="s">
        <v>6</v>
      </c>
      <c r="F93" s="8" t="s">
        <v>1</v>
      </c>
      <c r="G93" s="9">
        <v>33616</v>
      </c>
      <c r="H93" s="9">
        <v>30</v>
      </c>
      <c r="I93" s="10">
        <v>915</v>
      </c>
      <c r="K93" s="18"/>
      <c r="L93" s="18"/>
      <c r="M93" s="18"/>
      <c r="O93" s="18"/>
      <c r="U93">
        <f t="shared" si="23"/>
        <v>274</v>
      </c>
      <c r="V93" s="39"/>
      <c r="W93" s="35" t="s">
        <v>17</v>
      </c>
      <c r="X93" s="29">
        <v>128</v>
      </c>
      <c r="Y93" s="36" t="s">
        <v>12</v>
      </c>
      <c r="Z93" s="2" t="s">
        <v>6</v>
      </c>
      <c r="AA93" s="20">
        <f t="shared" ca="1" si="19"/>
        <v>0.95324599708879187</v>
      </c>
      <c r="AB93" s="20"/>
      <c r="AC93" s="20">
        <f t="shared" ca="1" si="20"/>
        <v>0.99681059862610399</v>
      </c>
      <c r="AD93" s="20">
        <f t="shared" ca="1" si="21"/>
        <v>0.95324599708879187</v>
      </c>
      <c r="AE93" s="20">
        <f t="shared" ca="1" si="22"/>
        <v>0.97502829785744793</v>
      </c>
      <c r="AF93" s="37">
        <f t="shared" ref="AF93:AH93" ca="1" si="28">AVERAGE(AA93:AA97)</f>
        <v>0.8693110657758899</v>
      </c>
      <c r="AG93" s="37">
        <f t="shared" ca="1" si="28"/>
        <v>0.74530736682136822</v>
      </c>
      <c r="AH93" s="37">
        <f t="shared" ca="1" si="28"/>
        <v>0.99585530295364322</v>
      </c>
      <c r="AI93" s="37">
        <f ca="1">AVERAGE(AD93:AD97)</f>
        <v>0.8625257373304549</v>
      </c>
      <c r="AJ93" s="37">
        <f ca="1">AVERAGE(AE93:AE97)</f>
        <v>0.91358837687888861</v>
      </c>
    </row>
    <row r="94" spans="1:36" x14ac:dyDescent="0.3">
      <c r="A94" s="39"/>
      <c r="B94" s="34"/>
      <c r="C94" s="28"/>
      <c r="D94" s="36"/>
      <c r="E94" s="45"/>
      <c r="F94" s="11" t="s">
        <v>2</v>
      </c>
      <c r="G94" s="12">
        <v>0</v>
      </c>
      <c r="H94" s="12">
        <v>0</v>
      </c>
      <c r="I94" s="13">
        <v>0</v>
      </c>
      <c r="K94" s="18">
        <f>G93/(G93+G94+G95+H93+I93)</f>
        <v>0.97257261890984836</v>
      </c>
      <c r="L94" s="18"/>
      <c r="M94" s="18">
        <f>I95/(I95+H95+G95+I94+I93)</f>
        <v>0.99794921744103438</v>
      </c>
      <c r="N94" s="18">
        <f>AVERAGE(K94:L94)</f>
        <v>0.97257261890984836</v>
      </c>
      <c r="O94" s="18">
        <f>AVERAGE(K94:M94)</f>
        <v>0.98526091817544137</v>
      </c>
      <c r="U94">
        <f t="shared" si="23"/>
        <v>277</v>
      </c>
      <c r="V94" s="39"/>
      <c r="W94" s="35"/>
      <c r="X94" s="29"/>
      <c r="Y94" s="36"/>
      <c r="Z94" s="3" t="s">
        <v>7</v>
      </c>
      <c r="AA94" s="20">
        <f t="shared" ca="1" si="19"/>
        <v>0.9134017637704207</v>
      </c>
      <c r="AB94" s="20"/>
      <c r="AC94" s="20">
        <f t="shared" ca="1" si="20"/>
        <v>0.99495590737525808</v>
      </c>
      <c r="AD94" s="20">
        <f t="shared" ca="1" si="21"/>
        <v>0.9134017637704207</v>
      </c>
      <c r="AE94" s="20">
        <f t="shared" ca="1" si="22"/>
        <v>0.95417883557283933</v>
      </c>
      <c r="AF94" s="38"/>
      <c r="AG94" s="38"/>
      <c r="AH94" s="38"/>
      <c r="AI94" s="38"/>
      <c r="AJ94" s="38"/>
    </row>
    <row r="95" spans="1:36" ht="15" thickBot="1" x14ac:dyDescent="0.35">
      <c r="A95" s="39"/>
      <c r="B95" s="34"/>
      <c r="C95" s="28"/>
      <c r="D95" s="36"/>
      <c r="E95" s="46"/>
      <c r="F95" s="14" t="s">
        <v>3</v>
      </c>
      <c r="G95" s="15">
        <v>3</v>
      </c>
      <c r="H95" s="15">
        <v>0</v>
      </c>
      <c r="I95" s="16">
        <v>446716</v>
      </c>
      <c r="K95" s="18"/>
      <c r="L95" s="18"/>
      <c r="M95" s="18"/>
      <c r="O95" s="18"/>
      <c r="U95">
        <f t="shared" si="23"/>
        <v>280</v>
      </c>
      <c r="V95" s="39"/>
      <c r="W95" s="35"/>
      <c r="X95" s="29"/>
      <c r="Y95" s="36"/>
      <c r="Z95" s="4" t="s">
        <v>8</v>
      </c>
      <c r="AA95" s="20">
        <f t="shared" ca="1" si="19"/>
        <v>0.737343656938654</v>
      </c>
      <c r="AB95" s="20">
        <f ca="1">INDIRECT(ADDRESS(U95,12))</f>
        <v>0.78231597845601442</v>
      </c>
      <c r="AC95" s="20">
        <f t="shared" ca="1" si="20"/>
        <v>0.99641522475135014</v>
      </c>
      <c r="AD95" s="20">
        <f t="shared" ca="1" si="21"/>
        <v>0.75982981769733415</v>
      </c>
      <c r="AE95" s="20">
        <f t="shared" ca="1" si="22"/>
        <v>0.83869162004867281</v>
      </c>
      <c r="AF95" s="38"/>
      <c r="AG95" s="38"/>
      <c r="AH95" s="38"/>
      <c r="AI95" s="38"/>
      <c r="AJ95" s="38"/>
    </row>
    <row r="96" spans="1:36" x14ac:dyDescent="0.3">
      <c r="A96" s="39"/>
      <c r="B96" s="34"/>
      <c r="C96" s="28"/>
      <c r="D96" s="36"/>
      <c r="E96" s="47" t="s">
        <v>7</v>
      </c>
      <c r="F96" s="8" t="s">
        <v>1</v>
      </c>
      <c r="G96" s="9">
        <v>12948</v>
      </c>
      <c r="H96" s="9">
        <v>75</v>
      </c>
      <c r="I96" s="10">
        <v>680</v>
      </c>
      <c r="K96" s="18"/>
      <c r="L96" s="18"/>
      <c r="M96" s="18"/>
      <c r="O96" s="18"/>
      <c r="U96">
        <f t="shared" si="23"/>
        <v>283</v>
      </c>
      <c r="V96" s="39"/>
      <c r="W96" s="35"/>
      <c r="X96" s="29"/>
      <c r="Y96" s="36"/>
      <c r="Z96" s="5" t="s">
        <v>9</v>
      </c>
      <c r="AA96" s="20">
        <f t="shared" ca="1" si="19"/>
        <v>0.92143954992315058</v>
      </c>
      <c r="AB96" s="20"/>
      <c r="AC96" s="20">
        <f t="shared" ca="1" si="20"/>
        <v>0.99490433500213449</v>
      </c>
      <c r="AD96" s="20">
        <f t="shared" ca="1" si="21"/>
        <v>0.92143954992315058</v>
      </c>
      <c r="AE96" s="20">
        <f t="shared" ca="1" si="22"/>
        <v>0.95817194246264248</v>
      </c>
      <c r="AF96" s="38"/>
      <c r="AG96" s="38"/>
      <c r="AH96" s="38"/>
      <c r="AI96" s="38"/>
      <c r="AJ96" s="38"/>
    </row>
    <row r="97" spans="1:36" x14ac:dyDescent="0.3">
      <c r="A97" s="39"/>
      <c r="B97" s="34"/>
      <c r="C97" s="28"/>
      <c r="D97" s="36"/>
      <c r="E97" s="48"/>
      <c r="F97" s="11" t="s">
        <v>2</v>
      </c>
      <c r="G97" s="12">
        <v>0</v>
      </c>
      <c r="H97" s="12">
        <v>0</v>
      </c>
      <c r="I97" s="13">
        <v>0</v>
      </c>
      <c r="K97" s="18">
        <f>G96/(G96+G97+G98+H96+I96)</f>
        <v>0.94448902181048944</v>
      </c>
      <c r="L97" s="18"/>
      <c r="M97" s="18">
        <f>I98/(I98+H98+G98+I97+I96)</f>
        <v>0.99703288480586161</v>
      </c>
      <c r="N97" s="18">
        <f>AVERAGE(K97:L97)</f>
        <v>0.94448902181048944</v>
      </c>
      <c r="O97" s="18">
        <f>AVERAGE(K97:M97)</f>
        <v>0.97076095330817558</v>
      </c>
      <c r="U97">
        <f t="shared" si="23"/>
        <v>286</v>
      </c>
      <c r="V97" s="39"/>
      <c r="W97" s="35"/>
      <c r="X97" s="29"/>
      <c r="Y97" s="36"/>
      <c r="Z97" s="6" t="s">
        <v>10</v>
      </c>
      <c r="AA97" s="20">
        <f t="shared" ca="1" si="19"/>
        <v>0.82112436115843268</v>
      </c>
      <c r="AB97" s="20">
        <f ca="1">INDIRECT(ADDRESS(U97,12))</f>
        <v>0.70829875518672203</v>
      </c>
      <c r="AC97" s="20">
        <f t="shared" ca="1" si="20"/>
        <v>0.99619044901336906</v>
      </c>
      <c r="AD97" s="20">
        <f t="shared" ca="1" si="21"/>
        <v>0.76471155817257741</v>
      </c>
      <c r="AE97" s="20">
        <f t="shared" ca="1" si="22"/>
        <v>0.84187118845284126</v>
      </c>
      <c r="AF97" s="38"/>
      <c r="AG97" s="38"/>
      <c r="AH97" s="38"/>
      <c r="AI97" s="38"/>
      <c r="AJ97" s="38"/>
    </row>
    <row r="98" spans="1:36" ht="15" thickBot="1" x14ac:dyDescent="0.35">
      <c r="A98" s="39"/>
      <c r="B98" s="34"/>
      <c r="C98" s="28"/>
      <c r="D98" s="36"/>
      <c r="E98" s="49"/>
      <c r="F98" s="14" t="s">
        <v>3</v>
      </c>
      <c r="G98" s="15">
        <v>6</v>
      </c>
      <c r="H98" s="15">
        <v>0</v>
      </c>
      <c r="I98" s="16">
        <v>230515</v>
      </c>
      <c r="K98" s="18"/>
      <c r="L98" s="18"/>
      <c r="M98" s="18"/>
      <c r="O98" s="18"/>
      <c r="U98">
        <f t="shared" si="23"/>
        <v>289</v>
      </c>
      <c r="V98" s="39"/>
      <c r="W98" s="35"/>
      <c r="X98" s="29"/>
      <c r="Y98" s="36"/>
      <c r="Z98" s="7" t="s">
        <v>11</v>
      </c>
      <c r="AA98" s="20">
        <f t="shared" ca="1" si="19"/>
        <v>0.8268942451850998</v>
      </c>
      <c r="AB98" s="20">
        <f ca="1">INDIRECT(ADDRESS(U98,12))</f>
        <v>0.63596837944664031</v>
      </c>
      <c r="AC98" s="20">
        <f t="shared" ca="1" si="20"/>
        <v>0.9919099597041886</v>
      </c>
      <c r="AD98" s="20">
        <f t="shared" ca="1" si="21"/>
        <v>0.73143131231587</v>
      </c>
      <c r="AE98" s="20">
        <f t="shared" ca="1" si="22"/>
        <v>0.81825752811197627</v>
      </c>
      <c r="AF98" s="38"/>
      <c r="AG98" s="38"/>
      <c r="AH98" s="38"/>
      <c r="AI98" s="38"/>
      <c r="AJ98" s="38"/>
    </row>
    <row r="99" spans="1:36" x14ac:dyDescent="0.3">
      <c r="A99" s="39"/>
      <c r="B99" s="34"/>
      <c r="C99" s="28"/>
      <c r="D99" s="36"/>
      <c r="E99" s="50" t="s">
        <v>8</v>
      </c>
      <c r="F99" s="8" t="s">
        <v>1</v>
      </c>
      <c r="G99" s="9">
        <v>10401</v>
      </c>
      <c r="H99" s="9">
        <v>454</v>
      </c>
      <c r="I99" s="10">
        <v>159</v>
      </c>
      <c r="K99" s="18"/>
      <c r="L99" s="18"/>
      <c r="M99" s="18"/>
      <c r="O99" s="18"/>
      <c r="U99">
        <f t="shared" si="23"/>
        <v>292</v>
      </c>
      <c r="V99" s="39"/>
      <c r="W99" s="35"/>
      <c r="X99" s="29"/>
      <c r="Y99" s="31" t="s">
        <v>13</v>
      </c>
      <c r="Z99" s="2" t="s">
        <v>6</v>
      </c>
      <c r="AA99" s="20">
        <f t="shared" ref="AA99:AA130" ca="1" si="29">INDIRECT(ADDRESS(U99,11))</f>
        <v>0.96185017946046081</v>
      </c>
      <c r="AB99" s="20"/>
      <c r="AC99" s="20">
        <f t="shared" ref="AC99:AC130" ca="1" si="30">INDIRECT(ADDRESS(U99,13))</f>
        <v>0.99734328744736811</v>
      </c>
      <c r="AD99" s="20">
        <f t="shared" ref="AD99:AD130" ca="1" si="31">INDIRECT(ADDRESS(U99,14))</f>
        <v>0.96185017946046081</v>
      </c>
      <c r="AE99" s="20">
        <f t="shared" ref="AE99:AE130" ca="1" si="32">INDIRECT(ADDRESS(U99,15))</f>
        <v>0.9795967334539144</v>
      </c>
      <c r="AF99" s="37">
        <f t="shared" ref="AF99:AH99" ca="1" si="33">AVERAGE(AA99:AA103)</f>
        <v>0.87608252902736861</v>
      </c>
      <c r="AG99" s="37">
        <f t="shared" ca="1" si="33"/>
        <v>0.73817991831307506</v>
      </c>
      <c r="AH99" s="37">
        <f t="shared" ca="1" si="33"/>
        <v>0.99664972746938907</v>
      </c>
      <c r="AI99" s="37">
        <f ca="1">AVERAGE(AD99:AD103)</f>
        <v>0.86836508678886948</v>
      </c>
      <c r="AJ99" s="37">
        <f ca="1">AVERAGE(AE99:AE103)</f>
        <v>0.91654813844124372</v>
      </c>
    </row>
    <row r="100" spans="1:36" x14ac:dyDescent="0.3">
      <c r="A100" s="39"/>
      <c r="B100" s="34"/>
      <c r="C100" s="28"/>
      <c r="D100" s="36"/>
      <c r="E100" s="51"/>
      <c r="F100" s="11" t="s">
        <v>2</v>
      </c>
      <c r="G100" s="12">
        <v>2769</v>
      </c>
      <c r="H100" s="12">
        <v>14208</v>
      </c>
      <c r="I100" s="13">
        <v>438</v>
      </c>
      <c r="K100" s="18">
        <f>G99/(G99+G100+G101+H99+I99)</f>
        <v>0.7496216216216216</v>
      </c>
      <c r="L100" s="18">
        <f>H100/(H100+H101+H99+G100+I100)</f>
        <v>0.79268020531131445</v>
      </c>
      <c r="M100" s="18">
        <f>I101/(I101+H101+G101+I100+I99)</f>
        <v>0.9978153116117362</v>
      </c>
      <c r="N100" s="18">
        <f>AVERAGE(K100:L100)</f>
        <v>0.77115091346646802</v>
      </c>
      <c r="O100" s="18">
        <f>AVERAGE(K100:M100)</f>
        <v>0.84670571284822405</v>
      </c>
      <c r="U100">
        <f t="shared" si="23"/>
        <v>295</v>
      </c>
      <c r="V100" s="39"/>
      <c r="W100" s="35"/>
      <c r="X100" s="29"/>
      <c r="Y100" s="31"/>
      <c r="Z100" s="3" t="s">
        <v>7</v>
      </c>
      <c r="AA100" s="20">
        <f t="shared" ca="1" si="29"/>
        <v>0.94570669814104458</v>
      </c>
      <c r="AB100" s="20"/>
      <c r="AC100" s="20">
        <f t="shared" ca="1" si="30"/>
        <v>0.99710380482238115</v>
      </c>
      <c r="AD100" s="20">
        <f t="shared" ca="1" si="31"/>
        <v>0.94570669814104458</v>
      </c>
      <c r="AE100" s="20">
        <f t="shared" ca="1" si="32"/>
        <v>0.97140525148171286</v>
      </c>
      <c r="AF100" s="38"/>
      <c r="AG100" s="38"/>
      <c r="AH100" s="38"/>
      <c r="AI100" s="38"/>
      <c r="AJ100" s="38"/>
    </row>
    <row r="101" spans="1:36" ht="15" thickBot="1" x14ac:dyDescent="0.35">
      <c r="A101" s="39"/>
      <c r="B101" s="34"/>
      <c r="C101" s="28"/>
      <c r="D101" s="36"/>
      <c r="E101" s="52"/>
      <c r="F101" s="14" t="s">
        <v>3</v>
      </c>
      <c r="G101" s="15">
        <v>92</v>
      </c>
      <c r="H101" s="15">
        <v>55</v>
      </c>
      <c r="I101" s="16">
        <v>339808</v>
      </c>
      <c r="K101" s="18"/>
      <c r="L101" s="18"/>
      <c r="M101" s="18"/>
      <c r="O101" s="18"/>
      <c r="U101">
        <f t="shared" si="23"/>
        <v>298</v>
      </c>
      <c r="V101" s="39"/>
      <c r="W101" s="35"/>
      <c r="X101" s="29"/>
      <c r="Y101" s="31"/>
      <c r="Z101" s="4" t="s">
        <v>8</v>
      </c>
      <c r="AA101" s="20">
        <f t="shared" ca="1" si="29"/>
        <v>0.74371568910719443</v>
      </c>
      <c r="AB101" s="20">
        <f ca="1">INDIRECT(ADDRESS(U101,12))</f>
        <v>0.7936437872434341</v>
      </c>
      <c r="AC101" s="20">
        <f t="shared" ca="1" si="30"/>
        <v>0.99740383316397552</v>
      </c>
      <c r="AD101" s="20">
        <f t="shared" ca="1" si="31"/>
        <v>0.76867973817531432</v>
      </c>
      <c r="AE101" s="20">
        <f t="shared" ca="1" si="32"/>
        <v>0.84492110317153468</v>
      </c>
      <c r="AF101" s="38"/>
      <c r="AG101" s="38"/>
      <c r="AH101" s="38"/>
      <c r="AI101" s="38"/>
      <c r="AJ101" s="38"/>
    </row>
    <row r="102" spans="1:36" x14ac:dyDescent="0.3">
      <c r="A102" s="39"/>
      <c r="B102" s="34"/>
      <c r="C102" s="28"/>
      <c r="D102" s="36"/>
      <c r="E102" s="53" t="s">
        <v>9</v>
      </c>
      <c r="F102" s="8" t="s">
        <v>1</v>
      </c>
      <c r="G102" s="9">
        <v>64133</v>
      </c>
      <c r="H102" s="9">
        <v>306</v>
      </c>
      <c r="I102" s="10">
        <v>3204</v>
      </c>
      <c r="K102" s="18"/>
      <c r="L102" s="18"/>
      <c r="M102" s="18"/>
      <c r="O102" s="18"/>
      <c r="U102">
        <f t="shared" si="23"/>
        <v>301</v>
      </c>
      <c r="V102" s="39"/>
      <c r="W102" s="35"/>
      <c r="X102" s="29"/>
      <c r="Y102" s="31"/>
      <c r="Z102" s="5" t="s">
        <v>9</v>
      </c>
      <c r="AA102" s="20">
        <f t="shared" ca="1" si="29"/>
        <v>0.91932150852419492</v>
      </c>
      <c r="AB102" s="20"/>
      <c r="AC102" s="20">
        <f t="shared" ca="1" si="30"/>
        <v>0.99507643662198886</v>
      </c>
      <c r="AD102" s="20">
        <f t="shared" ca="1" si="31"/>
        <v>0.91932150852419492</v>
      </c>
      <c r="AE102" s="20">
        <f t="shared" ca="1" si="32"/>
        <v>0.95719897257309183</v>
      </c>
      <c r="AF102" s="38"/>
      <c r="AG102" s="38"/>
      <c r="AH102" s="38"/>
      <c r="AI102" s="38"/>
      <c r="AJ102" s="38"/>
    </row>
    <row r="103" spans="1:36" x14ac:dyDescent="0.3">
      <c r="A103" s="39"/>
      <c r="B103" s="34"/>
      <c r="C103" s="28"/>
      <c r="D103" s="36"/>
      <c r="E103" s="54"/>
      <c r="F103" s="11" t="s">
        <v>2</v>
      </c>
      <c r="G103" s="12">
        <v>0</v>
      </c>
      <c r="H103" s="12">
        <v>0</v>
      </c>
      <c r="I103" s="13">
        <v>0</v>
      </c>
      <c r="K103" s="18">
        <f>G102/(G102+G103+G104+H102+I102)</f>
        <v>0.92535999769139754</v>
      </c>
      <c r="L103" s="18"/>
      <c r="M103" s="18">
        <f>I104/(I104+H104+G104+I103+I102)</f>
        <v>0.99524156739915393</v>
      </c>
      <c r="N103" s="18">
        <f>AVERAGE(K103:L103)</f>
        <v>0.92535999769139754</v>
      </c>
      <c r="O103" s="18">
        <f>AVERAGE(K103:M103)</f>
        <v>0.96030078254527573</v>
      </c>
      <c r="U103">
        <f t="shared" si="23"/>
        <v>304</v>
      </c>
      <c r="V103" s="39"/>
      <c r="W103" s="35"/>
      <c r="X103" s="29"/>
      <c r="Y103" s="31"/>
      <c r="Z103" s="6" t="s">
        <v>10</v>
      </c>
      <c r="AA103" s="20">
        <f t="shared" ca="1" si="29"/>
        <v>0.80981856990394874</v>
      </c>
      <c r="AB103" s="20">
        <f ca="1">INDIRECT(ADDRESS(U103,12))</f>
        <v>0.68271604938271602</v>
      </c>
      <c r="AC103" s="20">
        <f t="shared" ca="1" si="30"/>
        <v>0.99632127529123238</v>
      </c>
      <c r="AD103" s="20">
        <f t="shared" ca="1" si="31"/>
        <v>0.74626730964333232</v>
      </c>
      <c r="AE103" s="20">
        <f t="shared" ca="1" si="32"/>
        <v>0.82961863152596571</v>
      </c>
      <c r="AF103" s="38"/>
      <c r="AG103" s="38"/>
      <c r="AH103" s="38"/>
      <c r="AI103" s="38"/>
      <c r="AJ103" s="38"/>
    </row>
    <row r="104" spans="1:36" ht="15" thickBot="1" x14ac:dyDescent="0.35">
      <c r="A104" s="39"/>
      <c r="B104" s="34"/>
      <c r="C104" s="28"/>
      <c r="D104" s="36"/>
      <c r="E104" s="55"/>
      <c r="F104" s="14" t="s">
        <v>3</v>
      </c>
      <c r="G104" s="15">
        <v>1663</v>
      </c>
      <c r="H104" s="15">
        <v>34</v>
      </c>
      <c r="I104" s="16">
        <v>1025060</v>
      </c>
      <c r="K104" s="18"/>
      <c r="L104" s="18"/>
      <c r="M104" s="18"/>
      <c r="O104" s="18"/>
      <c r="U104">
        <f t="shared" si="23"/>
        <v>307</v>
      </c>
      <c r="V104" s="39"/>
      <c r="W104" s="35"/>
      <c r="X104" s="29"/>
      <c r="Y104" s="31"/>
      <c r="Z104" s="7" t="s">
        <v>11</v>
      </c>
      <c r="AA104" s="20">
        <f t="shared" ca="1" si="29"/>
        <v>0.81154019873532068</v>
      </c>
      <c r="AB104" s="20">
        <f ca="1">INDIRECT(ADDRESS(U104,12))</f>
        <v>0.55225653206650827</v>
      </c>
      <c r="AC104" s="20">
        <f t="shared" ca="1" si="30"/>
        <v>0.99143392935692731</v>
      </c>
      <c r="AD104" s="20">
        <f t="shared" ca="1" si="31"/>
        <v>0.68189836540091453</v>
      </c>
      <c r="AE104" s="20">
        <f t="shared" ca="1" si="32"/>
        <v>0.78507688671958542</v>
      </c>
      <c r="AF104" s="38"/>
      <c r="AG104" s="38"/>
      <c r="AH104" s="38"/>
      <c r="AI104" s="38"/>
      <c r="AJ104" s="38"/>
    </row>
    <row r="105" spans="1:36" x14ac:dyDescent="0.3">
      <c r="A105" s="39"/>
      <c r="B105" s="34"/>
      <c r="C105" s="28"/>
      <c r="D105" s="36"/>
      <c r="E105" s="56" t="s">
        <v>10</v>
      </c>
      <c r="F105" s="8" t="s">
        <v>1</v>
      </c>
      <c r="G105" s="9">
        <v>7694</v>
      </c>
      <c r="H105" s="9">
        <v>247</v>
      </c>
      <c r="I105" s="10">
        <v>170</v>
      </c>
      <c r="K105" s="18"/>
      <c r="L105" s="18"/>
      <c r="M105" s="18"/>
      <c r="O105" s="18"/>
      <c r="U105">
        <f t="shared" si="23"/>
        <v>310</v>
      </c>
      <c r="V105" s="39"/>
      <c r="W105" s="35"/>
      <c r="X105" s="29"/>
      <c r="Y105" s="30" t="s">
        <v>14</v>
      </c>
      <c r="Z105" s="2" t="s">
        <v>6</v>
      </c>
      <c r="AA105" s="20">
        <f t="shared" ca="1" si="29"/>
        <v>0.96413477342099085</v>
      </c>
      <c r="AB105" s="20"/>
      <c r="AC105" s="20">
        <f t="shared" ca="1" si="30"/>
        <v>0.99764869652123089</v>
      </c>
      <c r="AD105" s="20">
        <f t="shared" ca="1" si="31"/>
        <v>0.96413477342099085</v>
      </c>
      <c r="AE105" s="20">
        <f t="shared" ca="1" si="32"/>
        <v>0.98089173497111082</v>
      </c>
      <c r="AF105" s="37">
        <f t="shared" ref="AF105:AH105" ca="1" si="34">AVERAGE(AA105:AA109)</f>
        <v>0.8774356638077544</v>
      </c>
      <c r="AG105" s="37">
        <f t="shared" ca="1" si="34"/>
        <v>0.7373235984460671</v>
      </c>
      <c r="AH105" s="37">
        <f t="shared" ca="1" si="34"/>
        <v>0.99702696313751071</v>
      </c>
      <c r="AI105" s="37">
        <f ca="1">AVERAGE(AD105:AD109)</f>
        <v>0.86943216677544621</v>
      </c>
      <c r="AJ105" s="37">
        <f ca="1">AVERAGE(AE105:AE109)</f>
        <v>0.91724288584970581</v>
      </c>
    </row>
    <row r="106" spans="1:36" x14ac:dyDescent="0.3">
      <c r="A106" s="39"/>
      <c r="B106" s="34"/>
      <c r="C106" s="28"/>
      <c r="D106" s="36"/>
      <c r="E106" s="57"/>
      <c r="F106" s="11" t="s">
        <v>2</v>
      </c>
      <c r="G106" s="12">
        <v>1010</v>
      </c>
      <c r="H106" s="12">
        <v>3575</v>
      </c>
      <c r="I106" s="13">
        <v>82</v>
      </c>
      <c r="K106" s="18">
        <f>G105/(G105+G106+G107+H105+I105)</f>
        <v>0.80489590961397639</v>
      </c>
      <c r="L106" s="18">
        <f>H106/(H106+H107+H105+G106+I106)</f>
        <v>0.72339133953864831</v>
      </c>
      <c r="M106" s="18">
        <f>I107/(I107+H107+G107+I106+I105)</f>
        <v>0.9948732595501607</v>
      </c>
      <c r="N106" s="18">
        <f>AVERAGE(K106:L106)</f>
        <v>0.76414362457631235</v>
      </c>
      <c r="O106" s="18">
        <f>AVERAGE(K106:M106)</f>
        <v>0.84105350290092851</v>
      </c>
      <c r="U106">
        <f t="shared" si="23"/>
        <v>313</v>
      </c>
      <c r="V106" s="39"/>
      <c r="W106" s="35"/>
      <c r="X106" s="29"/>
      <c r="Y106" s="30"/>
      <c r="Z106" s="3" t="s">
        <v>7</v>
      </c>
      <c r="AA106" s="20">
        <f t="shared" ca="1" si="29"/>
        <v>0.94513533284564744</v>
      </c>
      <c r="AB106" s="20"/>
      <c r="AC106" s="20">
        <f t="shared" ca="1" si="30"/>
        <v>0.99805198178386523</v>
      </c>
      <c r="AD106" s="20">
        <f t="shared" ca="1" si="31"/>
        <v>0.94513533284564744</v>
      </c>
      <c r="AE106" s="20">
        <f t="shared" ca="1" si="32"/>
        <v>0.97159365731475633</v>
      </c>
      <c r="AF106" s="38"/>
      <c r="AG106" s="38"/>
      <c r="AH106" s="38"/>
      <c r="AI106" s="38"/>
      <c r="AJ106" s="38"/>
    </row>
    <row r="107" spans="1:36" ht="15" thickBot="1" x14ac:dyDescent="0.35">
      <c r="A107" s="39"/>
      <c r="B107" s="34"/>
      <c r="C107" s="28"/>
      <c r="D107" s="36"/>
      <c r="E107" s="58"/>
      <c r="F107" s="14" t="s">
        <v>3</v>
      </c>
      <c r="G107" s="15">
        <v>438</v>
      </c>
      <c r="H107" s="15">
        <v>28</v>
      </c>
      <c r="I107" s="16">
        <v>139332</v>
      </c>
      <c r="K107" s="18"/>
      <c r="L107" s="18"/>
      <c r="M107" s="18"/>
      <c r="O107" s="18"/>
      <c r="U107">
        <f t="shared" si="23"/>
        <v>316</v>
      </c>
      <c r="V107" s="39"/>
      <c r="W107" s="35"/>
      <c r="X107" s="29"/>
      <c r="Y107" s="30"/>
      <c r="Z107" s="4" t="s">
        <v>8</v>
      </c>
      <c r="AA107" s="20">
        <f t="shared" ca="1" si="29"/>
        <v>0.73700832615561296</v>
      </c>
      <c r="AB107" s="20">
        <f ca="1">INDIRECT(ADDRESS(U107,12))</f>
        <v>0.79208810968757026</v>
      </c>
      <c r="AC107" s="20">
        <f t="shared" ca="1" si="30"/>
        <v>0.99758180484225967</v>
      </c>
      <c r="AD107" s="20">
        <f t="shared" ca="1" si="31"/>
        <v>0.76454821792159167</v>
      </c>
      <c r="AE107" s="20">
        <f t="shared" ca="1" si="32"/>
        <v>0.842226080228481</v>
      </c>
      <c r="AF107" s="38"/>
      <c r="AG107" s="38"/>
      <c r="AH107" s="38"/>
      <c r="AI107" s="38"/>
      <c r="AJ107" s="38"/>
    </row>
    <row r="108" spans="1:36" x14ac:dyDescent="0.3">
      <c r="A108" s="39"/>
      <c r="B108" s="34"/>
      <c r="C108" s="28"/>
      <c r="D108" s="36"/>
      <c r="E108" s="59" t="s">
        <v>11</v>
      </c>
      <c r="F108" s="8" t="s">
        <v>1</v>
      </c>
      <c r="G108" s="9">
        <v>14534</v>
      </c>
      <c r="H108" s="9">
        <v>542</v>
      </c>
      <c r="I108" s="10">
        <v>1158</v>
      </c>
      <c r="K108" s="18"/>
      <c r="L108" s="18"/>
      <c r="M108" s="18"/>
      <c r="O108" s="18"/>
      <c r="U108">
        <f t="shared" si="23"/>
        <v>319</v>
      </c>
      <c r="V108" s="39"/>
      <c r="W108" s="35"/>
      <c r="X108" s="29"/>
      <c r="Y108" s="30"/>
      <c r="Z108" s="5" t="s">
        <v>9</v>
      </c>
      <c r="AA108" s="20">
        <f t="shared" ca="1" si="29"/>
        <v>0.92322604555691767</v>
      </c>
      <c r="AB108" s="20"/>
      <c r="AC108" s="20">
        <f t="shared" ca="1" si="30"/>
        <v>0.99516908212560384</v>
      </c>
      <c r="AD108" s="20">
        <f t="shared" ca="1" si="31"/>
        <v>0.92322604555691767</v>
      </c>
      <c r="AE108" s="20">
        <f t="shared" ca="1" si="32"/>
        <v>0.95919756384126076</v>
      </c>
      <c r="AF108" s="38"/>
      <c r="AG108" s="38"/>
      <c r="AH108" s="38"/>
      <c r="AI108" s="38"/>
      <c r="AJ108" s="38"/>
    </row>
    <row r="109" spans="1:36" x14ac:dyDescent="0.3">
      <c r="A109" s="39"/>
      <c r="B109" s="34"/>
      <c r="C109" s="28"/>
      <c r="D109" s="36"/>
      <c r="E109" s="60"/>
      <c r="F109" s="11" t="s">
        <v>2</v>
      </c>
      <c r="G109" s="12">
        <v>815</v>
      </c>
      <c r="H109" s="12">
        <v>3034</v>
      </c>
      <c r="I109" s="13">
        <v>441</v>
      </c>
      <c r="K109" s="18">
        <f>G108/(G108+G109+G110+H108+I108)</f>
        <v>0.82532651902328225</v>
      </c>
      <c r="L109" s="18">
        <f>H109/(H109+H110+H108+G109+I109)</f>
        <v>0.62095783872288168</v>
      </c>
      <c r="M109" s="18">
        <f>I110/(I110+H110+G110+I109+I108)</f>
        <v>0.99145473984044219</v>
      </c>
      <c r="N109" s="18">
        <f>AVERAGE(K109:L109)</f>
        <v>0.72314217887308196</v>
      </c>
      <c r="O109" s="18">
        <f>AVERAGE(K109:M109)</f>
        <v>0.8125796991955353</v>
      </c>
      <c r="U109">
        <f t="shared" si="23"/>
        <v>322</v>
      </c>
      <c r="V109" s="39"/>
      <c r="W109" s="35"/>
      <c r="X109" s="29"/>
      <c r="Y109" s="30"/>
      <c r="Z109" s="6" t="s">
        <v>10</v>
      </c>
      <c r="AA109" s="20">
        <f t="shared" ca="1" si="29"/>
        <v>0.81767384105960261</v>
      </c>
      <c r="AB109" s="20">
        <f ca="1">INDIRECT(ADDRESS(U109,12))</f>
        <v>0.68255908720456393</v>
      </c>
      <c r="AC109" s="20">
        <f t="shared" ca="1" si="30"/>
        <v>0.99668325041459371</v>
      </c>
      <c r="AD109" s="20">
        <f t="shared" ca="1" si="31"/>
        <v>0.75011646413208322</v>
      </c>
      <c r="AE109" s="20">
        <f t="shared" ca="1" si="32"/>
        <v>0.83230539289292016</v>
      </c>
      <c r="AF109" s="38"/>
      <c r="AG109" s="38"/>
      <c r="AH109" s="38"/>
      <c r="AI109" s="38"/>
      <c r="AJ109" s="38"/>
    </row>
    <row r="110" spans="1:36" ht="15" thickBot="1" x14ac:dyDescent="0.35">
      <c r="A110" s="39"/>
      <c r="B110" s="34"/>
      <c r="C110" s="28"/>
      <c r="D110" s="36"/>
      <c r="E110" s="61"/>
      <c r="F110" s="14" t="s">
        <v>3</v>
      </c>
      <c r="G110" s="15">
        <v>561</v>
      </c>
      <c r="H110" s="15">
        <v>54</v>
      </c>
      <c r="I110" s="16">
        <v>256877</v>
      </c>
      <c r="K110" s="18"/>
      <c r="L110" s="18"/>
      <c r="M110" s="18"/>
      <c r="O110" s="18"/>
      <c r="U110">
        <f t="shared" si="23"/>
        <v>325</v>
      </c>
      <c r="V110" s="39"/>
      <c r="W110" s="35"/>
      <c r="X110" s="29"/>
      <c r="Y110" s="30"/>
      <c r="Z110" s="7" t="s">
        <v>11</v>
      </c>
      <c r="AA110" s="20">
        <f t="shared" ca="1" si="29"/>
        <v>0.80474553719924602</v>
      </c>
      <c r="AB110" s="20">
        <f ca="1">INDIRECT(ADDRESS(U110,12))</f>
        <v>0.60499609679937549</v>
      </c>
      <c r="AC110" s="20">
        <f t="shared" ca="1" si="30"/>
        <v>0.99027371120879459</v>
      </c>
      <c r="AD110" s="20">
        <f t="shared" ca="1" si="31"/>
        <v>0.70487081699931076</v>
      </c>
      <c r="AE110" s="20">
        <f t="shared" ca="1" si="32"/>
        <v>0.80000511506913874</v>
      </c>
      <c r="AF110" s="38"/>
      <c r="AG110" s="38"/>
      <c r="AH110" s="38"/>
      <c r="AI110" s="38"/>
      <c r="AJ110" s="38"/>
    </row>
    <row r="111" spans="1:36" x14ac:dyDescent="0.3">
      <c r="A111" s="39"/>
      <c r="B111" s="34"/>
      <c r="C111" s="28"/>
      <c r="D111" s="65" t="s">
        <v>13</v>
      </c>
      <c r="E111" s="44" t="s">
        <v>6</v>
      </c>
      <c r="F111" s="8" t="s">
        <v>1</v>
      </c>
      <c r="G111" s="9">
        <v>33209</v>
      </c>
      <c r="H111" s="9">
        <v>265</v>
      </c>
      <c r="I111" s="10">
        <v>1156</v>
      </c>
      <c r="K111" s="18"/>
      <c r="L111" s="18"/>
      <c r="M111" s="18"/>
      <c r="O111" s="18"/>
      <c r="U111">
        <f t="shared" si="23"/>
        <v>328</v>
      </c>
      <c r="V111" s="39"/>
      <c r="W111" s="35"/>
      <c r="X111" s="29"/>
      <c r="Y111" s="33" t="s">
        <v>15</v>
      </c>
      <c r="Z111" s="2" t="s">
        <v>6</v>
      </c>
      <c r="AA111" s="20">
        <f t="shared" ca="1" si="29"/>
        <v>0.95283904270295638</v>
      </c>
      <c r="AB111" s="20"/>
      <c r="AC111" s="20">
        <f t="shared" ca="1" si="30"/>
        <v>0.9967635232125821</v>
      </c>
      <c r="AD111" s="20">
        <f t="shared" ca="1" si="31"/>
        <v>0.95283904270295638</v>
      </c>
      <c r="AE111" s="20">
        <f t="shared" ca="1" si="32"/>
        <v>0.97480128295776924</v>
      </c>
      <c r="AF111" s="37">
        <f t="shared" ref="AF111:AH111" ca="1" si="35">AVERAGE(AA111:AA115)</f>
        <v>0.87122868615237292</v>
      </c>
      <c r="AG111" s="37">
        <f t="shared" ca="1" si="35"/>
        <v>0.76032159188460202</v>
      </c>
      <c r="AH111" s="37">
        <f t="shared" ca="1" si="35"/>
        <v>0.99589938997055683</v>
      </c>
      <c r="AI111" s="37">
        <f ca="1">AVERAGE(AD111:AD115)</f>
        <v>0.86996486641977566</v>
      </c>
      <c r="AJ111" s="37">
        <f ca="1">AVERAGE(AE111:AE115)</f>
        <v>0.91746814924993969</v>
      </c>
    </row>
    <row r="112" spans="1:36" x14ac:dyDescent="0.3">
      <c r="A112" s="39"/>
      <c r="B112" s="34"/>
      <c r="C112" s="28"/>
      <c r="D112" s="65"/>
      <c r="E112" s="45"/>
      <c r="F112" s="11" t="s">
        <v>2</v>
      </c>
      <c r="G112" s="12">
        <v>0</v>
      </c>
      <c r="H112" s="12">
        <v>0</v>
      </c>
      <c r="I112" s="13">
        <v>0</v>
      </c>
      <c r="K112" s="18">
        <f>G111/(G111+G112+G113+H111+I111)</f>
        <v>0.9579979806721477</v>
      </c>
      <c r="L112" s="18"/>
      <c r="M112" s="18">
        <f>I113/(I113+H113+G113+I112+I111)</f>
        <v>0.99734036614069488</v>
      </c>
      <c r="N112" s="18">
        <f>AVERAGE(K112:L112)</f>
        <v>0.9579979806721477</v>
      </c>
      <c r="O112" s="18">
        <f>AVERAGE(K112:M112)</f>
        <v>0.97766917340642134</v>
      </c>
      <c r="U112">
        <f t="shared" si="23"/>
        <v>331</v>
      </c>
      <c r="V112" s="39"/>
      <c r="W112" s="35"/>
      <c r="X112" s="29"/>
      <c r="Y112" s="33"/>
      <c r="Z112" s="3" t="s">
        <v>7</v>
      </c>
      <c r="AA112" s="20">
        <f t="shared" ca="1" si="29"/>
        <v>0.94459713583104299</v>
      </c>
      <c r="AB112" s="20"/>
      <c r="AC112" s="20">
        <f t="shared" ca="1" si="30"/>
        <v>0.99685020291961957</v>
      </c>
      <c r="AD112" s="20">
        <f t="shared" ca="1" si="31"/>
        <v>0.94459713583104299</v>
      </c>
      <c r="AE112" s="20">
        <f t="shared" ca="1" si="32"/>
        <v>0.97072366937533128</v>
      </c>
      <c r="AF112" s="38"/>
      <c r="AG112" s="38"/>
      <c r="AH112" s="38"/>
      <c r="AI112" s="38"/>
      <c r="AJ112" s="38"/>
    </row>
    <row r="113" spans="1:36" ht="15" thickBot="1" x14ac:dyDescent="0.35">
      <c r="A113" s="39"/>
      <c r="B113" s="34"/>
      <c r="C113" s="28"/>
      <c r="D113" s="65"/>
      <c r="E113" s="46"/>
      <c r="F113" s="14" t="s">
        <v>3</v>
      </c>
      <c r="G113" s="15">
        <v>35</v>
      </c>
      <c r="H113" s="15">
        <v>0</v>
      </c>
      <c r="I113" s="16">
        <v>446615</v>
      </c>
      <c r="K113" s="18"/>
      <c r="L113" s="18"/>
      <c r="M113" s="18"/>
      <c r="O113" s="18"/>
      <c r="U113">
        <f t="shared" si="23"/>
        <v>334</v>
      </c>
      <c r="V113" s="39"/>
      <c r="W113" s="35"/>
      <c r="X113" s="29"/>
      <c r="Y113" s="33"/>
      <c r="Z113" s="4" t="s">
        <v>8</v>
      </c>
      <c r="AA113" s="20">
        <f t="shared" ca="1" si="29"/>
        <v>0.72502544714264938</v>
      </c>
      <c r="AB113" s="20">
        <f ca="1">INDIRECT(ADDRESS(U113,12))</f>
        <v>0.78781236299868473</v>
      </c>
      <c r="AC113" s="20">
        <f t="shared" ca="1" si="30"/>
        <v>0.99657855818211694</v>
      </c>
      <c r="AD113" s="20">
        <f t="shared" ca="1" si="31"/>
        <v>0.75641890507066711</v>
      </c>
      <c r="AE113" s="20">
        <f t="shared" ca="1" si="32"/>
        <v>0.83647212277448368</v>
      </c>
      <c r="AF113" s="38"/>
      <c r="AG113" s="38"/>
      <c r="AH113" s="38"/>
      <c r="AI113" s="38"/>
      <c r="AJ113" s="38"/>
    </row>
    <row r="114" spans="1:36" x14ac:dyDescent="0.3">
      <c r="A114" s="39"/>
      <c r="B114" s="34"/>
      <c r="C114" s="28"/>
      <c r="D114" s="65"/>
      <c r="E114" s="47" t="s">
        <v>7</v>
      </c>
      <c r="F114" s="8" t="s">
        <v>1</v>
      </c>
      <c r="G114" s="9">
        <v>12960</v>
      </c>
      <c r="H114" s="9">
        <v>171</v>
      </c>
      <c r="I114" s="10">
        <v>592</v>
      </c>
      <c r="K114" s="18"/>
      <c r="L114" s="18"/>
      <c r="M114" s="18"/>
      <c r="O114" s="18"/>
      <c r="U114">
        <f t="shared" si="23"/>
        <v>337</v>
      </c>
      <c r="V114" s="39"/>
      <c r="W114" s="35"/>
      <c r="X114" s="29"/>
      <c r="Y114" s="33"/>
      <c r="Z114" s="5" t="s">
        <v>9</v>
      </c>
      <c r="AA114" s="20">
        <f t="shared" ca="1" si="29"/>
        <v>0.92542587113268793</v>
      </c>
      <c r="AB114" s="20"/>
      <c r="AC114" s="20">
        <f t="shared" ca="1" si="30"/>
        <v>0.99500157293159497</v>
      </c>
      <c r="AD114" s="20">
        <f t="shared" ca="1" si="31"/>
        <v>0.92542587113268793</v>
      </c>
      <c r="AE114" s="20">
        <f t="shared" ca="1" si="32"/>
        <v>0.96021372203214139</v>
      </c>
      <c r="AF114" s="38"/>
      <c r="AG114" s="38"/>
      <c r="AH114" s="38"/>
      <c r="AI114" s="38"/>
      <c r="AJ114" s="38"/>
    </row>
    <row r="115" spans="1:36" x14ac:dyDescent="0.3">
      <c r="A115" s="39"/>
      <c r="B115" s="34"/>
      <c r="C115" s="28"/>
      <c r="D115" s="65"/>
      <c r="E115" s="48"/>
      <c r="F115" s="11" t="s">
        <v>2</v>
      </c>
      <c r="G115" s="12">
        <v>0</v>
      </c>
      <c r="H115" s="12">
        <v>0</v>
      </c>
      <c r="I115" s="13">
        <v>0</v>
      </c>
      <c r="K115" s="18">
        <f>G114/(G114+G115+G116+H114+I114)</f>
        <v>0.9441935013842343</v>
      </c>
      <c r="L115" s="18"/>
      <c r="M115" s="18">
        <f>I116/(I116+H116+G116+I115+I114)</f>
        <v>0.99742527900022937</v>
      </c>
      <c r="N115" s="18">
        <f>AVERAGE(K115:L115)</f>
        <v>0.9441935013842343</v>
      </c>
      <c r="O115" s="18">
        <f>AVERAGE(K115:M115)</f>
        <v>0.97080939019223189</v>
      </c>
      <c r="U115">
        <f t="shared" si="23"/>
        <v>340</v>
      </c>
      <c r="V115" s="39"/>
      <c r="W115" s="35"/>
      <c r="X115" s="29"/>
      <c r="Y115" s="33"/>
      <c r="Z115" s="6" t="s">
        <v>10</v>
      </c>
      <c r="AA115" s="20">
        <f t="shared" ca="1" si="29"/>
        <v>0.80825593395252837</v>
      </c>
      <c r="AB115" s="20">
        <f ca="1">INDIRECT(ADDRESS(U115,12))</f>
        <v>0.73283082077051931</v>
      </c>
      <c r="AC115" s="20">
        <f t="shared" ca="1" si="30"/>
        <v>0.99430309260687055</v>
      </c>
      <c r="AD115" s="20">
        <f t="shared" ca="1" si="31"/>
        <v>0.77054337736152378</v>
      </c>
      <c r="AE115" s="20">
        <f t="shared" ca="1" si="32"/>
        <v>0.84512994910997274</v>
      </c>
      <c r="AF115" s="38"/>
      <c r="AG115" s="38"/>
      <c r="AH115" s="38"/>
      <c r="AI115" s="38"/>
      <c r="AJ115" s="38"/>
    </row>
    <row r="116" spans="1:36" ht="15" thickBot="1" x14ac:dyDescent="0.35">
      <c r="A116" s="39"/>
      <c r="B116" s="34"/>
      <c r="C116" s="28"/>
      <c r="D116" s="65"/>
      <c r="E116" s="49"/>
      <c r="F116" s="14" t="s">
        <v>3</v>
      </c>
      <c r="G116" s="15">
        <v>3</v>
      </c>
      <c r="H116" s="15">
        <v>0</v>
      </c>
      <c r="I116" s="16">
        <v>230498</v>
      </c>
      <c r="K116" s="18"/>
      <c r="L116" s="18"/>
      <c r="M116" s="18"/>
      <c r="O116" s="18"/>
      <c r="U116">
        <f t="shared" si="23"/>
        <v>343</v>
      </c>
      <c r="V116" s="39"/>
      <c r="W116" s="35"/>
      <c r="X116" s="29"/>
      <c r="Y116" s="33"/>
      <c r="Z116" s="7" t="s">
        <v>11</v>
      </c>
      <c r="AA116" s="20">
        <f t="shared" ca="1" si="29"/>
        <v>0.81558616056432653</v>
      </c>
      <c r="AB116" s="20">
        <f ca="1">INDIRECT(ADDRESS(U116,12))</f>
        <v>0.57973882073605065</v>
      </c>
      <c r="AC116" s="20">
        <f t="shared" ca="1" si="30"/>
        <v>0.99183361275717941</v>
      </c>
      <c r="AD116" s="20">
        <f t="shared" ca="1" si="31"/>
        <v>0.69766249065018859</v>
      </c>
      <c r="AE116" s="20">
        <f t="shared" ca="1" si="32"/>
        <v>0.79571953135251883</v>
      </c>
      <c r="AF116" s="38"/>
      <c r="AG116" s="38"/>
      <c r="AH116" s="38"/>
      <c r="AI116" s="38"/>
      <c r="AJ116" s="38"/>
    </row>
    <row r="117" spans="1:36" x14ac:dyDescent="0.3">
      <c r="A117" s="39"/>
      <c r="B117" s="34"/>
      <c r="C117" s="28"/>
      <c r="D117" s="65"/>
      <c r="E117" s="50" t="s">
        <v>8</v>
      </c>
      <c r="F117" s="8" t="s">
        <v>1</v>
      </c>
      <c r="G117" s="9">
        <v>9992</v>
      </c>
      <c r="H117" s="9">
        <v>752</v>
      </c>
      <c r="I117" s="10">
        <v>270</v>
      </c>
      <c r="K117" s="18"/>
      <c r="L117" s="18"/>
      <c r="M117" s="18"/>
      <c r="O117" s="18"/>
      <c r="U117">
        <f t="shared" si="23"/>
        <v>346</v>
      </c>
      <c r="V117" s="39"/>
      <c r="W117" s="35"/>
      <c r="X117" s="29"/>
      <c r="Y117" s="32" t="s">
        <v>16</v>
      </c>
      <c r="Z117" s="2" t="s">
        <v>6</v>
      </c>
      <c r="AA117" s="20">
        <f t="shared" ca="1" si="29"/>
        <v>0.97318956724464523</v>
      </c>
      <c r="AB117" s="20"/>
      <c r="AC117" s="20">
        <f t="shared" ca="1" si="30"/>
        <v>0.99809964895983139</v>
      </c>
      <c r="AD117" s="20">
        <f t="shared" ca="1" si="31"/>
        <v>0.97318956724464523</v>
      </c>
      <c r="AE117" s="20">
        <f t="shared" ca="1" si="32"/>
        <v>0.98564460810223831</v>
      </c>
      <c r="AF117" s="37">
        <f t="shared" ref="AF117:AH117" ca="1" si="36">AVERAGE(AA117:AA121)</f>
        <v>0.8767211058601726</v>
      </c>
      <c r="AG117" s="37">
        <f t="shared" ca="1" si="36"/>
        <v>0.72617798083292451</v>
      </c>
      <c r="AH117" s="37">
        <f t="shared" ca="1" si="36"/>
        <v>0.99677098344121473</v>
      </c>
      <c r="AI117" s="37">
        <f ca="1">AVERAGE(AD117:AD121)</f>
        <v>0.86924331597632365</v>
      </c>
      <c r="AJ117" s="37">
        <f ca="1">AVERAGE(AE117:AE121)</f>
        <v>0.91623773921676932</v>
      </c>
    </row>
    <row r="118" spans="1:36" x14ac:dyDescent="0.3">
      <c r="A118" s="39"/>
      <c r="B118" s="34"/>
      <c r="C118" s="28"/>
      <c r="D118" s="65"/>
      <c r="E118" s="51"/>
      <c r="F118" s="11" t="s">
        <v>2</v>
      </c>
      <c r="G118" s="12">
        <v>2028</v>
      </c>
      <c r="H118" s="12">
        <v>14850</v>
      </c>
      <c r="I118" s="13">
        <v>489</v>
      </c>
      <c r="K118" s="18">
        <f>G117/(G117+G118+G119+H117+I117)</f>
        <v>0.76257345646035257</v>
      </c>
      <c r="L118" s="18">
        <f>H118/(H118+H119+H117+G118+I118)</f>
        <v>0.8157547791694133</v>
      </c>
      <c r="M118" s="18">
        <f>I119/(I119+H119+G119+I118+I117)</f>
        <v>0.9973441874387402</v>
      </c>
      <c r="N118" s="18">
        <f>AVERAGE(K118:L118)</f>
        <v>0.78916411781488294</v>
      </c>
      <c r="O118" s="18">
        <f>AVERAGE(K118:M118)</f>
        <v>0.85855747435616869</v>
      </c>
      <c r="U118">
        <f t="shared" si="23"/>
        <v>349</v>
      </c>
      <c r="V118" s="39"/>
      <c r="W118" s="35"/>
      <c r="X118" s="29"/>
      <c r="Y118" s="32"/>
      <c r="Z118" s="3" t="s">
        <v>7</v>
      </c>
      <c r="AA118" s="20">
        <f t="shared" ca="1" si="29"/>
        <v>0.96140350877192982</v>
      </c>
      <c r="AB118" s="20"/>
      <c r="AC118" s="20">
        <f t="shared" ca="1" si="30"/>
        <v>0.99782295377131058</v>
      </c>
      <c r="AD118" s="20">
        <f t="shared" ca="1" si="31"/>
        <v>0.96140350877192982</v>
      </c>
      <c r="AE118" s="20">
        <f t="shared" ca="1" si="32"/>
        <v>0.97961323127162014</v>
      </c>
      <c r="AF118" s="38"/>
      <c r="AG118" s="38"/>
      <c r="AH118" s="38"/>
      <c r="AI118" s="38"/>
      <c r="AJ118" s="38"/>
    </row>
    <row r="119" spans="1:36" ht="15" thickBot="1" x14ac:dyDescent="0.35">
      <c r="A119" s="39"/>
      <c r="B119" s="34"/>
      <c r="C119" s="28"/>
      <c r="D119" s="65"/>
      <c r="E119" s="52"/>
      <c r="F119" s="14" t="s">
        <v>3</v>
      </c>
      <c r="G119" s="15">
        <v>61</v>
      </c>
      <c r="H119" s="15">
        <v>85</v>
      </c>
      <c r="I119" s="16">
        <v>339857</v>
      </c>
      <c r="K119" s="18"/>
      <c r="L119" s="18"/>
      <c r="M119" s="18"/>
      <c r="O119" s="18"/>
      <c r="U119">
        <f t="shared" si="23"/>
        <v>352</v>
      </c>
      <c r="V119" s="39"/>
      <c r="W119" s="35"/>
      <c r="X119" s="29"/>
      <c r="Y119" s="32"/>
      <c r="Z119" s="4" t="s">
        <v>8</v>
      </c>
      <c r="AA119" s="20">
        <f t="shared" ca="1" si="29"/>
        <v>0.70774695081088324</v>
      </c>
      <c r="AB119" s="20">
        <f ca="1">INDIRECT(ADDRESS(U119,12))</f>
        <v>0.75958109255590145</v>
      </c>
      <c r="AC119" s="20">
        <f t="shared" ca="1" si="30"/>
        <v>0.996448550950086</v>
      </c>
      <c r="AD119" s="20">
        <f t="shared" ca="1" si="31"/>
        <v>0.73366402168339229</v>
      </c>
      <c r="AE119" s="20">
        <f t="shared" ca="1" si="32"/>
        <v>0.82125886477229015</v>
      </c>
      <c r="AF119" s="38"/>
      <c r="AG119" s="38"/>
      <c r="AH119" s="38"/>
      <c r="AI119" s="38"/>
      <c r="AJ119" s="38"/>
    </row>
    <row r="120" spans="1:36" x14ac:dyDescent="0.3">
      <c r="A120" s="39"/>
      <c r="B120" s="34"/>
      <c r="C120" s="28"/>
      <c r="D120" s="65"/>
      <c r="E120" s="53" t="s">
        <v>9</v>
      </c>
      <c r="F120" s="8" t="s">
        <v>1</v>
      </c>
      <c r="G120" s="9">
        <v>62414</v>
      </c>
      <c r="H120" s="9">
        <v>1772</v>
      </c>
      <c r="I120" s="10">
        <v>3193</v>
      </c>
      <c r="K120" s="18"/>
      <c r="L120" s="18"/>
      <c r="M120" s="18"/>
      <c r="O120" s="18"/>
      <c r="U120">
        <f t="shared" si="23"/>
        <v>355</v>
      </c>
      <c r="V120" s="39"/>
      <c r="W120" s="35"/>
      <c r="X120" s="29"/>
      <c r="Y120" s="32"/>
      <c r="Z120" s="5" t="s">
        <v>9</v>
      </c>
      <c r="AA120" s="20">
        <f t="shared" ca="1" si="29"/>
        <v>0.92187859277994944</v>
      </c>
      <c r="AB120" s="20"/>
      <c r="AC120" s="20">
        <f t="shared" ca="1" si="30"/>
        <v>0.99510508862984237</v>
      </c>
      <c r="AD120" s="20">
        <f t="shared" ca="1" si="31"/>
        <v>0.92187859277994944</v>
      </c>
      <c r="AE120" s="20">
        <f t="shared" ca="1" si="32"/>
        <v>0.9584918407048959</v>
      </c>
      <c r="AF120" s="38"/>
      <c r="AG120" s="38"/>
      <c r="AH120" s="38"/>
      <c r="AI120" s="38"/>
      <c r="AJ120" s="38"/>
    </row>
    <row r="121" spans="1:36" x14ac:dyDescent="0.3">
      <c r="A121" s="39"/>
      <c r="B121" s="34"/>
      <c r="C121" s="28"/>
      <c r="D121" s="65"/>
      <c r="E121" s="54"/>
      <c r="F121" s="11" t="s">
        <v>2</v>
      </c>
      <c r="G121" s="12">
        <v>0</v>
      </c>
      <c r="H121" s="12">
        <v>0</v>
      </c>
      <c r="I121" s="13">
        <v>0</v>
      </c>
      <c r="K121" s="18">
        <f>G120/(G120+G121+G122+H120+I120)</f>
        <v>0.90427551035192189</v>
      </c>
      <c r="L121" s="18"/>
      <c r="M121" s="18">
        <f>I122/(I122+H122+G122+I121+I120)</f>
        <v>0.99519031968115368</v>
      </c>
      <c r="N121" s="18">
        <f>AVERAGE(K121:L121)</f>
        <v>0.90427551035192189</v>
      </c>
      <c r="O121" s="18">
        <f>AVERAGE(K121:M121)</f>
        <v>0.94973291501653778</v>
      </c>
      <c r="U121">
        <f t="shared" si="23"/>
        <v>358</v>
      </c>
      <c r="V121" s="39"/>
      <c r="W121" s="35"/>
      <c r="X121" s="29"/>
      <c r="Y121" s="32"/>
      <c r="Z121" s="6" t="s">
        <v>10</v>
      </c>
      <c r="AA121" s="20">
        <f t="shared" ca="1" si="29"/>
        <v>0.81938690969345485</v>
      </c>
      <c r="AB121" s="20">
        <f ca="1">INDIRECT(ADDRESS(U121,12))</f>
        <v>0.69277486910994768</v>
      </c>
      <c r="AC121" s="20">
        <f t="shared" ca="1" si="30"/>
        <v>0.99637867489500298</v>
      </c>
      <c r="AD121" s="20">
        <f t="shared" ca="1" si="31"/>
        <v>0.75608088940170126</v>
      </c>
      <c r="AE121" s="20">
        <f t="shared" ca="1" si="32"/>
        <v>0.83618015123280187</v>
      </c>
      <c r="AF121" s="38"/>
      <c r="AG121" s="38"/>
      <c r="AH121" s="38"/>
      <c r="AI121" s="38"/>
      <c r="AJ121" s="38"/>
    </row>
    <row r="122" spans="1:36" ht="15" thickBot="1" x14ac:dyDescent="0.35">
      <c r="A122" s="39"/>
      <c r="B122" s="34"/>
      <c r="C122" s="28"/>
      <c r="D122" s="65"/>
      <c r="E122" s="55"/>
      <c r="F122" s="14" t="s">
        <v>3</v>
      </c>
      <c r="G122" s="15">
        <v>1642</v>
      </c>
      <c r="H122" s="15">
        <v>120</v>
      </c>
      <c r="I122" s="16">
        <v>1025259</v>
      </c>
      <c r="K122" s="18"/>
      <c r="L122" s="18"/>
      <c r="M122" s="18"/>
      <c r="O122" s="18"/>
      <c r="U122">
        <f t="shared" si="23"/>
        <v>361</v>
      </c>
      <c r="V122" s="39"/>
      <c r="W122" s="35"/>
      <c r="X122" s="29"/>
      <c r="Y122" s="32"/>
      <c r="Z122" s="7" t="s">
        <v>11</v>
      </c>
      <c r="AA122" s="20">
        <f t="shared" ca="1" si="29"/>
        <v>0.81648642683734274</v>
      </c>
      <c r="AB122" s="20">
        <f ca="1">INDIRECT(ADDRESS(U122,12))</f>
        <v>0.62951082598235764</v>
      </c>
      <c r="AC122" s="20">
        <f t="shared" ca="1" si="30"/>
        <v>0.99152316241729088</v>
      </c>
      <c r="AD122" s="20">
        <f t="shared" ca="1" si="31"/>
        <v>0.72299862640985024</v>
      </c>
      <c r="AE122" s="20">
        <f t="shared" ca="1" si="32"/>
        <v>0.8125068050789972</v>
      </c>
      <c r="AF122" s="38"/>
      <c r="AG122" s="38"/>
      <c r="AH122" s="38"/>
      <c r="AI122" s="38"/>
      <c r="AJ122" s="38"/>
    </row>
    <row r="123" spans="1:36" x14ac:dyDescent="0.3">
      <c r="A123" s="39"/>
      <c r="B123" s="34"/>
      <c r="C123" s="28"/>
      <c r="D123" s="65"/>
      <c r="E123" s="56" t="s">
        <v>10</v>
      </c>
      <c r="F123" s="8" t="s">
        <v>1</v>
      </c>
      <c r="G123" s="9">
        <v>7464</v>
      </c>
      <c r="H123" s="9">
        <v>406</v>
      </c>
      <c r="I123" s="10">
        <v>175</v>
      </c>
      <c r="K123" s="18"/>
      <c r="L123" s="18"/>
      <c r="M123" s="18"/>
      <c r="O123" s="18"/>
      <c r="U123">
        <f t="shared" si="23"/>
        <v>364</v>
      </c>
      <c r="V123" s="39"/>
      <c r="W123" s="35"/>
      <c r="X123" s="28">
        <v>256</v>
      </c>
      <c r="Y123" s="36" t="s">
        <v>12</v>
      </c>
      <c r="Z123" s="2" t="s">
        <v>6</v>
      </c>
      <c r="AA123" s="20">
        <f t="shared" ca="1" si="29"/>
        <v>0.96473551637279598</v>
      </c>
      <c r="AB123" s="20"/>
      <c r="AC123" s="20">
        <f t="shared" ca="1" si="30"/>
        <v>0.99728545373774713</v>
      </c>
      <c r="AD123" s="20">
        <f t="shared" ca="1" si="31"/>
        <v>0.96473551637279598</v>
      </c>
      <c r="AE123" s="20">
        <f t="shared" ca="1" si="32"/>
        <v>0.98101048505527155</v>
      </c>
      <c r="AF123" s="37">
        <f t="shared" ref="AF123:AH123" ca="1" si="37">AVERAGE(AA123:AA127)</f>
        <v>0.87338127997161852</v>
      </c>
      <c r="AG123" s="37">
        <f t="shared" ca="1" si="37"/>
        <v>0.74456145733372703</v>
      </c>
      <c r="AH123" s="37">
        <f t="shared" ca="1" si="37"/>
        <v>0.99605643224949925</v>
      </c>
      <c r="AI123" s="37">
        <f ca="1">AVERAGE(AD123:AD127)</f>
        <v>0.86681079436716857</v>
      </c>
      <c r="AJ123" s="37">
        <f ca="1">AVERAGE(AE123:AE127)</f>
        <v>0.91574727556565949</v>
      </c>
    </row>
    <row r="124" spans="1:36" x14ac:dyDescent="0.3">
      <c r="A124" s="39"/>
      <c r="B124" s="34"/>
      <c r="C124" s="28"/>
      <c r="D124" s="65"/>
      <c r="E124" s="57"/>
      <c r="F124" s="11" t="s">
        <v>2</v>
      </c>
      <c r="G124" s="12">
        <v>880</v>
      </c>
      <c r="H124" s="12">
        <v>3709</v>
      </c>
      <c r="I124" s="13">
        <v>87</v>
      </c>
      <c r="K124" s="18">
        <f>G123/(G123+G124+G125+H123+I123)</f>
        <v>0.81636224433993221</v>
      </c>
      <c r="L124" s="18">
        <f>H124/(H124+H125+H123+G124+I124)</f>
        <v>0.72257938827196566</v>
      </c>
      <c r="M124" s="18">
        <f>I125/(I125+H125+G125+I124+I123)</f>
        <v>0.99621030995525173</v>
      </c>
      <c r="N124" s="18">
        <f>AVERAGE(K124:L124)</f>
        <v>0.76947081630594893</v>
      </c>
      <c r="O124" s="18">
        <f>AVERAGE(K124:M124)</f>
        <v>0.84505064752238324</v>
      </c>
      <c r="U124">
        <f t="shared" si="23"/>
        <v>367</v>
      </c>
      <c r="V124" s="39"/>
      <c r="W124" s="35"/>
      <c r="X124" s="28"/>
      <c r="Y124" s="36"/>
      <c r="Z124" s="3" t="s">
        <v>7</v>
      </c>
      <c r="AA124" s="20">
        <f t="shared" ca="1" si="29"/>
        <v>0.92695854207507444</v>
      </c>
      <c r="AB124" s="20"/>
      <c r="AC124" s="20">
        <f t="shared" ca="1" si="30"/>
        <v>0.99574826625186341</v>
      </c>
      <c r="AD124" s="20">
        <f t="shared" ca="1" si="31"/>
        <v>0.92695854207507444</v>
      </c>
      <c r="AE124" s="20">
        <f t="shared" ca="1" si="32"/>
        <v>0.96135340416346893</v>
      </c>
      <c r="AF124" s="38"/>
      <c r="AG124" s="38"/>
      <c r="AH124" s="38"/>
      <c r="AI124" s="38"/>
      <c r="AJ124" s="38"/>
    </row>
    <row r="125" spans="1:36" ht="15" thickBot="1" x14ac:dyDescent="0.35">
      <c r="A125" s="39"/>
      <c r="B125" s="34"/>
      <c r="C125" s="28"/>
      <c r="D125" s="65"/>
      <c r="E125" s="58"/>
      <c r="F125" s="14" t="s">
        <v>3</v>
      </c>
      <c r="G125" s="15">
        <v>218</v>
      </c>
      <c r="H125" s="15">
        <v>51</v>
      </c>
      <c r="I125" s="16">
        <v>139586</v>
      </c>
      <c r="K125" s="18"/>
      <c r="L125" s="18"/>
      <c r="M125" s="18"/>
      <c r="O125" s="18"/>
      <c r="U125">
        <f t="shared" si="23"/>
        <v>370</v>
      </c>
      <c r="V125" s="39"/>
      <c r="W125" s="35"/>
      <c r="X125" s="28"/>
      <c r="Y125" s="36"/>
      <c r="Z125" s="4" t="s">
        <v>8</v>
      </c>
      <c r="AA125" s="20">
        <f t="shared" ca="1" si="29"/>
        <v>0.75457795287079599</v>
      </c>
      <c r="AB125" s="20">
        <f ca="1">INDIRECT(ADDRESS(U125,12))</f>
        <v>0.79422159887798038</v>
      </c>
      <c r="AC125" s="20">
        <f t="shared" ca="1" si="30"/>
        <v>0.99725381121712497</v>
      </c>
      <c r="AD125" s="20">
        <f t="shared" ca="1" si="31"/>
        <v>0.77439977587438813</v>
      </c>
      <c r="AE125" s="20">
        <f t="shared" ca="1" si="32"/>
        <v>0.84868445432196715</v>
      </c>
      <c r="AF125" s="38"/>
      <c r="AG125" s="38"/>
      <c r="AH125" s="38"/>
      <c r="AI125" s="38"/>
      <c r="AJ125" s="38"/>
    </row>
    <row r="126" spans="1:36" x14ac:dyDescent="0.3">
      <c r="A126" s="39"/>
      <c r="B126" s="34"/>
      <c r="C126" s="28"/>
      <c r="D126" s="65"/>
      <c r="E126" s="59" t="s">
        <v>11</v>
      </c>
      <c r="F126" s="8" t="s">
        <v>1</v>
      </c>
      <c r="G126" s="9">
        <v>14221</v>
      </c>
      <c r="H126" s="9">
        <v>932</v>
      </c>
      <c r="I126" s="10">
        <v>1075</v>
      </c>
      <c r="K126" s="18"/>
      <c r="L126" s="18"/>
      <c r="M126" s="18"/>
      <c r="O126" s="18"/>
      <c r="U126">
        <f t="shared" si="23"/>
        <v>373</v>
      </c>
      <c r="V126" s="39"/>
      <c r="W126" s="35"/>
      <c r="X126" s="28"/>
      <c r="Y126" s="36"/>
      <c r="Z126" s="5" t="s">
        <v>9</v>
      </c>
      <c r="AA126" s="20">
        <f t="shared" ca="1" si="29"/>
        <v>0.92038457069826884</v>
      </c>
      <c r="AB126" s="20"/>
      <c r="AC126" s="20">
        <f t="shared" ca="1" si="30"/>
        <v>0.99468296628795005</v>
      </c>
      <c r="AD126" s="20">
        <f t="shared" ca="1" si="31"/>
        <v>0.92038457069826884</v>
      </c>
      <c r="AE126" s="20">
        <f t="shared" ca="1" si="32"/>
        <v>0.95753376849310945</v>
      </c>
      <c r="AF126" s="38"/>
      <c r="AG126" s="38"/>
      <c r="AH126" s="38"/>
      <c r="AI126" s="38"/>
      <c r="AJ126" s="38"/>
    </row>
    <row r="127" spans="1:36" x14ac:dyDescent="0.3">
      <c r="A127" s="39"/>
      <c r="B127" s="34"/>
      <c r="C127" s="28"/>
      <c r="D127" s="65"/>
      <c r="E127" s="60"/>
      <c r="F127" s="11" t="s">
        <v>2</v>
      </c>
      <c r="G127" s="12">
        <v>653</v>
      </c>
      <c r="H127" s="12">
        <v>3215</v>
      </c>
      <c r="I127" s="13">
        <v>367</v>
      </c>
      <c r="K127" s="18">
        <f>G126/(G126+G127+G128+H126+I126)</f>
        <v>0.81542431192660547</v>
      </c>
      <c r="L127" s="18">
        <f>H127/(H127+H128+H126+G127+I127)</f>
        <v>0.60982549317147194</v>
      </c>
      <c r="M127" s="18">
        <f>I128/(I128+H128+G128+I127+I126)</f>
        <v>0.99186856889129138</v>
      </c>
      <c r="N127" s="18">
        <f>AVERAGE(K127:L127)</f>
        <v>0.71262490254903876</v>
      </c>
      <c r="O127" s="18">
        <f>AVERAGE(K127:M127)</f>
        <v>0.80570612466312286</v>
      </c>
      <c r="U127">
        <f t="shared" si="23"/>
        <v>376</v>
      </c>
      <c r="V127" s="39"/>
      <c r="W127" s="35"/>
      <c r="X127" s="28"/>
      <c r="Y127" s="36"/>
      <c r="Z127" s="6" t="s">
        <v>10</v>
      </c>
      <c r="AA127" s="20">
        <f t="shared" ca="1" si="29"/>
        <v>0.80024981784115745</v>
      </c>
      <c r="AB127" s="20">
        <f ca="1">INDIRECT(ADDRESS(U127,12))</f>
        <v>0.69490131578947367</v>
      </c>
      <c r="AC127" s="20">
        <f t="shared" ca="1" si="30"/>
        <v>0.99531166375280977</v>
      </c>
      <c r="AD127" s="20">
        <f t="shared" ca="1" si="31"/>
        <v>0.74757556681531556</v>
      </c>
      <c r="AE127" s="20">
        <f t="shared" ca="1" si="32"/>
        <v>0.83015426579448037</v>
      </c>
      <c r="AF127" s="38"/>
      <c r="AG127" s="38"/>
      <c r="AH127" s="38"/>
      <c r="AI127" s="38"/>
      <c r="AJ127" s="38"/>
    </row>
    <row r="128" spans="1:36" ht="15" thickBot="1" x14ac:dyDescent="0.35">
      <c r="A128" s="39"/>
      <c r="B128" s="34"/>
      <c r="C128" s="28"/>
      <c r="D128" s="65"/>
      <c r="E128" s="61"/>
      <c r="F128" s="14" t="s">
        <v>3</v>
      </c>
      <c r="G128" s="15">
        <v>559</v>
      </c>
      <c r="H128" s="15">
        <v>105</v>
      </c>
      <c r="I128" s="16">
        <v>256889</v>
      </c>
      <c r="K128" s="18"/>
      <c r="L128" s="18"/>
      <c r="M128" s="18"/>
      <c r="O128" s="18"/>
      <c r="U128">
        <f t="shared" si="23"/>
        <v>379</v>
      </c>
      <c r="V128" s="39"/>
      <c r="W128" s="35"/>
      <c r="X128" s="28"/>
      <c r="Y128" s="36"/>
      <c r="Z128" s="7" t="s">
        <v>11</v>
      </c>
      <c r="AA128" s="20">
        <f t="shared" ca="1" si="29"/>
        <v>0.79104564170967928</v>
      </c>
      <c r="AB128" s="20">
        <f ca="1">INDIRECT(ADDRESS(U128,12))</f>
        <v>0.63201703445605883</v>
      </c>
      <c r="AC128" s="20">
        <f t="shared" ca="1" si="30"/>
        <v>0.98974931649274134</v>
      </c>
      <c r="AD128" s="20">
        <f t="shared" ca="1" si="31"/>
        <v>0.71153133808286906</v>
      </c>
      <c r="AE128" s="20">
        <f t="shared" ca="1" si="32"/>
        <v>0.80427066421949311</v>
      </c>
      <c r="AF128" s="38"/>
      <c r="AG128" s="38"/>
      <c r="AH128" s="38"/>
      <c r="AI128" s="38"/>
      <c r="AJ128" s="38"/>
    </row>
    <row r="129" spans="1:36" x14ac:dyDescent="0.3">
      <c r="A129" s="39"/>
      <c r="B129" s="34"/>
      <c r="C129" s="28"/>
      <c r="D129" s="63" t="s">
        <v>14</v>
      </c>
      <c r="E129" s="44" t="s">
        <v>6</v>
      </c>
      <c r="F129" s="8" t="s">
        <v>1</v>
      </c>
      <c r="G129" s="9">
        <v>32018</v>
      </c>
      <c r="H129" s="9">
        <v>61</v>
      </c>
      <c r="I129" s="10">
        <v>2190</v>
      </c>
      <c r="K129" s="18"/>
      <c r="L129" s="18"/>
      <c r="M129" s="18"/>
      <c r="O129" s="18"/>
      <c r="U129">
        <f t="shared" si="23"/>
        <v>382</v>
      </c>
      <c r="V129" s="39"/>
      <c r="W129" s="35"/>
      <c r="X129" s="28"/>
      <c r="Y129" s="31" t="s">
        <v>13</v>
      </c>
      <c r="Z129" s="2" t="s">
        <v>6</v>
      </c>
      <c r="AA129" s="20">
        <f t="shared" ca="1" si="29"/>
        <v>0.96836141778036022</v>
      </c>
      <c r="AB129" s="20"/>
      <c r="AC129" s="20">
        <f t="shared" ca="1" si="30"/>
        <v>0.99780503435355694</v>
      </c>
      <c r="AD129" s="20">
        <f t="shared" ca="1" si="31"/>
        <v>0.96836141778036022</v>
      </c>
      <c r="AE129" s="20">
        <f t="shared" ca="1" si="32"/>
        <v>0.98308322606695864</v>
      </c>
      <c r="AF129" s="37">
        <f t="shared" ref="AF129:AH129" ca="1" si="38">AVERAGE(AA129:AA133)</f>
        <v>0.88607896025993116</v>
      </c>
      <c r="AG129" s="37">
        <f t="shared" ca="1" si="38"/>
        <v>0.76459360606396243</v>
      </c>
      <c r="AH129" s="37">
        <f t="shared" ca="1" si="38"/>
        <v>0.99690134010073295</v>
      </c>
      <c r="AI129" s="37">
        <f ca="1">AVERAGE(AD129:AD133)</f>
        <v>0.88028054474400297</v>
      </c>
      <c r="AJ129" s="37">
        <f ca="1">AVERAGE(AE129:AE133)</f>
        <v>0.92408128546091783</v>
      </c>
    </row>
    <row r="130" spans="1:36" x14ac:dyDescent="0.3">
      <c r="A130" s="39"/>
      <c r="B130" s="34"/>
      <c r="C130" s="28"/>
      <c r="D130" s="63"/>
      <c r="E130" s="45"/>
      <c r="F130" s="11" t="s">
        <v>2</v>
      </c>
      <c r="G130" s="12">
        <v>0</v>
      </c>
      <c r="H130" s="12">
        <v>0</v>
      </c>
      <c r="I130" s="13">
        <v>0</v>
      </c>
      <c r="K130" s="18">
        <f>G129/(G129+G130+G131+H129+I129)</f>
        <v>0.93417751064947185</v>
      </c>
      <c r="L130" s="18"/>
      <c r="M130" s="18">
        <f>I131/(I131+H131+G131+I130+I129)</f>
        <v>0.99511354605176749</v>
      </c>
      <c r="N130" s="18">
        <f>AVERAGE(K130:L130)</f>
        <v>0.93417751064947185</v>
      </c>
      <c r="O130" s="18">
        <f>AVERAGE(K130:M130)</f>
        <v>0.96464552835061967</v>
      </c>
      <c r="U130">
        <f t="shared" si="23"/>
        <v>385</v>
      </c>
      <c r="V130" s="39"/>
      <c r="W130" s="35"/>
      <c r="X130" s="28"/>
      <c r="Y130" s="31"/>
      <c r="Z130" s="3" t="s">
        <v>7</v>
      </c>
      <c r="AA130" s="20">
        <f t="shared" ca="1" si="29"/>
        <v>0.96127067014795475</v>
      </c>
      <c r="AB130" s="20"/>
      <c r="AC130" s="20">
        <f t="shared" ca="1" si="30"/>
        <v>0.99802072821610011</v>
      </c>
      <c r="AD130" s="20">
        <f t="shared" ca="1" si="31"/>
        <v>0.96127067014795475</v>
      </c>
      <c r="AE130" s="20">
        <f t="shared" ca="1" si="32"/>
        <v>0.97964569918202749</v>
      </c>
      <c r="AF130" s="38"/>
      <c r="AG130" s="38"/>
      <c r="AH130" s="38"/>
      <c r="AI130" s="38"/>
      <c r="AJ130" s="38"/>
    </row>
    <row r="131" spans="1:36" ht="15" thickBot="1" x14ac:dyDescent="0.35">
      <c r="A131" s="39"/>
      <c r="B131" s="34"/>
      <c r="C131" s="28"/>
      <c r="D131" s="63"/>
      <c r="E131" s="46"/>
      <c r="F131" s="14" t="s">
        <v>3</v>
      </c>
      <c r="G131" s="15">
        <v>5</v>
      </c>
      <c r="H131" s="15">
        <v>0</v>
      </c>
      <c r="I131" s="16">
        <v>447006</v>
      </c>
      <c r="K131" s="18"/>
      <c r="L131" s="18"/>
      <c r="M131" s="18"/>
      <c r="O131" s="18"/>
      <c r="U131">
        <f t="shared" si="23"/>
        <v>388</v>
      </c>
      <c r="V131" s="39"/>
      <c r="W131" s="35"/>
      <c r="X131" s="28"/>
      <c r="Y131" s="31"/>
      <c r="Z131" s="4" t="s">
        <v>8</v>
      </c>
      <c r="AA131" s="20">
        <f t="shared" ref="AA131:AA162" ca="1" si="39">INDIRECT(ADDRESS(U131,11))</f>
        <v>0.76323223312518584</v>
      </c>
      <c r="AB131" s="20">
        <f ca="1">INDIRECT(ADDRESS(U131,12))</f>
        <v>0.80274768234111471</v>
      </c>
      <c r="AC131" s="20">
        <f t="shared" ref="AC131:AC162" ca="1" si="40">INDIRECT(ADDRESS(U131,13))</f>
        <v>0.99706938430668501</v>
      </c>
      <c r="AD131" s="20">
        <f t="shared" ref="AD131:AD162" ca="1" si="41">INDIRECT(ADDRESS(U131,14))</f>
        <v>0.78298995773315028</v>
      </c>
      <c r="AE131" s="20">
        <f t="shared" ref="AE131:AE162" ca="1" si="42">INDIRECT(ADDRESS(U131,15))</f>
        <v>0.85434976659099515</v>
      </c>
      <c r="AF131" s="38"/>
      <c r="AG131" s="38"/>
      <c r="AH131" s="38"/>
      <c r="AI131" s="38"/>
      <c r="AJ131" s="38"/>
    </row>
    <row r="132" spans="1:36" x14ac:dyDescent="0.3">
      <c r="A132" s="39"/>
      <c r="B132" s="34"/>
      <c r="C132" s="28"/>
      <c r="D132" s="63"/>
      <c r="E132" s="47" t="s">
        <v>7</v>
      </c>
      <c r="F132" s="8" t="s">
        <v>1</v>
      </c>
      <c r="G132" s="9">
        <v>12998</v>
      </c>
      <c r="H132" s="9">
        <v>32</v>
      </c>
      <c r="I132" s="10">
        <v>790</v>
      </c>
      <c r="K132" s="18"/>
      <c r="L132" s="18"/>
      <c r="M132" s="18"/>
      <c r="O132" s="18"/>
      <c r="U132">
        <f t="shared" si="23"/>
        <v>391</v>
      </c>
      <c r="V132" s="39"/>
      <c r="W132" s="35"/>
      <c r="X132" s="28"/>
      <c r="Y132" s="31"/>
      <c r="Z132" s="5" t="s">
        <v>9</v>
      </c>
      <c r="AA132" s="20">
        <f t="shared" ca="1" si="39"/>
        <v>0.91359134608413206</v>
      </c>
      <c r="AB132" s="20"/>
      <c r="AC132" s="20">
        <f t="shared" ca="1" si="40"/>
        <v>0.99521193938293906</v>
      </c>
      <c r="AD132" s="20">
        <f t="shared" ca="1" si="41"/>
        <v>0.91359134608413206</v>
      </c>
      <c r="AE132" s="20">
        <f t="shared" ca="1" si="42"/>
        <v>0.95440164273353556</v>
      </c>
      <c r="AF132" s="38"/>
      <c r="AG132" s="38"/>
      <c r="AH132" s="38"/>
      <c r="AI132" s="38"/>
      <c r="AJ132" s="38"/>
    </row>
    <row r="133" spans="1:36" x14ac:dyDescent="0.3">
      <c r="A133" s="39"/>
      <c r="B133" s="34"/>
      <c r="C133" s="28"/>
      <c r="D133" s="63"/>
      <c r="E133" s="48"/>
      <c r="F133" s="11" t="s">
        <v>2</v>
      </c>
      <c r="G133" s="12">
        <v>0</v>
      </c>
      <c r="H133" s="12">
        <v>0</v>
      </c>
      <c r="I133" s="13">
        <v>0</v>
      </c>
      <c r="K133" s="18">
        <f>G132/(G132+G133+G134+H132+I132)</f>
        <v>0.94052098408104201</v>
      </c>
      <c r="L133" s="18"/>
      <c r="M133" s="18">
        <f>I134/(I134+H134+G134+I133+I132)</f>
        <v>0.99658295630509441</v>
      </c>
      <c r="N133" s="18">
        <f>AVERAGE(K133:L133)</f>
        <v>0.94052098408104201</v>
      </c>
      <c r="O133" s="18">
        <f>AVERAGE(K133:M133)</f>
        <v>0.96855197019306827</v>
      </c>
      <c r="U133">
        <f t="shared" ref="U133:U182" si="43">U132+3</f>
        <v>394</v>
      </c>
      <c r="V133" s="39"/>
      <c r="W133" s="35"/>
      <c r="X133" s="28"/>
      <c r="Y133" s="31"/>
      <c r="Z133" s="6" t="s">
        <v>10</v>
      </c>
      <c r="AA133" s="20">
        <f t="shared" ca="1" si="39"/>
        <v>0.82393913416202313</v>
      </c>
      <c r="AB133" s="20">
        <f ca="1">INDIRECT(ADDRESS(U133,12))</f>
        <v>0.72643952978681015</v>
      </c>
      <c r="AC133" s="20">
        <f t="shared" ca="1" si="40"/>
        <v>0.99639961424438328</v>
      </c>
      <c r="AD133" s="20">
        <f t="shared" ca="1" si="41"/>
        <v>0.77518933197441664</v>
      </c>
      <c r="AE133" s="20">
        <f t="shared" ca="1" si="42"/>
        <v>0.84892609273107222</v>
      </c>
      <c r="AF133" s="38"/>
      <c r="AG133" s="38"/>
      <c r="AH133" s="38"/>
      <c r="AI133" s="38"/>
      <c r="AJ133" s="38"/>
    </row>
    <row r="134" spans="1:36" ht="15" thickBot="1" x14ac:dyDescent="0.35">
      <c r="A134" s="39"/>
      <c r="B134" s="34"/>
      <c r="C134" s="28"/>
      <c r="D134" s="63"/>
      <c r="E134" s="49"/>
      <c r="F134" s="14" t="s">
        <v>3</v>
      </c>
      <c r="G134" s="15">
        <v>0</v>
      </c>
      <c r="H134" s="15">
        <v>0</v>
      </c>
      <c r="I134" s="16">
        <v>230404</v>
      </c>
      <c r="K134" s="18"/>
      <c r="L134" s="18"/>
      <c r="M134" s="18"/>
      <c r="O134" s="18"/>
      <c r="U134">
        <f t="shared" si="43"/>
        <v>397</v>
      </c>
      <c r="V134" s="39"/>
      <c r="W134" s="35"/>
      <c r="X134" s="28"/>
      <c r="Y134" s="31"/>
      <c r="Z134" s="7" t="s">
        <v>11</v>
      </c>
      <c r="AA134" s="20">
        <f t="shared" ca="1" si="39"/>
        <v>0.82734142431875435</v>
      </c>
      <c r="AB134" s="20">
        <f ca="1">INDIRECT(ADDRESS(U134,12))</f>
        <v>0.57560975609756093</v>
      </c>
      <c r="AC134" s="20">
        <f t="shared" ca="1" si="40"/>
        <v>0.99012568362875342</v>
      </c>
      <c r="AD134" s="20">
        <f t="shared" ca="1" si="41"/>
        <v>0.70147559020815764</v>
      </c>
      <c r="AE134" s="20">
        <f t="shared" ca="1" si="42"/>
        <v>0.7976922880150229</v>
      </c>
      <c r="AF134" s="38"/>
      <c r="AG134" s="38"/>
      <c r="AH134" s="38"/>
      <c r="AI134" s="38"/>
      <c r="AJ134" s="38"/>
    </row>
    <row r="135" spans="1:36" x14ac:dyDescent="0.3">
      <c r="A135" s="39"/>
      <c r="B135" s="34"/>
      <c r="C135" s="28"/>
      <c r="D135" s="63"/>
      <c r="E135" s="50" t="s">
        <v>8</v>
      </c>
      <c r="F135" s="8" t="s">
        <v>1</v>
      </c>
      <c r="G135" s="9">
        <v>9867</v>
      </c>
      <c r="H135" s="9">
        <v>755</v>
      </c>
      <c r="I135" s="10">
        <v>378</v>
      </c>
      <c r="K135" s="18"/>
      <c r="L135" s="18"/>
      <c r="M135" s="18"/>
      <c r="O135" s="18"/>
      <c r="U135">
        <f t="shared" si="43"/>
        <v>400</v>
      </c>
      <c r="V135" s="39"/>
      <c r="W135" s="35"/>
      <c r="X135" s="28"/>
      <c r="Y135" s="30" t="s">
        <v>14</v>
      </c>
      <c r="Z135" s="2" t="s">
        <v>6</v>
      </c>
      <c r="AA135" s="20">
        <f t="shared" ca="1" si="39"/>
        <v>0.9700906078644107</v>
      </c>
      <c r="AB135" s="20"/>
      <c r="AC135" s="20">
        <f t="shared" ca="1" si="40"/>
        <v>0.99772421502151953</v>
      </c>
      <c r="AD135" s="20">
        <f t="shared" ca="1" si="41"/>
        <v>0.9700906078644107</v>
      </c>
      <c r="AE135" s="20">
        <f t="shared" ca="1" si="42"/>
        <v>0.98390741144296512</v>
      </c>
      <c r="AF135" s="37">
        <f t="shared" ref="AF135:AH135" ca="1" si="44">AVERAGE(AA135:AA139)</f>
        <v>0.87708156088800171</v>
      </c>
      <c r="AG135" s="37">
        <f t="shared" ca="1" si="44"/>
        <v>0.73243145287292188</v>
      </c>
      <c r="AH135" s="37">
        <f t="shared" ca="1" si="44"/>
        <v>0.99671340007839826</v>
      </c>
      <c r="AI135" s="37">
        <f ca="1">AVERAGE(AD135:AD139)</f>
        <v>0.86941656348246144</v>
      </c>
      <c r="AJ135" s="37">
        <f ca="1">AVERAGE(AE135:AE139)</f>
        <v>0.91671964754409174</v>
      </c>
    </row>
    <row r="136" spans="1:36" x14ac:dyDescent="0.3">
      <c r="A136" s="39"/>
      <c r="B136" s="34"/>
      <c r="C136" s="28"/>
      <c r="D136" s="63"/>
      <c r="E136" s="51"/>
      <c r="F136" s="11" t="s">
        <v>2</v>
      </c>
      <c r="G136" s="12">
        <v>2276</v>
      </c>
      <c r="H136" s="12">
        <v>14533</v>
      </c>
      <c r="I136" s="13">
        <v>450</v>
      </c>
      <c r="K136" s="18">
        <f>G135/(G135+G136+G137+H135+I135)</f>
        <v>0.73998800059997005</v>
      </c>
      <c r="L136" s="18">
        <f>H136/(H136+H137+H135+G136+I136)</f>
        <v>0.80199768224711665</v>
      </c>
      <c r="M136" s="18">
        <f>I137/(I137+H137+G137+I136+I135)</f>
        <v>0.99708757512032453</v>
      </c>
      <c r="N136" s="18">
        <f>AVERAGE(K136:L136)</f>
        <v>0.77099284142354341</v>
      </c>
      <c r="O136" s="18">
        <f>AVERAGE(K136:M136)</f>
        <v>0.84635775265580371</v>
      </c>
      <c r="U136">
        <f t="shared" si="43"/>
        <v>403</v>
      </c>
      <c r="V136" s="39"/>
      <c r="W136" s="35"/>
      <c r="X136" s="28"/>
      <c r="Y136" s="30"/>
      <c r="Z136" s="3" t="s">
        <v>7</v>
      </c>
      <c r="AA136" s="20">
        <f t="shared" ca="1" si="39"/>
        <v>0.95318710437214782</v>
      </c>
      <c r="AB136" s="20"/>
      <c r="AC136" s="20">
        <f t="shared" ca="1" si="40"/>
        <v>0.99725863917811064</v>
      </c>
      <c r="AD136" s="20">
        <f t="shared" ca="1" si="41"/>
        <v>0.95318710437214782</v>
      </c>
      <c r="AE136" s="20">
        <f t="shared" ca="1" si="42"/>
        <v>0.97522287177512923</v>
      </c>
      <c r="AF136" s="38"/>
      <c r="AG136" s="38"/>
      <c r="AH136" s="38"/>
      <c r="AI136" s="37"/>
      <c r="AJ136" s="37"/>
    </row>
    <row r="137" spans="1:36" ht="15" thickBot="1" x14ac:dyDescent="0.35">
      <c r="A137" s="39"/>
      <c r="B137" s="34"/>
      <c r="C137" s="28"/>
      <c r="D137" s="63"/>
      <c r="E137" s="52"/>
      <c r="F137" s="14" t="s">
        <v>3</v>
      </c>
      <c r="G137" s="15">
        <v>58</v>
      </c>
      <c r="H137" s="15">
        <v>107</v>
      </c>
      <c r="I137" s="16">
        <v>339960</v>
      </c>
      <c r="K137" s="18"/>
      <c r="L137" s="18"/>
      <c r="M137" s="18"/>
      <c r="O137" s="18"/>
      <c r="U137">
        <f t="shared" si="43"/>
        <v>406</v>
      </c>
      <c r="V137" s="39"/>
      <c r="W137" s="35"/>
      <c r="X137" s="28"/>
      <c r="Y137" s="30"/>
      <c r="Z137" s="4" t="s">
        <v>8</v>
      </c>
      <c r="AA137" s="20">
        <f t="shared" ca="1" si="39"/>
        <v>0.71850217226398183</v>
      </c>
      <c r="AB137" s="20">
        <f ca="1">INDIRECT(ADDRESS(U137,12))</f>
        <v>0.75198745941104017</v>
      </c>
      <c r="AC137" s="20">
        <f t="shared" ca="1" si="40"/>
        <v>0.99725307781478822</v>
      </c>
      <c r="AD137" s="20">
        <f t="shared" ca="1" si="41"/>
        <v>0.735244815837511</v>
      </c>
      <c r="AE137" s="20">
        <f t="shared" ca="1" si="42"/>
        <v>0.82258090316327015</v>
      </c>
      <c r="AF137" s="38"/>
      <c r="AG137" s="38"/>
      <c r="AH137" s="38"/>
      <c r="AI137" s="37"/>
      <c r="AJ137" s="37"/>
    </row>
    <row r="138" spans="1:36" x14ac:dyDescent="0.3">
      <c r="A138" s="39"/>
      <c r="B138" s="34"/>
      <c r="C138" s="28"/>
      <c r="D138" s="63"/>
      <c r="E138" s="53" t="s">
        <v>9</v>
      </c>
      <c r="F138" s="8" t="s">
        <v>1</v>
      </c>
      <c r="G138" s="9">
        <v>61799</v>
      </c>
      <c r="H138" s="9">
        <v>1437</v>
      </c>
      <c r="I138" s="10">
        <v>4226</v>
      </c>
      <c r="K138" s="18"/>
      <c r="L138" s="18"/>
      <c r="M138" s="18"/>
      <c r="O138" s="18"/>
      <c r="U138">
        <f t="shared" si="43"/>
        <v>409</v>
      </c>
      <c r="V138" s="39"/>
      <c r="W138" s="35"/>
      <c r="X138" s="28"/>
      <c r="Y138" s="30"/>
      <c r="Z138" s="5" t="s">
        <v>9</v>
      </c>
      <c r="AA138" s="20">
        <f t="shared" ca="1" si="39"/>
        <v>0.92061721240220229</v>
      </c>
      <c r="AB138" s="20"/>
      <c r="AC138" s="20">
        <f t="shared" ca="1" si="40"/>
        <v>0.99503622632867073</v>
      </c>
      <c r="AD138" s="20">
        <f t="shared" ca="1" si="41"/>
        <v>0.92061721240220229</v>
      </c>
      <c r="AE138" s="20">
        <f t="shared" ca="1" si="42"/>
        <v>0.95782671936543651</v>
      </c>
      <c r="AF138" s="38"/>
      <c r="AG138" s="38"/>
      <c r="AH138" s="38"/>
      <c r="AI138" s="37"/>
      <c r="AJ138" s="37"/>
    </row>
    <row r="139" spans="1:36" x14ac:dyDescent="0.3">
      <c r="A139" s="39"/>
      <c r="B139" s="34"/>
      <c r="C139" s="28"/>
      <c r="D139" s="63"/>
      <c r="E139" s="54"/>
      <c r="F139" s="11" t="s">
        <v>2</v>
      </c>
      <c r="G139" s="12">
        <v>0</v>
      </c>
      <c r="H139" s="12">
        <v>0</v>
      </c>
      <c r="I139" s="13">
        <v>0</v>
      </c>
      <c r="K139" s="18">
        <f>G138/(G138+G139+G140+H138+I138)</f>
        <v>0.90151714077315825</v>
      </c>
      <c r="L139" s="18"/>
      <c r="M139" s="18">
        <f>I140/(I140+H140+G140+I139+I138)</f>
        <v>0.99482429565035246</v>
      </c>
      <c r="N139" s="18">
        <f>AVERAGE(K139:L139)</f>
        <v>0.90151714077315825</v>
      </c>
      <c r="O139" s="18">
        <f>AVERAGE(K139:M139)</f>
        <v>0.94817071821175536</v>
      </c>
      <c r="U139">
        <f t="shared" si="43"/>
        <v>412</v>
      </c>
      <c r="V139" s="39"/>
      <c r="W139" s="35"/>
      <c r="X139" s="28"/>
      <c r="Y139" s="30"/>
      <c r="Z139" s="6" t="s">
        <v>10</v>
      </c>
      <c r="AA139" s="20">
        <f t="shared" ca="1" si="39"/>
        <v>0.82301070753726646</v>
      </c>
      <c r="AB139" s="20">
        <f ca="1">INDIRECT(ADDRESS(U139,12))</f>
        <v>0.7128754463348036</v>
      </c>
      <c r="AC139" s="20">
        <f t="shared" ca="1" si="40"/>
        <v>0.9962948420489024</v>
      </c>
      <c r="AD139" s="20">
        <f t="shared" ca="1" si="41"/>
        <v>0.76794307693603503</v>
      </c>
      <c r="AE139" s="20">
        <f t="shared" ca="1" si="42"/>
        <v>0.8440603319736576</v>
      </c>
      <c r="AF139" s="38"/>
      <c r="AG139" s="38"/>
      <c r="AH139" s="38"/>
      <c r="AI139" s="37"/>
      <c r="AJ139" s="37"/>
    </row>
    <row r="140" spans="1:36" ht="15" thickBot="1" x14ac:dyDescent="0.35">
      <c r="A140" s="39"/>
      <c r="B140" s="34"/>
      <c r="C140" s="28"/>
      <c r="D140" s="63"/>
      <c r="E140" s="55"/>
      <c r="F140" s="14" t="s">
        <v>3</v>
      </c>
      <c r="G140" s="15">
        <v>1088</v>
      </c>
      <c r="H140" s="15">
        <v>23</v>
      </c>
      <c r="I140" s="16">
        <v>1025827</v>
      </c>
      <c r="K140" s="18"/>
      <c r="L140" s="18"/>
      <c r="M140" s="18"/>
      <c r="O140" s="18"/>
      <c r="U140">
        <f t="shared" si="43"/>
        <v>415</v>
      </c>
      <c r="V140" s="39"/>
      <c r="W140" s="35"/>
      <c r="X140" s="28"/>
      <c r="Y140" s="30"/>
      <c r="Z140" s="7" t="s">
        <v>11</v>
      </c>
      <c r="AA140" s="20">
        <f t="shared" ca="1" si="39"/>
        <v>0.81666761412085731</v>
      </c>
      <c r="AB140" s="20">
        <f ca="1">INDIRECT(ADDRESS(U140,12))</f>
        <v>0.62507486524256339</v>
      </c>
      <c r="AC140" s="20">
        <f t="shared" ca="1" si="40"/>
        <v>0.99132737146408023</v>
      </c>
      <c r="AD140" s="20">
        <f t="shared" ca="1" si="41"/>
        <v>0.7208712396817103</v>
      </c>
      <c r="AE140" s="20">
        <f t="shared" ca="1" si="42"/>
        <v>0.81102328360916687</v>
      </c>
      <c r="AF140" s="38"/>
      <c r="AG140" s="38"/>
      <c r="AH140" s="38"/>
      <c r="AI140" s="37"/>
      <c r="AJ140" s="37"/>
    </row>
    <row r="141" spans="1:36" x14ac:dyDescent="0.3">
      <c r="A141" s="39"/>
      <c r="B141" s="34"/>
      <c r="C141" s="28"/>
      <c r="D141" s="63"/>
      <c r="E141" s="56" t="s">
        <v>10</v>
      </c>
      <c r="F141" s="8" t="s">
        <v>1</v>
      </c>
      <c r="G141" s="9">
        <v>7729</v>
      </c>
      <c r="H141" s="9">
        <v>167</v>
      </c>
      <c r="I141" s="10">
        <v>307</v>
      </c>
      <c r="K141" s="18"/>
      <c r="L141" s="18"/>
      <c r="M141" s="18"/>
      <c r="O141" s="18"/>
      <c r="U141">
        <f t="shared" si="43"/>
        <v>418</v>
      </c>
      <c r="V141" s="39"/>
      <c r="W141" s="35"/>
      <c r="X141" s="28"/>
      <c r="Y141" s="33" t="s">
        <v>15</v>
      </c>
      <c r="Z141" s="2" t="s">
        <v>6</v>
      </c>
      <c r="AA141" s="20">
        <f t="shared" ca="1" si="39"/>
        <v>0.97372973289940479</v>
      </c>
      <c r="AB141" s="20"/>
      <c r="AC141" s="20">
        <f t="shared" ca="1" si="40"/>
        <v>0.99810054818491867</v>
      </c>
      <c r="AD141" s="20">
        <f t="shared" ca="1" si="41"/>
        <v>0.97372973289940479</v>
      </c>
      <c r="AE141" s="20">
        <f t="shared" ca="1" si="42"/>
        <v>0.98591514054216178</v>
      </c>
      <c r="AF141" s="37">
        <f t="shared" ref="AF141:AH141" ca="1" si="45">AVERAGE(AA141:AA145)</f>
        <v>0.88449696569134384</v>
      </c>
      <c r="AG141" s="37">
        <f t="shared" ca="1" si="45"/>
        <v>0.75968427751449141</v>
      </c>
      <c r="AH141" s="37">
        <f t="shared" ca="1" si="45"/>
        <v>0.99696299611546946</v>
      </c>
      <c r="AI141" s="37">
        <f ca="1">AVERAGE(AD141:AD145)</f>
        <v>0.87945051020174692</v>
      </c>
      <c r="AJ141" s="37">
        <f ca="1">AVERAGE(AE141:AE145)</f>
        <v>0.92323115019294555</v>
      </c>
    </row>
    <row r="142" spans="1:36" x14ac:dyDescent="0.3">
      <c r="A142" s="39"/>
      <c r="B142" s="34"/>
      <c r="C142" s="28"/>
      <c r="D142" s="63"/>
      <c r="E142" s="57"/>
      <c r="F142" s="11" t="s">
        <v>2</v>
      </c>
      <c r="G142" s="12">
        <v>935</v>
      </c>
      <c r="H142" s="12">
        <v>3524</v>
      </c>
      <c r="I142" s="13">
        <v>105</v>
      </c>
      <c r="K142" s="18">
        <f>G141/(G141+G142+G143+H141+I141)</f>
        <v>0.83027177999785151</v>
      </c>
      <c r="L142" s="18">
        <f>H142/(H142+H143+H141+G142+I142)</f>
        <v>0.73401374713601331</v>
      </c>
      <c r="M142" s="18">
        <f>I143/(I143+H143+G143+I142+I141)</f>
        <v>0.99534306558931973</v>
      </c>
      <c r="N142" s="18">
        <f>AVERAGE(K142:L142)</f>
        <v>0.78214276356693246</v>
      </c>
      <c r="O142" s="18">
        <f>AVERAGE(K142:M142)</f>
        <v>0.85320953090772822</v>
      </c>
      <c r="U142">
        <f t="shared" si="43"/>
        <v>421</v>
      </c>
      <c r="V142" s="39"/>
      <c r="W142" s="35"/>
      <c r="X142" s="28"/>
      <c r="Y142" s="33"/>
      <c r="Z142" s="3" t="s">
        <v>7</v>
      </c>
      <c r="AA142" s="20">
        <f t="shared" ca="1" si="39"/>
        <v>0.96026633856843024</v>
      </c>
      <c r="AB142" s="20"/>
      <c r="AC142" s="20">
        <f t="shared" ca="1" si="40"/>
        <v>0.99773524444636907</v>
      </c>
      <c r="AD142" s="20">
        <f t="shared" ca="1" si="41"/>
        <v>0.96026633856843024</v>
      </c>
      <c r="AE142" s="20">
        <f t="shared" ca="1" si="42"/>
        <v>0.97900079150739971</v>
      </c>
      <c r="AF142" s="38"/>
      <c r="AG142" s="38"/>
      <c r="AH142" s="38"/>
      <c r="AI142" s="37"/>
      <c r="AJ142" s="37"/>
    </row>
    <row r="143" spans="1:36" ht="15" thickBot="1" x14ac:dyDescent="0.35">
      <c r="A143" s="39"/>
      <c r="B143" s="34"/>
      <c r="C143" s="28"/>
      <c r="D143" s="63"/>
      <c r="E143" s="58"/>
      <c r="F143" s="14" t="s">
        <v>3</v>
      </c>
      <c r="G143" s="15">
        <v>171</v>
      </c>
      <c r="H143" s="15">
        <v>70</v>
      </c>
      <c r="I143" s="16">
        <v>139568</v>
      </c>
      <c r="K143" s="18"/>
      <c r="L143" s="18"/>
      <c r="M143" s="18"/>
      <c r="O143" s="18"/>
      <c r="U143">
        <f t="shared" si="43"/>
        <v>424</v>
      </c>
      <c r="V143" s="39"/>
      <c r="W143" s="35"/>
      <c r="X143" s="28"/>
      <c r="Y143" s="33"/>
      <c r="Z143" s="4" t="s">
        <v>8</v>
      </c>
      <c r="AA143" s="20">
        <f t="shared" ca="1" si="39"/>
        <v>0.74992738890502464</v>
      </c>
      <c r="AB143" s="20">
        <f ca="1">INDIRECT(ADDRESS(U143,12))</f>
        <v>0.79233496538916093</v>
      </c>
      <c r="AC143" s="20">
        <f t="shared" ca="1" si="40"/>
        <v>0.99785196140573285</v>
      </c>
      <c r="AD143" s="20">
        <f t="shared" ca="1" si="41"/>
        <v>0.77113117714709278</v>
      </c>
      <c r="AE143" s="20">
        <f t="shared" ca="1" si="42"/>
        <v>0.84670477189997284</v>
      </c>
      <c r="AF143" s="38"/>
      <c r="AG143" s="38"/>
      <c r="AH143" s="38"/>
      <c r="AI143" s="37"/>
      <c r="AJ143" s="37"/>
    </row>
    <row r="144" spans="1:36" x14ac:dyDescent="0.3">
      <c r="A144" s="39"/>
      <c r="B144" s="34"/>
      <c r="C144" s="28"/>
      <c r="D144" s="63"/>
      <c r="E144" s="59" t="s">
        <v>11</v>
      </c>
      <c r="F144" s="8" t="s">
        <v>1</v>
      </c>
      <c r="G144" s="9">
        <v>14588</v>
      </c>
      <c r="H144" s="9">
        <v>536</v>
      </c>
      <c r="I144" s="10">
        <v>1155</v>
      </c>
      <c r="K144" s="18"/>
      <c r="L144" s="18"/>
      <c r="M144" s="18"/>
      <c r="O144" s="18"/>
      <c r="U144">
        <f t="shared" si="43"/>
        <v>427</v>
      </c>
      <c r="V144" s="39"/>
      <c r="W144" s="35"/>
      <c r="X144" s="28"/>
      <c r="Y144" s="33"/>
      <c r="Z144" s="5" t="s">
        <v>9</v>
      </c>
      <c r="AA144" s="20">
        <f t="shared" ca="1" si="39"/>
        <v>0.91865564706393199</v>
      </c>
      <c r="AB144" s="20"/>
      <c r="AC144" s="20">
        <f t="shared" ca="1" si="40"/>
        <v>0.99511026649921097</v>
      </c>
      <c r="AD144" s="20">
        <f t="shared" ca="1" si="41"/>
        <v>0.91865564706393199</v>
      </c>
      <c r="AE144" s="20">
        <f t="shared" ca="1" si="42"/>
        <v>0.95688295678157154</v>
      </c>
      <c r="AF144" s="38"/>
      <c r="AG144" s="38"/>
      <c r="AH144" s="38"/>
      <c r="AI144" s="37"/>
      <c r="AJ144" s="37"/>
    </row>
    <row r="145" spans="1:36" x14ac:dyDescent="0.3">
      <c r="A145" s="39"/>
      <c r="B145" s="34"/>
      <c r="C145" s="28"/>
      <c r="D145" s="63"/>
      <c r="E145" s="60"/>
      <c r="F145" s="11" t="s">
        <v>2</v>
      </c>
      <c r="G145" s="12">
        <v>727</v>
      </c>
      <c r="H145" s="12">
        <v>3214</v>
      </c>
      <c r="I145" s="13">
        <v>307</v>
      </c>
      <c r="K145" s="18">
        <f>G144/(G144+G145+G146+H144+I144)</f>
        <v>0.8376686764283664</v>
      </c>
      <c r="L145" s="18">
        <f>H145/(H145+H146+H144+G145+I145)</f>
        <v>0.65338483431591787</v>
      </c>
      <c r="M145" s="18">
        <f>I146/(I146+H146+G146+I145+I144)</f>
        <v>0.99225336067441328</v>
      </c>
      <c r="N145" s="18">
        <f>AVERAGE(K145:L145)</f>
        <v>0.74552675537214208</v>
      </c>
      <c r="O145" s="18">
        <f>AVERAGE(K145:M145)</f>
        <v>0.82776895713956578</v>
      </c>
      <c r="U145">
        <f t="shared" si="43"/>
        <v>430</v>
      </c>
      <c r="V145" s="39"/>
      <c r="W145" s="35"/>
      <c r="X145" s="28"/>
      <c r="Y145" s="33"/>
      <c r="Z145" s="6" t="s">
        <v>10</v>
      </c>
      <c r="AA145" s="20">
        <f t="shared" ca="1" si="39"/>
        <v>0.8199057210199272</v>
      </c>
      <c r="AB145" s="20">
        <f ca="1">INDIRECT(ADDRESS(U145,12))</f>
        <v>0.7270335896398219</v>
      </c>
      <c r="AC145" s="20">
        <f t="shared" ca="1" si="40"/>
        <v>0.99601696004111528</v>
      </c>
      <c r="AD145" s="20">
        <f t="shared" ca="1" si="41"/>
        <v>0.77346965532987455</v>
      </c>
      <c r="AE145" s="20">
        <f t="shared" ca="1" si="42"/>
        <v>0.84765209023362154</v>
      </c>
      <c r="AF145" s="38"/>
      <c r="AG145" s="38"/>
      <c r="AH145" s="38"/>
      <c r="AI145" s="37"/>
      <c r="AJ145" s="37"/>
    </row>
    <row r="146" spans="1:36" ht="15" thickBot="1" x14ac:dyDescent="0.35">
      <c r="A146" s="39"/>
      <c r="B146" s="34"/>
      <c r="C146" s="28"/>
      <c r="D146" s="63"/>
      <c r="E146" s="61"/>
      <c r="F146" s="14" t="s">
        <v>3</v>
      </c>
      <c r="G146" s="15">
        <v>409</v>
      </c>
      <c r="H146" s="15">
        <v>135</v>
      </c>
      <c r="I146" s="16">
        <v>256945</v>
      </c>
      <c r="K146" s="18"/>
      <c r="L146" s="18"/>
      <c r="M146" s="18"/>
      <c r="O146" s="18"/>
      <c r="U146">
        <f t="shared" si="43"/>
        <v>433</v>
      </c>
      <c r="V146" s="39"/>
      <c r="W146" s="35"/>
      <c r="X146" s="28"/>
      <c r="Y146" s="33"/>
      <c r="Z146" s="7" t="s">
        <v>11</v>
      </c>
      <c r="AA146" s="20">
        <f t="shared" ca="1" si="39"/>
        <v>0.82822713579264484</v>
      </c>
      <c r="AB146" s="20">
        <f ca="1">INDIRECT(ADDRESS(U146,12))</f>
        <v>0.61578215066587161</v>
      </c>
      <c r="AC146" s="20">
        <f t="shared" ca="1" si="40"/>
        <v>0.99271672101757258</v>
      </c>
      <c r="AD146" s="20">
        <f t="shared" ca="1" si="41"/>
        <v>0.72200464322925817</v>
      </c>
      <c r="AE146" s="20">
        <f t="shared" ca="1" si="42"/>
        <v>0.8122420024920296</v>
      </c>
      <c r="AF146" s="38"/>
      <c r="AG146" s="38"/>
      <c r="AH146" s="38"/>
      <c r="AI146" s="37"/>
      <c r="AJ146" s="37"/>
    </row>
    <row r="147" spans="1:36" x14ac:dyDescent="0.3">
      <c r="A147" s="39"/>
      <c r="B147" s="34"/>
      <c r="C147" s="28"/>
      <c r="D147" s="62" t="s">
        <v>15</v>
      </c>
      <c r="E147" s="44" t="s">
        <v>6</v>
      </c>
      <c r="F147" s="8" t="s">
        <v>1</v>
      </c>
      <c r="G147" s="9">
        <v>32922</v>
      </c>
      <c r="H147" s="9">
        <v>387</v>
      </c>
      <c r="I147" s="10">
        <v>771</v>
      </c>
      <c r="K147" s="18"/>
      <c r="L147" s="18"/>
      <c r="M147" s="18"/>
      <c r="O147" s="18"/>
      <c r="U147">
        <f t="shared" si="43"/>
        <v>436</v>
      </c>
      <c r="V147" s="39"/>
      <c r="W147" s="35"/>
      <c r="X147" s="28"/>
      <c r="Y147" s="32" t="s">
        <v>16</v>
      </c>
      <c r="Z147" s="2" t="s">
        <v>6</v>
      </c>
      <c r="AA147" s="20">
        <f t="shared" ca="1" si="39"/>
        <v>0.96404652802255908</v>
      </c>
      <c r="AB147" s="20"/>
      <c r="AC147" s="20">
        <f t="shared" ca="1" si="40"/>
        <v>0.99745304185307937</v>
      </c>
      <c r="AD147" s="20">
        <f t="shared" ca="1" si="41"/>
        <v>0.96404652802255908</v>
      </c>
      <c r="AE147" s="20">
        <f t="shared" ca="1" si="42"/>
        <v>0.98074978493781928</v>
      </c>
      <c r="AF147" s="37">
        <f t="shared" ref="AF147:AH147" ca="1" si="46">AVERAGE(AA147:AA151)</f>
        <v>0.87758699043153643</v>
      </c>
      <c r="AG147" s="37">
        <f t="shared" ca="1" si="46"/>
        <v>0.74353477787864075</v>
      </c>
      <c r="AH147" s="37">
        <f t="shared" ca="1" si="46"/>
        <v>0.99684612014905782</v>
      </c>
      <c r="AI147" s="37">
        <f ca="1">AVERAGE(AD147:AD151)</f>
        <v>0.871145645154493</v>
      </c>
      <c r="AJ147" s="37">
        <f ca="1">AVERAGE(AE147:AE151)</f>
        <v>0.91817319352348048</v>
      </c>
    </row>
    <row r="148" spans="1:36" x14ac:dyDescent="0.3">
      <c r="A148" s="39"/>
      <c r="B148" s="34"/>
      <c r="C148" s="28"/>
      <c r="D148" s="62"/>
      <c r="E148" s="45"/>
      <c r="F148" s="11" t="s">
        <v>2</v>
      </c>
      <c r="G148" s="12">
        <v>0</v>
      </c>
      <c r="H148" s="12">
        <v>0</v>
      </c>
      <c r="I148" s="13">
        <v>0</v>
      </c>
      <c r="K148" s="18">
        <f>G147/(G147+G148+G149+H147+I147)</f>
        <v>0.96599278190193949</v>
      </c>
      <c r="L148" s="18"/>
      <c r="M148" s="18">
        <f>I149/(I149+H149+G149+I148+I147)</f>
        <v>0.99827667415971122</v>
      </c>
      <c r="N148" s="18">
        <f>AVERAGE(K148:L148)</f>
        <v>0.96599278190193949</v>
      </c>
      <c r="O148" s="18">
        <f>AVERAGE(K148:M148)</f>
        <v>0.98213472803082535</v>
      </c>
      <c r="U148">
        <f t="shared" si="43"/>
        <v>439</v>
      </c>
      <c r="V148" s="39"/>
      <c r="W148" s="35"/>
      <c r="X148" s="28"/>
      <c r="Y148" s="32"/>
      <c r="Z148" s="3" t="s">
        <v>7</v>
      </c>
      <c r="AA148" s="20">
        <f t="shared" ca="1" si="39"/>
        <v>0.94344023323615156</v>
      </c>
      <c r="AB148" s="20"/>
      <c r="AC148" s="20">
        <f t="shared" ca="1" si="40"/>
        <v>0.99745555882505665</v>
      </c>
      <c r="AD148" s="20">
        <f t="shared" ca="1" si="41"/>
        <v>0.94344023323615156</v>
      </c>
      <c r="AE148" s="20">
        <f t="shared" ca="1" si="42"/>
        <v>0.97044789603060411</v>
      </c>
      <c r="AF148" s="38"/>
      <c r="AG148" s="38"/>
      <c r="AH148" s="38"/>
      <c r="AI148" s="37"/>
      <c r="AJ148" s="37"/>
    </row>
    <row r="149" spans="1:36" ht="15" thickBot="1" x14ac:dyDescent="0.35">
      <c r="A149" s="39"/>
      <c r="B149" s="34"/>
      <c r="C149" s="28"/>
      <c r="D149" s="62"/>
      <c r="E149" s="46"/>
      <c r="F149" s="14" t="s">
        <v>3</v>
      </c>
      <c r="G149" s="15">
        <v>1</v>
      </c>
      <c r="H149" s="15">
        <v>0</v>
      </c>
      <c r="I149" s="16">
        <v>447199</v>
      </c>
      <c r="K149" s="18"/>
      <c r="L149" s="18"/>
      <c r="M149" s="18"/>
      <c r="O149" s="18"/>
      <c r="U149">
        <f t="shared" si="43"/>
        <v>442</v>
      </c>
      <c r="V149" s="39"/>
      <c r="W149" s="35"/>
      <c r="X149" s="28"/>
      <c r="Y149" s="32"/>
      <c r="Z149" s="4" t="s">
        <v>8</v>
      </c>
      <c r="AA149" s="20">
        <f t="shared" ca="1" si="39"/>
        <v>0.74280368451352907</v>
      </c>
      <c r="AB149" s="20">
        <f ca="1">INDIRECT(ADDRESS(U149,12))</f>
        <v>0.79180091100988781</v>
      </c>
      <c r="AC149" s="20">
        <f t="shared" ca="1" si="40"/>
        <v>0.99751592917755527</v>
      </c>
      <c r="AD149" s="20">
        <f t="shared" ca="1" si="41"/>
        <v>0.76730229776170844</v>
      </c>
      <c r="AE149" s="20">
        <f t="shared" ca="1" si="42"/>
        <v>0.84404017490032412</v>
      </c>
      <c r="AF149" s="38"/>
      <c r="AG149" s="38"/>
      <c r="AH149" s="38"/>
      <c r="AI149" s="37"/>
      <c r="AJ149" s="37"/>
    </row>
    <row r="150" spans="1:36" x14ac:dyDescent="0.3">
      <c r="A150" s="39"/>
      <c r="B150" s="34"/>
      <c r="C150" s="28"/>
      <c r="D150" s="62"/>
      <c r="E150" s="47" t="s">
        <v>7</v>
      </c>
      <c r="F150" s="8" t="s">
        <v>1</v>
      </c>
      <c r="G150" s="9">
        <v>12990</v>
      </c>
      <c r="H150" s="9">
        <v>294</v>
      </c>
      <c r="I150" s="10">
        <v>431</v>
      </c>
      <c r="K150" s="18"/>
      <c r="L150" s="18"/>
      <c r="M150" s="18"/>
      <c r="O150" s="18"/>
      <c r="U150">
        <f t="shared" si="43"/>
        <v>445</v>
      </c>
      <c r="V150" s="39"/>
      <c r="W150" s="35"/>
      <c r="X150" s="28"/>
      <c r="Y150" s="32"/>
      <c r="Z150" s="5" t="s">
        <v>9</v>
      </c>
      <c r="AA150" s="20">
        <f t="shared" ca="1" si="39"/>
        <v>0.92896518237125469</v>
      </c>
      <c r="AB150" s="20"/>
      <c r="AC150" s="20">
        <f t="shared" ca="1" si="40"/>
        <v>0.99536504407580728</v>
      </c>
      <c r="AD150" s="20">
        <f t="shared" ca="1" si="41"/>
        <v>0.92896518237125469</v>
      </c>
      <c r="AE150" s="20">
        <f t="shared" ca="1" si="42"/>
        <v>0.96216511322353093</v>
      </c>
      <c r="AF150" s="38"/>
      <c r="AG150" s="38"/>
      <c r="AH150" s="38"/>
      <c r="AI150" s="37"/>
      <c r="AJ150" s="37"/>
    </row>
    <row r="151" spans="1:36" x14ac:dyDescent="0.3">
      <c r="A151" s="39"/>
      <c r="B151" s="34"/>
      <c r="C151" s="28"/>
      <c r="D151" s="62"/>
      <c r="E151" s="48"/>
      <c r="F151" s="11" t="s">
        <v>2</v>
      </c>
      <c r="G151" s="12">
        <v>0</v>
      </c>
      <c r="H151" s="12">
        <v>0</v>
      </c>
      <c r="I151" s="13">
        <v>0</v>
      </c>
      <c r="K151" s="18">
        <f>G150/(G150+G151+G152+H150+I150)</f>
        <v>0.94693103951013269</v>
      </c>
      <c r="L151" s="18"/>
      <c r="M151" s="18">
        <f>I152/(I152+H152+G152+I151+I150)</f>
        <v>0.99812072399757512</v>
      </c>
      <c r="N151" s="18">
        <f>AVERAGE(K151:L151)</f>
        <v>0.94693103951013269</v>
      </c>
      <c r="O151" s="18">
        <f>AVERAGE(K151:M151)</f>
        <v>0.9725258817538539</v>
      </c>
      <c r="U151">
        <f t="shared" si="43"/>
        <v>448</v>
      </c>
      <c r="V151" s="39"/>
      <c r="W151" s="35"/>
      <c r="X151" s="28"/>
      <c r="Y151" s="32"/>
      <c r="Z151" s="6" t="s">
        <v>10</v>
      </c>
      <c r="AA151" s="20">
        <f t="shared" ca="1" si="39"/>
        <v>0.80867932401418741</v>
      </c>
      <c r="AB151" s="20">
        <f ca="1">INDIRECT(ADDRESS(U151,12))</f>
        <v>0.69526864474739369</v>
      </c>
      <c r="AC151" s="20">
        <f t="shared" ca="1" si="40"/>
        <v>0.99644102681378999</v>
      </c>
      <c r="AD151" s="20">
        <f t="shared" ca="1" si="41"/>
        <v>0.75197398438079055</v>
      </c>
      <c r="AE151" s="20">
        <f t="shared" ca="1" si="42"/>
        <v>0.83346299852512373</v>
      </c>
      <c r="AF151" s="38"/>
      <c r="AG151" s="38"/>
      <c r="AH151" s="38"/>
      <c r="AI151" s="37"/>
      <c r="AJ151" s="37"/>
    </row>
    <row r="152" spans="1:36" ht="15" thickBot="1" x14ac:dyDescent="0.35">
      <c r="A152" s="39"/>
      <c r="B152" s="34"/>
      <c r="C152" s="28"/>
      <c r="D152" s="62"/>
      <c r="E152" s="49"/>
      <c r="F152" s="14" t="s">
        <v>3</v>
      </c>
      <c r="G152" s="15">
        <v>3</v>
      </c>
      <c r="H152" s="15">
        <v>0</v>
      </c>
      <c r="I152" s="16">
        <v>230506</v>
      </c>
      <c r="K152" s="18"/>
      <c r="L152" s="18"/>
      <c r="M152" s="18"/>
      <c r="O152" s="18"/>
      <c r="U152">
        <f t="shared" si="43"/>
        <v>451</v>
      </c>
      <c r="V152" s="39"/>
      <c r="W152" s="35"/>
      <c r="X152" s="28"/>
      <c r="Y152" s="32"/>
      <c r="Z152" s="7" t="s">
        <v>11</v>
      </c>
      <c r="AA152" s="20">
        <f t="shared" ca="1" si="39"/>
        <v>0.8091008771929824</v>
      </c>
      <c r="AB152" s="20">
        <f ca="1">INDIRECT(ADDRESS(U152,12))</f>
        <v>0.61661073825503354</v>
      </c>
      <c r="AC152" s="20">
        <f t="shared" ca="1" si="40"/>
        <v>0.99095172968002654</v>
      </c>
      <c r="AD152" s="20">
        <f t="shared" ca="1" si="41"/>
        <v>0.71285580772400792</v>
      </c>
      <c r="AE152" s="20">
        <f t="shared" ca="1" si="42"/>
        <v>0.80555444837601409</v>
      </c>
      <c r="AF152" s="38"/>
      <c r="AG152" s="38"/>
      <c r="AH152" s="38"/>
      <c r="AI152" s="37"/>
      <c r="AJ152" s="37"/>
    </row>
    <row r="153" spans="1:36" x14ac:dyDescent="0.3">
      <c r="A153" s="39"/>
      <c r="B153" s="34"/>
      <c r="C153" s="28"/>
      <c r="D153" s="62"/>
      <c r="E153" s="50" t="s">
        <v>8</v>
      </c>
      <c r="F153" s="8" t="s">
        <v>1</v>
      </c>
      <c r="G153" s="9">
        <v>10448</v>
      </c>
      <c r="H153" s="9">
        <v>434</v>
      </c>
      <c r="I153" s="10">
        <v>178</v>
      </c>
      <c r="K153" s="18"/>
      <c r="L153" s="18"/>
      <c r="M153" s="18"/>
      <c r="O153" s="18"/>
      <c r="U153">
        <f t="shared" si="43"/>
        <v>454</v>
      </c>
      <c r="V153" s="39"/>
      <c r="W153" s="35"/>
      <c r="X153" s="27">
        <v>512</v>
      </c>
      <c r="Y153" s="36" t="s">
        <v>12</v>
      </c>
      <c r="Z153" s="2" t="s">
        <v>6</v>
      </c>
      <c r="AA153" s="20">
        <f t="shared" ca="1" si="39"/>
        <v>0.96600210477081383</v>
      </c>
      <c r="AB153" s="20"/>
      <c r="AC153" s="20">
        <f t="shared" ca="1" si="40"/>
        <v>0.99748215363436676</v>
      </c>
      <c r="AD153" s="20">
        <f t="shared" ca="1" si="41"/>
        <v>0.96600210477081383</v>
      </c>
      <c r="AE153" s="20">
        <f t="shared" ca="1" si="42"/>
        <v>0.9817421292025903</v>
      </c>
      <c r="AF153" s="37">
        <f t="shared" ref="AF153:AH153" ca="1" si="47">AVERAGE(AA153:AA157)</f>
        <v>0.88722024619726414</v>
      </c>
      <c r="AG153" s="37">
        <f t="shared" ca="1" si="47"/>
        <v>0.77861695642761442</v>
      </c>
      <c r="AH153" s="37">
        <f t="shared" ca="1" si="47"/>
        <v>0.99679657789765663</v>
      </c>
      <c r="AI153" s="37">
        <f ca="1">AVERAGE(AD153:AD157)</f>
        <v>0.88415633411025374</v>
      </c>
      <c r="AJ153" s="37">
        <f ca="1">AVERAGE(AE153:AE157)</f>
        <v>0.92644083937348909</v>
      </c>
    </row>
    <row r="154" spans="1:36" x14ac:dyDescent="0.3">
      <c r="A154" s="39"/>
      <c r="B154" s="34"/>
      <c r="C154" s="28"/>
      <c r="D154" s="62"/>
      <c r="E154" s="51"/>
      <c r="F154" s="11" t="s">
        <v>2</v>
      </c>
      <c r="G154" s="12">
        <v>2877</v>
      </c>
      <c r="H154" s="12">
        <v>14004</v>
      </c>
      <c r="I154" s="13">
        <v>384</v>
      </c>
      <c r="K154" s="18">
        <f>G153/(G153+G154+G155+H153+I153)</f>
        <v>0.74410654511786911</v>
      </c>
      <c r="L154" s="18">
        <f>H154/(H154+H155+H153+G154+I154)</f>
        <v>0.78838034115858813</v>
      </c>
      <c r="M154" s="18">
        <f>I155/(I155+H155+G155+I154+I153)</f>
        <v>0.99785685556674431</v>
      </c>
      <c r="N154" s="18">
        <f>AVERAGE(K154:L154)</f>
        <v>0.76624344313822856</v>
      </c>
      <c r="O154" s="18">
        <f>AVERAGE(K154:M154)</f>
        <v>0.84344791394773377</v>
      </c>
      <c r="U154">
        <f t="shared" si="43"/>
        <v>457</v>
      </c>
      <c r="V154" s="39"/>
      <c r="W154" s="35"/>
      <c r="X154" s="27"/>
      <c r="Y154" s="36"/>
      <c r="Z154" s="3" t="s">
        <v>7</v>
      </c>
      <c r="AA154" s="20">
        <f t="shared" ca="1" si="39"/>
        <v>0.96080794798743518</v>
      </c>
      <c r="AB154" s="20"/>
      <c r="AC154" s="20">
        <f t="shared" ca="1" si="40"/>
        <v>0.99771922687417225</v>
      </c>
      <c r="AD154" s="20">
        <f t="shared" ca="1" si="41"/>
        <v>0.96080794798743518</v>
      </c>
      <c r="AE154" s="20">
        <f t="shared" ca="1" si="42"/>
        <v>0.97926358743080377</v>
      </c>
      <c r="AF154" s="38"/>
      <c r="AG154" s="38"/>
      <c r="AH154" s="38"/>
      <c r="AI154" s="37"/>
      <c r="AJ154" s="37"/>
    </row>
    <row r="155" spans="1:36" ht="15" thickBot="1" x14ac:dyDescent="0.35">
      <c r="A155" s="39"/>
      <c r="B155" s="34"/>
      <c r="C155" s="28"/>
      <c r="D155" s="62"/>
      <c r="E155" s="52"/>
      <c r="F155" s="14" t="s">
        <v>3</v>
      </c>
      <c r="G155" s="15">
        <v>104</v>
      </c>
      <c r="H155" s="15">
        <v>64</v>
      </c>
      <c r="I155" s="16">
        <v>339891</v>
      </c>
      <c r="K155" s="18"/>
      <c r="L155" s="18"/>
      <c r="M155" s="18"/>
      <c r="O155" s="18"/>
      <c r="U155">
        <f t="shared" si="43"/>
        <v>460</v>
      </c>
      <c r="V155" s="39"/>
      <c r="W155" s="35"/>
      <c r="X155" s="27"/>
      <c r="Y155" s="36"/>
      <c r="Z155" s="4" t="s">
        <v>8</v>
      </c>
      <c r="AA155" s="20">
        <f t="shared" ca="1" si="39"/>
        <v>0.75051967334818115</v>
      </c>
      <c r="AB155" s="20">
        <f ca="1">INDIRECT(ADDRESS(U155,12))</f>
        <v>0.80196435468741378</v>
      </c>
      <c r="AC155" s="20">
        <f t="shared" ca="1" si="40"/>
        <v>0.99715480975082937</v>
      </c>
      <c r="AD155" s="20">
        <f t="shared" ca="1" si="41"/>
        <v>0.77624201401779747</v>
      </c>
      <c r="AE155" s="20">
        <f t="shared" ca="1" si="42"/>
        <v>0.84987961259547473</v>
      </c>
      <c r="AF155" s="38"/>
      <c r="AG155" s="38"/>
      <c r="AH155" s="38"/>
      <c r="AI155" s="37"/>
      <c r="AJ155" s="37"/>
    </row>
    <row r="156" spans="1:36" x14ac:dyDescent="0.3">
      <c r="A156" s="39"/>
      <c r="B156" s="34"/>
      <c r="C156" s="28"/>
      <c r="D156" s="62"/>
      <c r="E156" s="53" t="s">
        <v>9</v>
      </c>
      <c r="F156" s="8" t="s">
        <v>1</v>
      </c>
      <c r="G156" s="9">
        <v>62961</v>
      </c>
      <c r="H156" s="9">
        <v>1827</v>
      </c>
      <c r="I156" s="10">
        <v>2969</v>
      </c>
      <c r="K156" s="18"/>
      <c r="L156" s="18"/>
      <c r="M156" s="18"/>
      <c r="O156" s="18"/>
      <c r="U156">
        <f t="shared" si="43"/>
        <v>463</v>
      </c>
      <c r="V156" s="39"/>
      <c r="W156" s="35"/>
      <c r="X156" s="27"/>
      <c r="Y156" s="36"/>
      <c r="Z156" s="5" t="s">
        <v>9</v>
      </c>
      <c r="AA156" s="20">
        <f t="shared" ca="1" si="39"/>
        <v>0.92141814450273885</v>
      </c>
      <c r="AB156" s="20"/>
      <c r="AC156" s="20">
        <f t="shared" ca="1" si="40"/>
        <v>0.99515953677548363</v>
      </c>
      <c r="AD156" s="20">
        <f t="shared" ca="1" si="41"/>
        <v>0.92141814450273885</v>
      </c>
      <c r="AE156" s="20">
        <f t="shared" ca="1" si="42"/>
        <v>0.95828884063911124</v>
      </c>
      <c r="AF156" s="38"/>
      <c r="AG156" s="38"/>
      <c r="AH156" s="38"/>
      <c r="AI156" s="37"/>
      <c r="AJ156" s="37"/>
    </row>
    <row r="157" spans="1:36" x14ac:dyDescent="0.3">
      <c r="A157" s="39"/>
      <c r="B157" s="34"/>
      <c r="C157" s="28"/>
      <c r="D157" s="62"/>
      <c r="E157" s="54"/>
      <c r="F157" s="11" t="s">
        <v>2</v>
      </c>
      <c r="G157" s="12">
        <v>0</v>
      </c>
      <c r="H157" s="12">
        <v>0</v>
      </c>
      <c r="I157" s="13">
        <v>0</v>
      </c>
      <c r="K157" s="18">
        <f>G156/(G156+G157+G158+H156+I156)</f>
        <v>0.90639621093243883</v>
      </c>
      <c r="L157" s="18"/>
      <c r="M157" s="18">
        <f>I158/(I158+H158+G158+I157+I156)</f>
        <v>0.99537592801948693</v>
      </c>
      <c r="N157" s="18">
        <f>AVERAGE(K157:L157)</f>
        <v>0.90639621093243883</v>
      </c>
      <c r="O157" s="18">
        <f>AVERAGE(K157:M157)</f>
        <v>0.95088606947596288</v>
      </c>
      <c r="U157">
        <f t="shared" si="43"/>
        <v>466</v>
      </c>
      <c r="V157" s="39"/>
      <c r="W157" s="35"/>
      <c r="X157" s="27"/>
      <c r="Y157" s="36"/>
      <c r="Z157" s="6" t="s">
        <v>10</v>
      </c>
      <c r="AA157" s="20">
        <f t="shared" ca="1" si="39"/>
        <v>0.83735336037715158</v>
      </c>
      <c r="AB157" s="20">
        <f ca="1">INDIRECT(ADDRESS(U157,12))</f>
        <v>0.75526955816781516</v>
      </c>
      <c r="AC157" s="20">
        <f t="shared" ca="1" si="40"/>
        <v>0.99646716245343081</v>
      </c>
      <c r="AD157" s="20">
        <f t="shared" ca="1" si="41"/>
        <v>0.79631145927248337</v>
      </c>
      <c r="AE157" s="20">
        <f t="shared" ca="1" si="42"/>
        <v>0.86303002699946585</v>
      </c>
      <c r="AF157" s="38"/>
      <c r="AG157" s="38"/>
      <c r="AH157" s="38"/>
      <c r="AI157" s="37"/>
      <c r="AJ157" s="37"/>
    </row>
    <row r="158" spans="1:36" ht="15" thickBot="1" x14ac:dyDescent="0.35">
      <c r="A158" s="39"/>
      <c r="B158" s="34"/>
      <c r="C158" s="28"/>
      <c r="D158" s="62"/>
      <c r="E158" s="55"/>
      <c r="F158" s="14" t="s">
        <v>3</v>
      </c>
      <c r="G158" s="15">
        <v>1706</v>
      </c>
      <c r="H158" s="15">
        <v>86</v>
      </c>
      <c r="I158" s="16">
        <v>1024851</v>
      </c>
      <c r="K158" s="18"/>
      <c r="L158" s="18"/>
      <c r="M158" s="18"/>
      <c r="O158" s="18"/>
      <c r="U158">
        <f t="shared" si="43"/>
        <v>469</v>
      </c>
      <c r="V158" s="39"/>
      <c r="W158" s="35"/>
      <c r="X158" s="27"/>
      <c r="Y158" s="36"/>
      <c r="Z158" s="7" t="s">
        <v>11</v>
      </c>
      <c r="AA158" s="20">
        <f t="shared" ca="1" si="39"/>
        <v>0.78118073745718319</v>
      </c>
      <c r="AB158" s="20">
        <f ca="1">INDIRECT(ADDRESS(U158,12))</f>
        <v>0.61529211343822021</v>
      </c>
      <c r="AC158" s="20">
        <f t="shared" ca="1" si="40"/>
        <v>0.98767297338338722</v>
      </c>
      <c r="AD158" s="20">
        <f t="shared" ca="1" si="41"/>
        <v>0.6982364254477017</v>
      </c>
      <c r="AE158" s="20">
        <f t="shared" ca="1" si="42"/>
        <v>0.79471527475959691</v>
      </c>
      <c r="AF158" s="38"/>
      <c r="AG158" s="38"/>
      <c r="AH158" s="38"/>
      <c r="AI158" s="37"/>
      <c r="AJ158" s="37"/>
    </row>
    <row r="159" spans="1:36" x14ac:dyDescent="0.3">
      <c r="A159" s="39"/>
      <c r="B159" s="34"/>
      <c r="C159" s="28"/>
      <c r="D159" s="62"/>
      <c r="E159" s="56" t="s">
        <v>10</v>
      </c>
      <c r="F159" s="8" t="s">
        <v>1</v>
      </c>
      <c r="G159" s="9">
        <v>7675</v>
      </c>
      <c r="H159" s="9">
        <v>346</v>
      </c>
      <c r="I159" s="10">
        <v>149</v>
      </c>
      <c r="K159" s="18"/>
      <c r="L159" s="18"/>
      <c r="M159" s="18"/>
      <c r="O159" s="18"/>
      <c r="U159">
        <f t="shared" si="43"/>
        <v>472</v>
      </c>
      <c r="V159" s="39"/>
      <c r="W159" s="35"/>
      <c r="X159" s="27"/>
      <c r="Y159" s="31" t="s">
        <v>13</v>
      </c>
      <c r="Z159" s="2" t="s">
        <v>6</v>
      </c>
      <c r="AA159" s="20">
        <f t="shared" ca="1" si="39"/>
        <v>0.96832519851387777</v>
      </c>
      <c r="AB159" s="20"/>
      <c r="AC159" s="20">
        <f t="shared" ca="1" si="40"/>
        <v>0.99762068707682661</v>
      </c>
      <c r="AD159" s="20">
        <f t="shared" ca="1" si="41"/>
        <v>0.96832519851387777</v>
      </c>
      <c r="AE159" s="20">
        <f t="shared" ca="1" si="42"/>
        <v>0.98297294279535219</v>
      </c>
      <c r="AF159" s="37">
        <f t="shared" ref="AF159:AH159" ca="1" si="48">AVERAGE(AA159:AA163)</f>
        <v>0.88549060890315212</v>
      </c>
      <c r="AG159" s="37">
        <f t="shared" ca="1" si="48"/>
        <v>0.78012185659046929</v>
      </c>
      <c r="AH159" s="37">
        <f t="shared" ca="1" si="48"/>
        <v>0.99659924283851709</v>
      </c>
      <c r="AI159" s="37">
        <f ca="1">AVERAGE(AD159:AD163)</f>
        <v>0.88253393675146374</v>
      </c>
      <c r="AJ159" s="37">
        <f ca="1">AVERAGE(AE159:AE163)</f>
        <v>0.9256203519862497</v>
      </c>
    </row>
    <row r="160" spans="1:36" x14ac:dyDescent="0.3">
      <c r="A160" s="39"/>
      <c r="B160" s="34"/>
      <c r="C160" s="28"/>
      <c r="D160" s="62"/>
      <c r="E160" s="57"/>
      <c r="F160" s="11" t="s">
        <v>2</v>
      </c>
      <c r="G160" s="12">
        <v>1134</v>
      </c>
      <c r="H160" s="12">
        <v>3428</v>
      </c>
      <c r="I160" s="13">
        <v>75</v>
      </c>
      <c r="K160" s="18">
        <f>G159/(G159+G160+G161+H159+I159)</f>
        <v>0.78742177080127218</v>
      </c>
      <c r="L160" s="18">
        <f>H160/(H160+H161+H159+G160+I160)</f>
        <v>0.68056382767520351</v>
      </c>
      <c r="M160" s="18">
        <f>I161/(I161+H161+G161+I160+I159)</f>
        <v>0.99484974248712432</v>
      </c>
      <c r="N160" s="18">
        <f>AVERAGE(K160:L160)</f>
        <v>0.73399279923823779</v>
      </c>
      <c r="O160" s="18">
        <f>AVERAGE(K160:M160)</f>
        <v>0.82094511365453327</v>
      </c>
      <c r="U160">
        <f t="shared" si="43"/>
        <v>475</v>
      </c>
      <c r="V160" s="39"/>
      <c r="W160" s="35"/>
      <c r="X160" s="27"/>
      <c r="Y160" s="31"/>
      <c r="Z160" s="3" t="s">
        <v>7</v>
      </c>
      <c r="AA160" s="20">
        <f t="shared" ca="1" si="39"/>
        <v>0.94267492843425005</v>
      </c>
      <c r="AB160" s="20"/>
      <c r="AC160" s="20">
        <f t="shared" ca="1" si="40"/>
        <v>0.99668026281072519</v>
      </c>
      <c r="AD160" s="20">
        <f t="shared" ca="1" si="41"/>
        <v>0.94267492843425005</v>
      </c>
      <c r="AE160" s="20">
        <f t="shared" ca="1" si="42"/>
        <v>0.96967759562248768</v>
      </c>
      <c r="AF160" s="38"/>
      <c r="AG160" s="38"/>
      <c r="AH160" s="38"/>
      <c r="AI160" s="37"/>
      <c r="AJ160" s="37"/>
    </row>
    <row r="161" spans="1:36" ht="15" thickBot="1" x14ac:dyDescent="0.35">
      <c r="A161" s="39"/>
      <c r="B161" s="34"/>
      <c r="C161" s="28"/>
      <c r="D161" s="62"/>
      <c r="E161" s="58"/>
      <c r="F161" s="14" t="s">
        <v>3</v>
      </c>
      <c r="G161" s="15">
        <v>443</v>
      </c>
      <c r="H161" s="15">
        <v>54</v>
      </c>
      <c r="I161" s="16">
        <v>139272</v>
      </c>
      <c r="K161" s="18"/>
      <c r="L161" s="18"/>
      <c r="M161" s="18"/>
      <c r="O161" s="18"/>
      <c r="U161">
        <f t="shared" si="43"/>
        <v>478</v>
      </c>
      <c r="V161" s="39"/>
      <c r="W161" s="35"/>
      <c r="X161" s="27"/>
      <c r="Y161" s="31"/>
      <c r="Z161" s="4" t="s">
        <v>8</v>
      </c>
      <c r="AA161" s="20">
        <f t="shared" ca="1" si="39"/>
        <v>0.76495412844036692</v>
      </c>
      <c r="AB161" s="20">
        <f ca="1">INDIRECT(ADDRESS(U161,12))</f>
        <v>0.80766326387917775</v>
      </c>
      <c r="AC161" s="20">
        <f t="shared" ca="1" si="40"/>
        <v>0.99779198891296561</v>
      </c>
      <c r="AD161" s="20">
        <f t="shared" ca="1" si="41"/>
        <v>0.78630869615977228</v>
      </c>
      <c r="AE161" s="20">
        <f t="shared" ca="1" si="42"/>
        <v>0.85680312707750339</v>
      </c>
      <c r="AF161" s="38"/>
      <c r="AG161" s="38"/>
      <c r="AH161" s="38"/>
      <c r="AI161" s="37"/>
      <c r="AJ161" s="37"/>
    </row>
    <row r="162" spans="1:36" x14ac:dyDescent="0.3">
      <c r="A162" s="39"/>
      <c r="B162" s="34"/>
      <c r="C162" s="28"/>
      <c r="D162" s="62"/>
      <c r="E162" s="59" t="s">
        <v>11</v>
      </c>
      <c r="F162" s="8" t="s">
        <v>1</v>
      </c>
      <c r="G162" s="9">
        <v>14612</v>
      </c>
      <c r="H162" s="9">
        <v>842</v>
      </c>
      <c r="I162" s="10">
        <v>888</v>
      </c>
      <c r="K162" s="18"/>
      <c r="L162" s="18"/>
      <c r="M162" s="18"/>
      <c r="O162" s="18"/>
      <c r="U162">
        <f t="shared" si="43"/>
        <v>481</v>
      </c>
      <c r="V162" s="39"/>
      <c r="W162" s="35"/>
      <c r="X162" s="27"/>
      <c r="Y162" s="31"/>
      <c r="Z162" s="5" t="s">
        <v>9</v>
      </c>
      <c r="AA162" s="20">
        <f t="shared" ca="1" si="39"/>
        <v>0.92664248286981055</v>
      </c>
      <c r="AB162" s="20"/>
      <c r="AC162" s="20">
        <f t="shared" ca="1" si="40"/>
        <v>0.99528105610343121</v>
      </c>
      <c r="AD162" s="20">
        <f t="shared" ca="1" si="41"/>
        <v>0.92664248286981055</v>
      </c>
      <c r="AE162" s="20">
        <f t="shared" ca="1" si="42"/>
        <v>0.96096176948662082</v>
      </c>
      <c r="AF162" s="38"/>
      <c r="AG162" s="38"/>
      <c r="AH162" s="38"/>
      <c r="AI162" s="37"/>
      <c r="AJ162" s="37"/>
    </row>
    <row r="163" spans="1:36" x14ac:dyDescent="0.3">
      <c r="A163" s="39"/>
      <c r="B163" s="34"/>
      <c r="C163" s="28"/>
      <c r="D163" s="62"/>
      <c r="E163" s="60"/>
      <c r="F163" s="11" t="s">
        <v>2</v>
      </c>
      <c r="G163" s="12">
        <v>653</v>
      </c>
      <c r="H163" s="12">
        <v>3035</v>
      </c>
      <c r="I163" s="13">
        <v>527</v>
      </c>
      <c r="K163" s="18">
        <f>G162/(G162+G163+G164+H162+I162)</f>
        <v>0.82006959254686274</v>
      </c>
      <c r="L163" s="18">
        <f>H163/(H163+H164+H162+G163+I163)</f>
        <v>0.58738145926069285</v>
      </c>
      <c r="M163" s="18">
        <f>I164/(I164+H164+G164+I163+I162)</f>
        <v>0.99092995047783861</v>
      </c>
      <c r="N163" s="18">
        <f>AVERAGE(K163:L163)</f>
        <v>0.70372552590377779</v>
      </c>
      <c r="O163" s="18">
        <f>AVERAGE(K163:M163)</f>
        <v>0.7994603340951314</v>
      </c>
      <c r="U163">
        <f t="shared" si="43"/>
        <v>484</v>
      </c>
      <c r="V163" s="39"/>
      <c r="W163" s="35"/>
      <c r="X163" s="27"/>
      <c r="Y163" s="31"/>
      <c r="Z163" s="6" t="s">
        <v>10</v>
      </c>
      <c r="AA163" s="20">
        <f t="shared" ref="AA163:AA182" ca="1" si="49">INDIRECT(ADDRESS(U163,11))</f>
        <v>0.82485630625745576</v>
      </c>
      <c r="AB163" s="20">
        <f ca="1">INDIRECT(ADDRESS(U163,12))</f>
        <v>0.75258044930176082</v>
      </c>
      <c r="AC163" s="20">
        <f t="shared" ref="AC163:AC182" ca="1" si="50">INDIRECT(ADDRESS(U163,13))</f>
        <v>0.99562221928863737</v>
      </c>
      <c r="AD163" s="20">
        <f t="shared" ref="AD163:AD182" ca="1" si="51">INDIRECT(ADDRESS(U163,14))</f>
        <v>0.78871837777960829</v>
      </c>
      <c r="AE163" s="20">
        <f t="shared" ref="AE163:AE182" ca="1" si="52">INDIRECT(ADDRESS(U163,15))</f>
        <v>0.85768632494928465</v>
      </c>
      <c r="AF163" s="38"/>
      <c r="AG163" s="38"/>
      <c r="AH163" s="38"/>
      <c r="AI163" s="37"/>
      <c r="AJ163" s="37"/>
    </row>
    <row r="164" spans="1:36" ht="15" thickBot="1" x14ac:dyDescent="0.35">
      <c r="A164" s="39"/>
      <c r="B164" s="34"/>
      <c r="C164" s="28"/>
      <c r="D164" s="62"/>
      <c r="E164" s="61"/>
      <c r="F164" s="14" t="s">
        <v>3</v>
      </c>
      <c r="G164" s="15">
        <v>823</v>
      </c>
      <c r="H164" s="15">
        <v>110</v>
      </c>
      <c r="I164" s="16">
        <v>256526</v>
      </c>
      <c r="K164" s="18"/>
      <c r="L164" s="18"/>
      <c r="M164" s="18"/>
      <c r="O164" s="18"/>
      <c r="U164">
        <f t="shared" si="43"/>
        <v>487</v>
      </c>
      <c r="V164" s="39"/>
      <c r="W164" s="35"/>
      <c r="X164" s="27"/>
      <c r="Y164" s="31"/>
      <c r="Z164" s="7" t="s">
        <v>11</v>
      </c>
      <c r="AA164" s="20">
        <f t="shared" ca="1" si="49"/>
        <v>0.80825933270109496</v>
      </c>
      <c r="AB164" s="20">
        <f ca="1">INDIRECT(ADDRESS(U164,12))</f>
        <v>0.58762886597938147</v>
      </c>
      <c r="AC164" s="20">
        <f t="shared" ca="1" si="50"/>
        <v>0.98995939062825089</v>
      </c>
      <c r="AD164" s="20">
        <f t="shared" ca="1" si="51"/>
        <v>0.69794409934023816</v>
      </c>
      <c r="AE164" s="20">
        <f t="shared" ca="1" si="52"/>
        <v>0.7952825297695757</v>
      </c>
      <c r="AF164" s="38"/>
      <c r="AG164" s="38"/>
      <c r="AH164" s="38"/>
      <c r="AI164" s="37"/>
      <c r="AJ164" s="37"/>
    </row>
    <row r="165" spans="1:36" x14ac:dyDescent="0.3">
      <c r="A165" s="39"/>
      <c r="B165" s="34"/>
      <c r="C165" s="28"/>
      <c r="D165" s="43" t="s">
        <v>16</v>
      </c>
      <c r="E165" s="44" t="s">
        <v>6</v>
      </c>
      <c r="F165" s="8" t="s">
        <v>1</v>
      </c>
      <c r="G165" s="9">
        <v>16232</v>
      </c>
      <c r="H165" s="9">
        <v>451</v>
      </c>
      <c r="I165" s="10">
        <v>481</v>
      </c>
      <c r="K165" s="18"/>
      <c r="L165" s="18"/>
      <c r="M165" s="18"/>
      <c r="O165" s="18"/>
      <c r="U165">
        <f t="shared" si="43"/>
        <v>490</v>
      </c>
      <c r="V165" s="39"/>
      <c r="W165" s="35"/>
      <c r="X165" s="27"/>
      <c r="Y165" s="30" t="s">
        <v>14</v>
      </c>
      <c r="Z165" s="2" t="s">
        <v>6</v>
      </c>
      <c r="AA165" s="20">
        <f t="shared" ca="1" si="49"/>
        <v>0.97157720915959145</v>
      </c>
      <c r="AB165" s="20"/>
      <c r="AC165" s="20">
        <f t="shared" ca="1" si="50"/>
        <v>0.99786171453442629</v>
      </c>
      <c r="AD165" s="20">
        <f t="shared" ca="1" si="51"/>
        <v>0.97157720915959145</v>
      </c>
      <c r="AE165" s="20">
        <f t="shared" ca="1" si="52"/>
        <v>0.98471946184700887</v>
      </c>
      <c r="AF165" s="37">
        <f t="shared" ref="AF165:AH165" ca="1" si="53">AVERAGE(AA165:AA169)</f>
        <v>0.88299930330093179</v>
      </c>
      <c r="AG165" s="37">
        <f t="shared" ca="1" si="53"/>
        <v>0.76073421144009823</v>
      </c>
      <c r="AH165" s="37">
        <f t="shared" ca="1" si="53"/>
        <v>0.99697170944384683</v>
      </c>
      <c r="AI165" s="37">
        <f ca="1">AVERAGE(AD165:AD169)</f>
        <v>0.87943848644131462</v>
      </c>
      <c r="AJ165" s="37">
        <f ca="1">AVERAGE(AE165:AE169)</f>
        <v>0.92305415968050308</v>
      </c>
    </row>
    <row r="166" spans="1:36" x14ac:dyDescent="0.3">
      <c r="A166" s="39"/>
      <c r="B166" s="34"/>
      <c r="C166" s="28"/>
      <c r="D166" s="43"/>
      <c r="E166" s="45"/>
      <c r="F166" s="11" t="s">
        <v>2</v>
      </c>
      <c r="G166" s="12">
        <v>0</v>
      </c>
      <c r="H166" s="12">
        <v>0</v>
      </c>
      <c r="I166" s="13">
        <v>0</v>
      </c>
      <c r="K166" s="18">
        <f>G165/(G165+G166+G167+H165+I165)</f>
        <v>0.9457003029596831</v>
      </c>
      <c r="L166" s="18"/>
      <c r="M166" s="18">
        <f>I167/(I167+H167+G167+I166+I165)</f>
        <v>0.99784780114039751</v>
      </c>
      <c r="N166" s="18">
        <f>AVERAGE(K166:L166)</f>
        <v>0.9457003029596831</v>
      </c>
      <c r="O166" s="18">
        <f>AVERAGE(K166:M166)</f>
        <v>0.9717740520500403</v>
      </c>
      <c r="U166">
        <f t="shared" si="43"/>
        <v>493</v>
      </c>
      <c r="V166" s="39"/>
      <c r="W166" s="35"/>
      <c r="X166" s="27"/>
      <c r="Y166" s="30"/>
      <c r="Z166" s="3" t="s">
        <v>7</v>
      </c>
      <c r="AA166" s="20">
        <f t="shared" ca="1" si="49"/>
        <v>0.95960509185592358</v>
      </c>
      <c r="AB166" s="20"/>
      <c r="AC166" s="20">
        <f t="shared" ca="1" si="50"/>
        <v>0.99781725107892327</v>
      </c>
      <c r="AD166" s="20">
        <f t="shared" ca="1" si="51"/>
        <v>0.95960509185592358</v>
      </c>
      <c r="AE166" s="20">
        <f t="shared" ca="1" si="52"/>
        <v>0.97871117146742348</v>
      </c>
      <c r="AF166" s="38"/>
      <c r="AG166" s="38"/>
      <c r="AH166" s="38"/>
      <c r="AI166" s="37"/>
      <c r="AJ166" s="37"/>
    </row>
    <row r="167" spans="1:36" ht="15" thickBot="1" x14ac:dyDescent="0.35">
      <c r="A167" s="39"/>
      <c r="B167" s="34"/>
      <c r="C167" s="28"/>
      <c r="D167" s="43"/>
      <c r="E167" s="46"/>
      <c r="F167" s="14" t="s">
        <v>3</v>
      </c>
      <c r="G167" s="15">
        <v>0</v>
      </c>
      <c r="H167" s="15">
        <v>1</v>
      </c>
      <c r="I167" s="16">
        <v>223475</v>
      </c>
      <c r="K167" s="18"/>
      <c r="L167" s="18"/>
      <c r="M167" s="18"/>
      <c r="O167" s="18"/>
      <c r="U167">
        <f t="shared" si="43"/>
        <v>496</v>
      </c>
      <c r="V167" s="39"/>
      <c r="W167" s="35"/>
      <c r="X167" s="27"/>
      <c r="Y167" s="30"/>
      <c r="Z167" s="4" t="s">
        <v>8</v>
      </c>
      <c r="AA167" s="20">
        <f t="shared" ca="1" si="49"/>
        <v>0.72437817877795585</v>
      </c>
      <c r="AB167" s="20">
        <f ca="1">INDIRECT(ADDRESS(U167,12))</f>
        <v>0.78714068740507392</v>
      </c>
      <c r="AC167" s="20">
        <f t="shared" ca="1" si="50"/>
        <v>0.9973896587617469</v>
      </c>
      <c r="AD167" s="20">
        <f t="shared" ca="1" si="51"/>
        <v>0.75575943309151494</v>
      </c>
      <c r="AE167" s="20">
        <f t="shared" ca="1" si="52"/>
        <v>0.83630284164825897</v>
      </c>
      <c r="AF167" s="38"/>
      <c r="AG167" s="38"/>
      <c r="AH167" s="38"/>
      <c r="AI167" s="37"/>
      <c r="AJ167" s="37"/>
    </row>
    <row r="168" spans="1:36" x14ac:dyDescent="0.3">
      <c r="A168" s="39"/>
      <c r="B168" s="34"/>
      <c r="C168" s="28"/>
      <c r="D168" s="43"/>
      <c r="E168" s="47" t="s">
        <v>7</v>
      </c>
      <c r="F168" s="8" t="s">
        <v>1</v>
      </c>
      <c r="G168" s="9">
        <v>6335</v>
      </c>
      <c r="H168" s="9">
        <v>253</v>
      </c>
      <c r="I168" s="10">
        <v>238</v>
      </c>
      <c r="K168" s="18"/>
      <c r="L168" s="18"/>
      <c r="M168" s="18"/>
      <c r="O168" s="18"/>
      <c r="U168">
        <f t="shared" si="43"/>
        <v>499</v>
      </c>
      <c r="V168" s="39"/>
      <c r="W168" s="35"/>
      <c r="X168" s="27"/>
      <c r="Y168" s="30"/>
      <c r="Z168" s="5" t="s">
        <v>9</v>
      </c>
      <c r="AA168" s="20">
        <f t="shared" ca="1" si="49"/>
        <v>0.92673762401277526</v>
      </c>
      <c r="AB168" s="20"/>
      <c r="AC168" s="20">
        <f t="shared" ca="1" si="50"/>
        <v>0.99537892656527394</v>
      </c>
      <c r="AD168" s="20">
        <f t="shared" ca="1" si="51"/>
        <v>0.92673762401277526</v>
      </c>
      <c r="AE168" s="20">
        <f t="shared" ca="1" si="52"/>
        <v>0.96105827528902465</v>
      </c>
      <c r="AF168" s="38"/>
      <c r="AG168" s="38"/>
      <c r="AH168" s="38"/>
      <c r="AI168" s="37"/>
      <c r="AJ168" s="37"/>
    </row>
    <row r="169" spans="1:36" x14ac:dyDescent="0.3">
      <c r="A169" s="39"/>
      <c r="B169" s="34"/>
      <c r="C169" s="28"/>
      <c r="D169" s="43"/>
      <c r="E169" s="48"/>
      <c r="F169" s="11" t="s">
        <v>2</v>
      </c>
      <c r="G169" s="12">
        <v>0</v>
      </c>
      <c r="H169" s="12">
        <v>0</v>
      </c>
      <c r="I169" s="13">
        <v>0</v>
      </c>
      <c r="K169" s="18">
        <f>G168/(G168+G169+G170+H168+I168)</f>
        <v>0.92793320638640686</v>
      </c>
      <c r="L169" s="18"/>
      <c r="M169" s="18">
        <f>I170/(I170+H170+G170+I169+I168)</f>
        <v>0.99793116581835806</v>
      </c>
      <c r="N169" s="18">
        <f>AVERAGE(K169:L169)</f>
        <v>0.92793320638640686</v>
      </c>
      <c r="O169" s="18">
        <f>AVERAGE(K169:M169)</f>
        <v>0.96293218610238251</v>
      </c>
      <c r="U169">
        <f t="shared" si="43"/>
        <v>502</v>
      </c>
      <c r="V169" s="39"/>
      <c r="W169" s="35"/>
      <c r="X169" s="27"/>
      <c r="Y169" s="30"/>
      <c r="Z169" s="6" t="s">
        <v>10</v>
      </c>
      <c r="AA169" s="20">
        <f t="shared" ca="1" si="49"/>
        <v>0.83269841269841272</v>
      </c>
      <c r="AB169" s="20">
        <f ca="1">INDIRECT(ADDRESS(U169,12))</f>
        <v>0.73432773547512253</v>
      </c>
      <c r="AC169" s="20">
        <f t="shared" ca="1" si="50"/>
        <v>0.99641099627886376</v>
      </c>
      <c r="AD169" s="20">
        <f t="shared" ca="1" si="51"/>
        <v>0.78351307408676762</v>
      </c>
      <c r="AE169" s="20">
        <f t="shared" ca="1" si="52"/>
        <v>0.85447904815079967</v>
      </c>
      <c r="AF169" s="38"/>
      <c r="AG169" s="38"/>
      <c r="AH169" s="38"/>
      <c r="AI169" s="37"/>
      <c r="AJ169" s="37"/>
    </row>
    <row r="170" spans="1:36" ht="15" thickBot="1" x14ac:dyDescent="0.35">
      <c r="A170" s="39"/>
      <c r="B170" s="34"/>
      <c r="C170" s="28"/>
      <c r="D170" s="43"/>
      <c r="E170" s="49"/>
      <c r="F170" s="14" t="s">
        <v>3</v>
      </c>
      <c r="G170" s="15">
        <v>1</v>
      </c>
      <c r="H170" s="15">
        <v>0</v>
      </c>
      <c r="I170" s="16">
        <v>115285</v>
      </c>
      <c r="K170" s="18"/>
      <c r="L170" s="18"/>
      <c r="M170" s="18"/>
      <c r="O170" s="18"/>
      <c r="U170">
        <f t="shared" si="43"/>
        <v>505</v>
      </c>
      <c r="V170" s="39"/>
      <c r="W170" s="35"/>
      <c r="X170" s="27"/>
      <c r="Y170" s="30"/>
      <c r="Z170" s="7" t="s">
        <v>11</v>
      </c>
      <c r="AA170" s="20">
        <f t="shared" ca="1" si="49"/>
        <v>0.82642067259857288</v>
      </c>
      <c r="AB170" s="20">
        <f ca="1">INDIRECT(ADDRESS(U170,12))</f>
        <v>0.63640983939825169</v>
      </c>
      <c r="AC170" s="20">
        <f t="shared" ca="1" si="50"/>
        <v>0.99173550528089827</v>
      </c>
      <c r="AD170" s="20">
        <f t="shared" ca="1" si="51"/>
        <v>0.73141525599841228</v>
      </c>
      <c r="AE170" s="20">
        <f t="shared" ca="1" si="52"/>
        <v>0.81818867242590765</v>
      </c>
      <c r="AF170" s="38"/>
      <c r="AG170" s="38"/>
      <c r="AH170" s="38"/>
      <c r="AI170" s="37"/>
      <c r="AJ170" s="37"/>
    </row>
    <row r="171" spans="1:36" x14ac:dyDescent="0.3">
      <c r="A171" s="39"/>
      <c r="B171" s="34"/>
      <c r="C171" s="28"/>
      <c r="D171" s="43"/>
      <c r="E171" s="50" t="s">
        <v>8</v>
      </c>
      <c r="F171" s="8" t="s">
        <v>1</v>
      </c>
      <c r="G171" s="9">
        <v>5220</v>
      </c>
      <c r="H171" s="9">
        <v>228</v>
      </c>
      <c r="I171" s="10">
        <v>119</v>
      </c>
      <c r="K171" s="18"/>
      <c r="L171" s="18"/>
      <c r="M171" s="18"/>
      <c r="O171" s="18"/>
      <c r="U171">
        <f t="shared" si="43"/>
        <v>508</v>
      </c>
      <c r="V171" s="39"/>
      <c r="W171" s="35"/>
      <c r="X171" s="27"/>
      <c r="Y171" s="33" t="s">
        <v>15</v>
      </c>
      <c r="Z171" s="2" t="s">
        <v>6</v>
      </c>
      <c r="AA171" s="20">
        <f t="shared" ca="1" si="49"/>
        <v>0.96364829396325458</v>
      </c>
      <c r="AB171" s="20"/>
      <c r="AC171" s="20">
        <f t="shared" ca="1" si="50"/>
        <v>0.99728139917025227</v>
      </c>
      <c r="AD171" s="20">
        <f t="shared" ca="1" si="51"/>
        <v>0.96364829396325458</v>
      </c>
      <c r="AE171" s="20">
        <f t="shared" ca="1" si="52"/>
        <v>0.98046484656675337</v>
      </c>
      <c r="AF171" s="37">
        <f t="shared" ref="AF171:AH171" ca="1" si="54">AVERAGE(AA171:AA175)</f>
        <v>0.87753327527658231</v>
      </c>
      <c r="AG171" s="37">
        <f t="shared" ca="1" si="54"/>
        <v>0.75621120587559365</v>
      </c>
      <c r="AH171" s="37">
        <f t="shared" ca="1" si="54"/>
        <v>0.99652673027224881</v>
      </c>
      <c r="AI171" s="37">
        <f ca="1">AVERAGE(AD171:AD175)</f>
        <v>0.87269521717323184</v>
      </c>
      <c r="AJ171" s="37">
        <f ca="1">AVERAGE(AE171:AE175)</f>
        <v>0.91939616148798886</v>
      </c>
    </row>
    <row r="172" spans="1:36" x14ac:dyDescent="0.3">
      <c r="A172" s="39"/>
      <c r="B172" s="34"/>
      <c r="C172" s="28"/>
      <c r="D172" s="43"/>
      <c r="E172" s="51"/>
      <c r="F172" s="11" t="s">
        <v>2</v>
      </c>
      <c r="G172" s="12">
        <v>1186</v>
      </c>
      <c r="H172" s="12">
        <v>7201</v>
      </c>
      <c r="I172" s="13">
        <v>309</v>
      </c>
      <c r="K172" s="18">
        <f>G171/(G171+G172+G173+H171+I171)</f>
        <v>0.76798587612181846</v>
      </c>
      <c r="L172" s="18">
        <f>H172/(H172+H173+H171+G172+I172)</f>
        <v>0.80440125111706884</v>
      </c>
      <c r="M172" s="18">
        <f>I173/(I173+H173+G173+I172+I171)</f>
        <v>0.99706498705659297</v>
      </c>
      <c r="N172" s="18">
        <f>AVERAGE(K172:L172)</f>
        <v>0.7861935636194437</v>
      </c>
      <c r="O172" s="18">
        <f>AVERAGE(K172:M172)</f>
        <v>0.85648403809849338</v>
      </c>
      <c r="U172">
        <f t="shared" si="43"/>
        <v>511</v>
      </c>
      <c r="V172" s="39"/>
      <c r="W172" s="35"/>
      <c r="X172" s="27"/>
      <c r="Y172" s="33"/>
      <c r="Z172" s="3" t="s">
        <v>7</v>
      </c>
      <c r="AA172" s="20">
        <f t="shared" ca="1" si="49"/>
        <v>0.95603508385628833</v>
      </c>
      <c r="AB172" s="20"/>
      <c r="AC172" s="20">
        <f t="shared" ca="1" si="50"/>
        <v>0.99751054396020333</v>
      </c>
      <c r="AD172" s="20">
        <f t="shared" ca="1" si="51"/>
        <v>0.95603508385628833</v>
      </c>
      <c r="AE172" s="20">
        <f t="shared" ca="1" si="52"/>
        <v>0.97677281390824588</v>
      </c>
      <c r="AF172" s="38"/>
      <c r="AG172" s="38"/>
      <c r="AH172" s="38"/>
      <c r="AI172" s="37"/>
      <c r="AJ172" s="37"/>
    </row>
    <row r="173" spans="1:36" ht="15" thickBot="1" x14ac:dyDescent="0.35">
      <c r="A173" s="39"/>
      <c r="B173" s="34"/>
      <c r="C173" s="28"/>
      <c r="D173" s="43"/>
      <c r="E173" s="52"/>
      <c r="F173" s="14" t="s">
        <v>3</v>
      </c>
      <c r="G173" s="15">
        <v>44</v>
      </c>
      <c r="H173" s="15">
        <v>28</v>
      </c>
      <c r="I173" s="16">
        <v>169857</v>
      </c>
      <c r="K173" s="18"/>
      <c r="L173" s="18"/>
      <c r="M173" s="18"/>
      <c r="O173" s="18"/>
      <c r="U173">
        <f t="shared" si="43"/>
        <v>514</v>
      </c>
      <c r="V173" s="39"/>
      <c r="W173" s="35"/>
      <c r="X173" s="27"/>
      <c r="Y173" s="33"/>
      <c r="Z173" s="4" t="s">
        <v>8</v>
      </c>
      <c r="AA173" s="20">
        <f t="shared" ca="1" si="49"/>
        <v>0.74074601873953472</v>
      </c>
      <c r="AB173" s="20">
        <f ca="1">INDIRECT(ADDRESS(U173,12))</f>
        <v>0.78189265774485872</v>
      </c>
      <c r="AC173" s="20">
        <f t="shared" ca="1" si="50"/>
        <v>0.99731033693422433</v>
      </c>
      <c r="AD173" s="20">
        <f t="shared" ca="1" si="51"/>
        <v>0.76131933824219677</v>
      </c>
      <c r="AE173" s="20">
        <f t="shared" ca="1" si="52"/>
        <v>0.83998300447287255</v>
      </c>
      <c r="AF173" s="38"/>
      <c r="AG173" s="38"/>
      <c r="AH173" s="38"/>
      <c r="AI173" s="37"/>
      <c r="AJ173" s="37"/>
    </row>
    <row r="174" spans="1:36" x14ac:dyDescent="0.3">
      <c r="A174" s="39"/>
      <c r="B174" s="34"/>
      <c r="C174" s="28"/>
      <c r="D174" s="43"/>
      <c r="E174" s="53" t="s">
        <v>9</v>
      </c>
      <c r="F174" s="8" t="s">
        <v>1</v>
      </c>
      <c r="G174" s="9">
        <v>31787</v>
      </c>
      <c r="H174" s="9">
        <v>531</v>
      </c>
      <c r="I174" s="10">
        <v>1598</v>
      </c>
      <c r="K174" s="18"/>
      <c r="L174" s="18"/>
      <c r="M174" s="18"/>
      <c r="O174" s="18"/>
      <c r="U174">
        <f t="shared" si="43"/>
        <v>517</v>
      </c>
      <c r="V174" s="39"/>
      <c r="W174" s="35"/>
      <c r="X174" s="27"/>
      <c r="Y174" s="33"/>
      <c r="Z174" s="5" t="s">
        <v>9</v>
      </c>
      <c r="AA174" s="20">
        <f t="shared" ca="1" si="49"/>
        <v>0.90718000577867663</v>
      </c>
      <c r="AB174" s="20"/>
      <c r="AC174" s="20">
        <f t="shared" ca="1" si="50"/>
        <v>0.99478463892030522</v>
      </c>
      <c r="AD174" s="20">
        <f t="shared" ca="1" si="51"/>
        <v>0.90718000577867663</v>
      </c>
      <c r="AE174" s="20">
        <f t="shared" ca="1" si="52"/>
        <v>0.95098232234949087</v>
      </c>
      <c r="AF174" s="38"/>
      <c r="AG174" s="38"/>
      <c r="AH174" s="38"/>
      <c r="AI174" s="37"/>
      <c r="AJ174" s="37"/>
    </row>
    <row r="175" spans="1:36" x14ac:dyDescent="0.3">
      <c r="A175" s="39"/>
      <c r="B175" s="34"/>
      <c r="C175" s="28"/>
      <c r="D175" s="43"/>
      <c r="E175" s="54"/>
      <c r="F175" s="11" t="s">
        <v>2</v>
      </c>
      <c r="G175" s="12">
        <v>0</v>
      </c>
      <c r="H175" s="12">
        <v>0</v>
      </c>
      <c r="I175" s="13">
        <v>0</v>
      </c>
      <c r="K175" s="18">
        <f>G174/(G174+G175+G176+H174+I174)</f>
        <v>0.91226610033291244</v>
      </c>
      <c r="L175" s="18"/>
      <c r="M175" s="18">
        <f>I176/(I176+H176+G176+I175+I174)</f>
        <v>0.99503187138023863</v>
      </c>
      <c r="N175" s="18">
        <f>AVERAGE(K175:L175)</f>
        <v>0.91226610033291244</v>
      </c>
      <c r="O175" s="18">
        <f>AVERAGE(K175:M175)</f>
        <v>0.95364898585657554</v>
      </c>
      <c r="U175">
        <f t="shared" si="43"/>
        <v>520</v>
      </c>
      <c r="V175" s="39"/>
      <c r="W175" s="35"/>
      <c r="X175" s="27"/>
      <c r="Y175" s="33"/>
      <c r="Z175" s="6" t="s">
        <v>10</v>
      </c>
      <c r="AA175" s="20">
        <f t="shared" ca="1" si="49"/>
        <v>0.82005697404515721</v>
      </c>
      <c r="AB175" s="20">
        <f ca="1">INDIRECT(ADDRESS(U175,12))</f>
        <v>0.73052975400632847</v>
      </c>
      <c r="AC175" s="20">
        <f t="shared" ca="1" si="50"/>
        <v>0.99574673237625888</v>
      </c>
      <c r="AD175" s="20">
        <f t="shared" ca="1" si="51"/>
        <v>0.77529336402574289</v>
      </c>
      <c r="AE175" s="20">
        <f t="shared" ca="1" si="52"/>
        <v>0.84877782014258152</v>
      </c>
      <c r="AF175" s="38"/>
      <c r="AG175" s="38"/>
      <c r="AH175" s="38"/>
      <c r="AI175" s="37"/>
      <c r="AJ175" s="37"/>
    </row>
    <row r="176" spans="1:36" ht="15" thickBot="1" x14ac:dyDescent="0.35">
      <c r="A176" s="39"/>
      <c r="B176" s="34"/>
      <c r="C176" s="28"/>
      <c r="D176" s="43"/>
      <c r="E176" s="55"/>
      <c r="F176" s="14" t="s">
        <v>3</v>
      </c>
      <c r="G176" s="15">
        <v>928</v>
      </c>
      <c r="H176" s="15">
        <v>32</v>
      </c>
      <c r="I176" s="16">
        <v>512324</v>
      </c>
      <c r="K176" s="18"/>
      <c r="L176" s="18"/>
      <c r="M176" s="18"/>
      <c r="O176" s="18"/>
      <c r="U176">
        <f t="shared" si="43"/>
        <v>523</v>
      </c>
      <c r="V176" s="39"/>
      <c r="W176" s="35"/>
      <c r="X176" s="27"/>
      <c r="Y176" s="33"/>
      <c r="Z176" s="7" t="s">
        <v>11</v>
      </c>
      <c r="AA176" s="20">
        <f t="shared" ca="1" si="49"/>
        <v>0.80368603396376437</v>
      </c>
      <c r="AB176" s="20">
        <f ca="1">INDIRECT(ADDRESS(U176,12))</f>
        <v>0.57927481287061344</v>
      </c>
      <c r="AC176" s="20">
        <f t="shared" ca="1" si="50"/>
        <v>0.98889282783016141</v>
      </c>
      <c r="AD176" s="20">
        <f t="shared" ca="1" si="51"/>
        <v>0.69148042341718896</v>
      </c>
      <c r="AE176" s="20">
        <f t="shared" ca="1" si="52"/>
        <v>0.79061789155484641</v>
      </c>
      <c r="AF176" s="38"/>
      <c r="AG176" s="38"/>
      <c r="AH176" s="38"/>
      <c r="AI176" s="37"/>
      <c r="AJ176" s="37"/>
    </row>
    <row r="177" spans="1:36" x14ac:dyDescent="0.3">
      <c r="A177" s="39"/>
      <c r="B177" s="34"/>
      <c r="C177" s="28"/>
      <c r="D177" s="43"/>
      <c r="E177" s="56" t="s">
        <v>10</v>
      </c>
      <c r="F177" s="8" t="s">
        <v>1</v>
      </c>
      <c r="G177" s="9">
        <v>3789</v>
      </c>
      <c r="H177" s="9">
        <v>229</v>
      </c>
      <c r="I177" s="10">
        <v>89</v>
      </c>
      <c r="K177" s="18"/>
      <c r="L177" s="18"/>
      <c r="M177" s="18"/>
      <c r="O177" s="18"/>
      <c r="U177">
        <f t="shared" si="43"/>
        <v>526</v>
      </c>
      <c r="V177" s="39"/>
      <c r="W177" s="35"/>
      <c r="X177" s="27"/>
      <c r="Y177" s="32" t="s">
        <v>16</v>
      </c>
      <c r="Z177" s="2" t="s">
        <v>6</v>
      </c>
      <c r="AA177" s="20">
        <f t="shared" ca="1" si="49"/>
        <v>0.96717370399510449</v>
      </c>
      <c r="AB177" s="20"/>
      <c r="AC177" s="20">
        <f t="shared" ca="1" si="50"/>
        <v>0.99757281824258648</v>
      </c>
      <c r="AD177" s="20">
        <f t="shared" ca="1" si="51"/>
        <v>0.96717370399510449</v>
      </c>
      <c r="AE177" s="20">
        <f t="shared" ca="1" si="52"/>
        <v>0.98237326111884549</v>
      </c>
      <c r="AF177" s="37">
        <f t="shared" ref="AF177:AH177" ca="1" si="55">AVERAGE(AA177:AA181)</f>
        <v>0.88826542187023738</v>
      </c>
      <c r="AG177" s="37">
        <f t="shared" ca="1" si="55"/>
        <v>0.78010325192994023</v>
      </c>
      <c r="AH177" s="37">
        <f t="shared" ca="1" si="55"/>
        <v>0.99672320329704045</v>
      </c>
      <c r="AI177" s="37">
        <f ca="1">AVERAGE(AD177:AD181)</f>
        <v>0.88393450035394339</v>
      </c>
      <c r="AJ177" s="37">
        <f ca="1">AVERAGE(AE177:AE181)</f>
        <v>0.9266094091406899</v>
      </c>
    </row>
    <row r="178" spans="1:36" x14ac:dyDescent="0.3">
      <c r="A178" s="39"/>
      <c r="B178" s="34"/>
      <c r="C178" s="28"/>
      <c r="D178" s="43"/>
      <c r="E178" s="57"/>
      <c r="F178" s="11" t="s">
        <v>2</v>
      </c>
      <c r="G178" s="12">
        <v>547</v>
      </c>
      <c r="H178" s="12">
        <v>1772</v>
      </c>
      <c r="I178" s="13">
        <v>33</v>
      </c>
      <c r="K178" s="18">
        <f>G177/(G177+G178+G179+H177+I177)</f>
        <v>0.79317563324262086</v>
      </c>
      <c r="L178" s="18">
        <f>H178/(H178+H179+H177+G178+I178)</f>
        <v>0.68390582786568888</v>
      </c>
      <c r="M178" s="18">
        <f>I179/(I179+H179+G179+I178+I177)</f>
        <v>0.99635459107089253</v>
      </c>
      <c r="N178" s="18">
        <f>AVERAGE(K178:L178)</f>
        <v>0.73854073055415492</v>
      </c>
      <c r="O178" s="18">
        <f>AVERAGE(K178:M178)</f>
        <v>0.82447868405973412</v>
      </c>
      <c r="U178">
        <f t="shared" si="43"/>
        <v>529</v>
      </c>
      <c r="V178" s="39"/>
      <c r="W178" s="35"/>
      <c r="X178" s="27"/>
      <c r="Y178" s="32"/>
      <c r="Z178" s="3" t="s">
        <v>7</v>
      </c>
      <c r="AA178" s="20">
        <f t="shared" ca="1" si="49"/>
        <v>0.95094517615471141</v>
      </c>
      <c r="AB178" s="20"/>
      <c r="AC178" s="20">
        <f t="shared" ca="1" si="50"/>
        <v>0.99723043834804304</v>
      </c>
      <c r="AD178" s="20">
        <f t="shared" ca="1" si="51"/>
        <v>0.95094517615471141</v>
      </c>
      <c r="AE178" s="20">
        <f t="shared" ca="1" si="52"/>
        <v>0.97408780725137722</v>
      </c>
      <c r="AF178" s="38"/>
      <c r="AG178" s="38"/>
      <c r="AH178" s="38"/>
      <c r="AI178" s="37"/>
      <c r="AJ178" s="37"/>
    </row>
    <row r="179" spans="1:36" ht="15" thickBot="1" x14ac:dyDescent="0.35">
      <c r="A179" s="39"/>
      <c r="B179" s="34"/>
      <c r="C179" s="28"/>
      <c r="D179" s="43"/>
      <c r="E179" s="58"/>
      <c r="F179" s="14" t="s">
        <v>3</v>
      </c>
      <c r="G179" s="15">
        <v>123</v>
      </c>
      <c r="H179" s="15">
        <v>10</v>
      </c>
      <c r="I179" s="16">
        <v>69696</v>
      </c>
      <c r="K179" s="18"/>
      <c r="L179" s="18"/>
      <c r="M179" s="18"/>
      <c r="O179" s="18"/>
      <c r="U179">
        <f t="shared" si="43"/>
        <v>532</v>
      </c>
      <c r="V179" s="39"/>
      <c r="W179" s="35"/>
      <c r="X179" s="27"/>
      <c r="Y179" s="32"/>
      <c r="Z179" s="4" t="s">
        <v>8</v>
      </c>
      <c r="AA179" s="20">
        <f t="shared" ca="1" si="49"/>
        <v>0.77686477562659462</v>
      </c>
      <c r="AB179" s="20">
        <f ca="1">INDIRECT(ADDRESS(U179,12))</f>
        <v>0.82262001627339298</v>
      </c>
      <c r="AC179" s="20">
        <f t="shared" ca="1" si="50"/>
        <v>0.99752440740593995</v>
      </c>
      <c r="AD179" s="20">
        <f t="shared" ca="1" si="51"/>
        <v>0.79974239594999386</v>
      </c>
      <c r="AE179" s="20">
        <f t="shared" ca="1" si="52"/>
        <v>0.86566973310197592</v>
      </c>
      <c r="AF179" s="38"/>
      <c r="AG179" s="38"/>
      <c r="AH179" s="38"/>
      <c r="AI179" s="37"/>
      <c r="AJ179" s="37"/>
    </row>
    <row r="180" spans="1:36" x14ac:dyDescent="0.3">
      <c r="A180" s="39"/>
      <c r="B180" s="34"/>
      <c r="C180" s="28"/>
      <c r="D180" s="43"/>
      <c r="E180" s="59" t="s">
        <v>11</v>
      </c>
      <c r="F180" s="8" t="s">
        <v>1</v>
      </c>
      <c r="G180" s="9">
        <v>7252</v>
      </c>
      <c r="H180" s="9">
        <v>424</v>
      </c>
      <c r="I180" s="10">
        <v>397</v>
      </c>
      <c r="K180" s="18"/>
      <c r="L180" s="18"/>
      <c r="M180" s="18"/>
      <c r="O180" s="18"/>
      <c r="U180">
        <f t="shared" si="43"/>
        <v>535</v>
      </c>
      <c r="V180" s="39"/>
      <c r="W180" s="35"/>
      <c r="X180" s="27"/>
      <c r="Y180" s="32"/>
      <c r="Z180" s="5" t="s">
        <v>9</v>
      </c>
      <c r="AA180" s="20">
        <f t="shared" ca="1" si="49"/>
        <v>0.91969251017854947</v>
      </c>
      <c r="AB180" s="20"/>
      <c r="AC180" s="20">
        <f t="shared" ca="1" si="50"/>
        <v>0.9953683679091635</v>
      </c>
      <c r="AD180" s="20">
        <f t="shared" ca="1" si="51"/>
        <v>0.91969251017854947</v>
      </c>
      <c r="AE180" s="20">
        <f t="shared" ca="1" si="52"/>
        <v>0.95753043904385648</v>
      </c>
      <c r="AF180" s="38"/>
      <c r="AG180" s="38"/>
      <c r="AH180" s="38"/>
      <c r="AI180" s="37"/>
      <c r="AJ180" s="37"/>
    </row>
    <row r="181" spans="1:36" x14ac:dyDescent="0.3">
      <c r="A181" s="39"/>
      <c r="B181" s="34"/>
      <c r="C181" s="28"/>
      <c r="D181" s="43"/>
      <c r="E181" s="60"/>
      <c r="F181" s="11" t="s">
        <v>2</v>
      </c>
      <c r="G181" s="12">
        <v>332</v>
      </c>
      <c r="H181" s="12">
        <v>1484</v>
      </c>
      <c r="I181" s="13">
        <v>270</v>
      </c>
      <c r="K181" s="18">
        <f>G180/(G180+G181+G182+H180+I180)</f>
        <v>0.83308443423319933</v>
      </c>
      <c r="L181" s="18">
        <f>H181/(H181+H182+H180+G181+I181)</f>
        <v>0.57991402891754595</v>
      </c>
      <c r="M181" s="18">
        <f>I182/(I182+H182+G182+I181+I180)</f>
        <v>0.9921554093702708</v>
      </c>
      <c r="N181" s="18">
        <f>AVERAGE(K181:L181)</f>
        <v>0.70649923157537264</v>
      </c>
      <c r="O181" s="18">
        <f>AVERAGE(K181:M181)</f>
        <v>0.80171795750700536</v>
      </c>
      <c r="U181">
        <f t="shared" si="43"/>
        <v>538</v>
      </c>
      <c r="V181" s="39"/>
      <c r="W181" s="35"/>
      <c r="X181" s="27"/>
      <c r="Y181" s="32"/>
      <c r="Z181" s="6" t="s">
        <v>10</v>
      </c>
      <c r="AA181" s="20">
        <f t="shared" ca="1" si="49"/>
        <v>0.82665094339622647</v>
      </c>
      <c r="AB181" s="20">
        <f ca="1">INDIRECT(ADDRESS(U181,12))</f>
        <v>0.73758648758648759</v>
      </c>
      <c r="AC181" s="20">
        <f t="shared" ca="1" si="50"/>
        <v>0.99591998457946929</v>
      </c>
      <c r="AD181" s="20">
        <f t="shared" ca="1" si="51"/>
        <v>0.78211871549135703</v>
      </c>
      <c r="AE181" s="20">
        <f t="shared" ca="1" si="52"/>
        <v>0.85338580518739438</v>
      </c>
      <c r="AF181" s="38"/>
      <c r="AG181" s="38"/>
      <c r="AH181" s="38"/>
      <c r="AI181" s="37"/>
      <c r="AJ181" s="37"/>
    </row>
    <row r="182" spans="1:36" ht="15" thickBot="1" x14ac:dyDescent="0.35">
      <c r="A182" s="39"/>
      <c r="B182" s="34"/>
      <c r="C182" s="28"/>
      <c r="D182" s="43"/>
      <c r="E182" s="61"/>
      <c r="F182" s="14" t="s">
        <v>3</v>
      </c>
      <c r="G182" s="15">
        <v>300</v>
      </c>
      <c r="H182" s="15">
        <v>49</v>
      </c>
      <c r="I182" s="16">
        <v>128500</v>
      </c>
      <c r="K182" s="18"/>
      <c r="L182" s="18"/>
      <c r="M182" s="18"/>
      <c r="O182" s="18"/>
      <c r="U182">
        <f t="shared" si="43"/>
        <v>541</v>
      </c>
      <c r="V182" s="39"/>
      <c r="W182" s="35"/>
      <c r="X182" s="27"/>
      <c r="Y182" s="32"/>
      <c r="Z182" s="7" t="s">
        <v>11</v>
      </c>
      <c r="AA182" s="20">
        <f t="shared" ca="1" si="49"/>
        <v>0.82091120831676423</v>
      </c>
      <c r="AB182" s="20">
        <f ca="1">INDIRECT(ADDRESS(U182,12))</f>
        <v>0.57972841901066929</v>
      </c>
      <c r="AC182" s="20">
        <f t="shared" ca="1" si="50"/>
        <v>0.99069553841225977</v>
      </c>
      <c r="AD182" s="20">
        <f t="shared" ca="1" si="51"/>
        <v>0.70031981366371676</v>
      </c>
      <c r="AE182" s="20">
        <f t="shared" ca="1" si="52"/>
        <v>0.7971117219132311</v>
      </c>
      <c r="AF182" s="38"/>
      <c r="AG182" s="38"/>
      <c r="AH182" s="38"/>
      <c r="AI182" s="37"/>
      <c r="AJ182" s="37"/>
    </row>
    <row r="183" spans="1:36" x14ac:dyDescent="0.3">
      <c r="A183" s="39"/>
      <c r="B183" s="34"/>
      <c r="C183" s="64">
        <v>512</v>
      </c>
      <c r="D183" s="36" t="s">
        <v>12</v>
      </c>
      <c r="E183" s="44" t="s">
        <v>6</v>
      </c>
      <c r="F183" s="8" t="s">
        <v>1</v>
      </c>
      <c r="G183" s="9">
        <v>66422</v>
      </c>
      <c r="H183" s="9">
        <v>423</v>
      </c>
      <c r="I183" s="10">
        <v>1641</v>
      </c>
      <c r="K183" s="18"/>
      <c r="L183" s="18"/>
      <c r="M183" s="18"/>
      <c r="O183" s="18"/>
    </row>
    <row r="184" spans="1:36" x14ac:dyDescent="0.3">
      <c r="A184" s="39"/>
      <c r="B184" s="34"/>
      <c r="C184" s="64"/>
      <c r="D184" s="36"/>
      <c r="E184" s="45"/>
      <c r="F184" s="11" t="s">
        <v>2</v>
      </c>
      <c r="G184" s="12">
        <v>0</v>
      </c>
      <c r="H184" s="12">
        <v>0</v>
      </c>
      <c r="I184" s="13">
        <v>0</v>
      </c>
      <c r="K184" s="18">
        <f>G183/(G183+G184+G185+H183+I183)</f>
        <v>0.96984829237665537</v>
      </c>
      <c r="L184" s="18"/>
      <c r="M184" s="18">
        <f>I185/(I185+H185+G185+I184+I183)</f>
        <v>0.99816682761815978</v>
      </c>
      <c r="N184" s="18">
        <f>AVERAGE(K184:L184)</f>
        <v>0.96984829237665537</v>
      </c>
      <c r="O184" s="18">
        <f>AVERAGE(K184:M184)</f>
        <v>0.98400755999740763</v>
      </c>
    </row>
    <row r="185" spans="1:36" ht="15" thickBot="1" x14ac:dyDescent="0.35">
      <c r="A185" s="39"/>
      <c r="B185" s="34"/>
      <c r="C185" s="64"/>
      <c r="D185" s="36"/>
      <c r="E185" s="46"/>
      <c r="F185" s="14" t="s">
        <v>3</v>
      </c>
      <c r="G185" s="15">
        <v>1</v>
      </c>
      <c r="H185" s="15">
        <v>0</v>
      </c>
      <c r="I185" s="16">
        <v>894073</v>
      </c>
      <c r="K185" s="18"/>
      <c r="L185" s="18"/>
      <c r="M185" s="18"/>
      <c r="O185" s="18"/>
    </row>
    <row r="186" spans="1:36" x14ac:dyDescent="0.3">
      <c r="A186" s="39"/>
      <c r="B186" s="34"/>
      <c r="C186" s="64"/>
      <c r="D186" s="36"/>
      <c r="E186" s="47" t="s">
        <v>7</v>
      </c>
      <c r="F186" s="8" t="s">
        <v>1</v>
      </c>
      <c r="G186" s="9">
        <v>26536</v>
      </c>
      <c r="H186" s="9">
        <v>347</v>
      </c>
      <c r="I186" s="10">
        <v>762</v>
      </c>
      <c r="K186" s="18"/>
      <c r="L186" s="18"/>
      <c r="M186" s="18"/>
      <c r="O186" s="18"/>
    </row>
    <row r="187" spans="1:36" x14ac:dyDescent="0.3">
      <c r="A187" s="39"/>
      <c r="B187" s="34"/>
      <c r="C187" s="64"/>
      <c r="D187" s="36"/>
      <c r="E187" s="48"/>
      <c r="F187" s="11" t="s">
        <v>2</v>
      </c>
      <c r="G187" s="12">
        <v>0</v>
      </c>
      <c r="H187" s="12">
        <v>0</v>
      </c>
      <c r="I187" s="13">
        <v>0</v>
      </c>
      <c r="K187" s="18">
        <f>G186/(G186+G187+G188+H186+I186)</f>
        <v>0.95974537957973161</v>
      </c>
      <c r="L187" s="18"/>
      <c r="M187" s="18">
        <f>I188/(I188+H188+G188+I187+I186)</f>
        <v>0.99834042875867968</v>
      </c>
      <c r="N187" s="18">
        <f>AVERAGE(K187:L187)</f>
        <v>0.95974537957973161</v>
      </c>
      <c r="O187" s="18">
        <f>AVERAGE(K187:M187)</f>
        <v>0.9790429041692057</v>
      </c>
    </row>
    <row r="188" spans="1:36" ht="15" thickBot="1" x14ac:dyDescent="0.35">
      <c r="A188" s="39"/>
      <c r="B188" s="34"/>
      <c r="C188" s="64"/>
      <c r="D188" s="36"/>
      <c r="E188" s="49"/>
      <c r="F188" s="14" t="s">
        <v>3</v>
      </c>
      <c r="G188" s="15">
        <v>4</v>
      </c>
      <c r="H188" s="15">
        <v>0</v>
      </c>
      <c r="I188" s="16">
        <v>460799</v>
      </c>
      <c r="K188" s="18"/>
      <c r="L188" s="18"/>
      <c r="M188" s="18"/>
      <c r="O188" s="18"/>
    </row>
    <row r="189" spans="1:36" x14ac:dyDescent="0.3">
      <c r="A189" s="39"/>
      <c r="B189" s="34"/>
      <c r="C189" s="64"/>
      <c r="D189" s="36"/>
      <c r="E189" s="50" t="s">
        <v>8</v>
      </c>
      <c r="F189" s="8" t="s">
        <v>1</v>
      </c>
      <c r="G189" s="9">
        <v>20200</v>
      </c>
      <c r="H189" s="9">
        <v>1712</v>
      </c>
      <c r="I189" s="10">
        <v>170</v>
      </c>
      <c r="K189" s="18"/>
      <c r="L189" s="18"/>
      <c r="M189" s="18"/>
      <c r="O189" s="18"/>
    </row>
    <row r="190" spans="1:36" x14ac:dyDescent="0.3">
      <c r="A190" s="39"/>
      <c r="B190" s="34"/>
      <c r="C190" s="64"/>
      <c r="D190" s="36"/>
      <c r="E190" s="51"/>
      <c r="F190" s="11" t="s">
        <v>2</v>
      </c>
      <c r="G190" s="12">
        <v>4139</v>
      </c>
      <c r="H190" s="12">
        <v>30065</v>
      </c>
      <c r="I190" s="13">
        <v>503</v>
      </c>
      <c r="K190" s="18">
        <f>G189/(G189+G190+G191+H189+I189)</f>
        <v>0.76434085061298618</v>
      </c>
      <c r="L190" s="18">
        <f>H190/(H190+H191+H189+G190+I190)</f>
        <v>0.82360837168529477</v>
      </c>
      <c r="M190" s="18">
        <f>I191/(I191+H191+G191+I190+I189)</f>
        <v>0.99858224173292665</v>
      </c>
      <c r="N190" s="18">
        <f>AVERAGE(K190:L190)</f>
        <v>0.79397461114914047</v>
      </c>
      <c r="O190" s="18">
        <f>AVERAGE(K190:M190)</f>
        <v>0.86217715467706924</v>
      </c>
    </row>
    <row r="191" spans="1:36" ht="15" thickBot="1" x14ac:dyDescent="0.35">
      <c r="A191" s="39"/>
      <c r="B191" s="34"/>
      <c r="C191" s="64"/>
      <c r="D191" s="36"/>
      <c r="E191" s="52"/>
      <c r="F191" s="14" t="s">
        <v>3</v>
      </c>
      <c r="G191" s="15">
        <v>207</v>
      </c>
      <c r="H191" s="15">
        <v>85</v>
      </c>
      <c r="I191" s="16">
        <v>679687</v>
      </c>
      <c r="K191" s="18"/>
      <c r="L191" s="18"/>
      <c r="M191" s="18"/>
      <c r="O191" s="18"/>
    </row>
    <row r="192" spans="1:36" x14ac:dyDescent="0.3">
      <c r="A192" s="39"/>
      <c r="B192" s="34"/>
      <c r="C192" s="64"/>
      <c r="D192" s="36"/>
      <c r="E192" s="53" t="s">
        <v>9</v>
      </c>
      <c r="F192" s="8" t="s">
        <v>1</v>
      </c>
      <c r="G192" s="9">
        <v>127175</v>
      </c>
      <c r="H192" s="9">
        <v>3145</v>
      </c>
      <c r="I192" s="10">
        <v>4417</v>
      </c>
      <c r="K192" s="18"/>
      <c r="L192" s="18"/>
      <c r="M192" s="18"/>
      <c r="O192" s="18"/>
    </row>
    <row r="193" spans="1:15" x14ac:dyDescent="0.3">
      <c r="A193" s="39"/>
      <c r="B193" s="34"/>
      <c r="C193" s="64"/>
      <c r="D193" s="36"/>
      <c r="E193" s="54"/>
      <c r="F193" s="11" t="s">
        <v>2</v>
      </c>
      <c r="G193" s="12">
        <v>0</v>
      </c>
      <c r="H193" s="12">
        <v>0</v>
      </c>
      <c r="I193" s="13">
        <v>0</v>
      </c>
      <c r="K193" s="18">
        <f>G192/(G192+G193+G194+H192+I192)</f>
        <v>0.9120410212277682</v>
      </c>
      <c r="L193" s="18"/>
      <c r="M193" s="18">
        <f>I194/(I194+H194+G194+I193+I192)</f>
        <v>0.99548210329952203</v>
      </c>
      <c r="N193" s="18">
        <f>AVERAGE(K193:L193)</f>
        <v>0.9120410212277682</v>
      </c>
      <c r="O193" s="18">
        <f>AVERAGE(K193:M193)</f>
        <v>0.95376156226364506</v>
      </c>
    </row>
    <row r="194" spans="1:15" ht="15" thickBot="1" x14ac:dyDescent="0.35">
      <c r="A194" s="39"/>
      <c r="B194" s="34"/>
      <c r="C194" s="64"/>
      <c r="D194" s="36"/>
      <c r="E194" s="55"/>
      <c r="F194" s="14" t="s">
        <v>3</v>
      </c>
      <c r="G194" s="15">
        <v>4703</v>
      </c>
      <c r="H194" s="15">
        <v>180</v>
      </c>
      <c r="I194" s="16">
        <v>2049180</v>
      </c>
      <c r="K194" s="18"/>
      <c r="L194" s="18"/>
      <c r="M194" s="18"/>
      <c r="O194" s="18"/>
    </row>
    <row r="195" spans="1:15" x14ac:dyDescent="0.3">
      <c r="A195" s="39"/>
      <c r="B195" s="34"/>
      <c r="C195" s="64"/>
      <c r="D195" s="36"/>
      <c r="E195" s="56" t="s">
        <v>10</v>
      </c>
      <c r="F195" s="8" t="s">
        <v>1</v>
      </c>
      <c r="G195" s="9">
        <v>15367</v>
      </c>
      <c r="H195" s="9">
        <v>826</v>
      </c>
      <c r="I195" s="10">
        <v>143</v>
      </c>
      <c r="K195" s="18"/>
      <c r="L195" s="18"/>
      <c r="M195" s="18"/>
      <c r="O195" s="18"/>
    </row>
    <row r="196" spans="1:15" x14ac:dyDescent="0.3">
      <c r="A196" s="39"/>
      <c r="B196" s="34"/>
      <c r="C196" s="64"/>
      <c r="D196" s="36"/>
      <c r="E196" s="57"/>
      <c r="F196" s="11" t="s">
        <v>2</v>
      </c>
      <c r="G196" s="12">
        <v>1832</v>
      </c>
      <c r="H196" s="12">
        <v>7259</v>
      </c>
      <c r="I196" s="13">
        <v>170</v>
      </c>
      <c r="K196" s="18">
        <f>G195/(G195+G196+G197+H195+I195)</f>
        <v>0.81996691745371109</v>
      </c>
      <c r="L196" s="18">
        <f>H196/(H196+H197+H195+G196+I196)</f>
        <v>0.71236506378802744</v>
      </c>
      <c r="M196" s="18">
        <f>I197/(I197+H197+G197+I196+I195)</f>
        <v>0.99646619120442492</v>
      </c>
      <c r="N196" s="18">
        <f>AVERAGE(K196:L196)</f>
        <v>0.76616599062086932</v>
      </c>
      <c r="O196" s="18">
        <f>AVERAGE(K196:M196)</f>
        <v>0.84293272414872122</v>
      </c>
    </row>
    <row r="197" spans="1:15" ht="15" thickBot="1" x14ac:dyDescent="0.35">
      <c r="A197" s="39"/>
      <c r="B197" s="34"/>
      <c r="C197" s="64"/>
      <c r="D197" s="36"/>
      <c r="E197" s="58"/>
      <c r="F197" s="14" t="s">
        <v>3</v>
      </c>
      <c r="G197" s="15">
        <v>573</v>
      </c>
      <c r="H197" s="15">
        <v>103</v>
      </c>
      <c r="I197" s="16">
        <v>278879</v>
      </c>
      <c r="K197" s="18"/>
      <c r="L197" s="18"/>
      <c r="M197" s="18"/>
      <c r="O197" s="18"/>
    </row>
    <row r="198" spans="1:15" x14ac:dyDescent="0.3">
      <c r="A198" s="39"/>
      <c r="B198" s="34"/>
      <c r="C198" s="64"/>
      <c r="D198" s="36"/>
      <c r="E198" s="59" t="s">
        <v>11</v>
      </c>
      <c r="F198" s="8" t="s">
        <v>1</v>
      </c>
      <c r="G198" s="9">
        <v>29607</v>
      </c>
      <c r="H198" s="9">
        <v>1486</v>
      </c>
      <c r="I198" s="10">
        <v>1468</v>
      </c>
      <c r="K198" s="18"/>
      <c r="L198" s="18"/>
      <c r="M198" s="18"/>
      <c r="O198" s="18"/>
    </row>
    <row r="199" spans="1:15" x14ac:dyDescent="0.3">
      <c r="A199" s="39"/>
      <c r="B199" s="34"/>
      <c r="C199" s="64"/>
      <c r="D199" s="36"/>
      <c r="E199" s="60"/>
      <c r="F199" s="11" t="s">
        <v>2</v>
      </c>
      <c r="G199" s="12">
        <v>1196</v>
      </c>
      <c r="H199" s="12">
        <v>5978</v>
      </c>
      <c r="I199" s="13">
        <v>1254</v>
      </c>
      <c r="K199" s="18">
        <f>G198/(G198+G199+G200+H198+I198)</f>
        <v>0.8366631813942973</v>
      </c>
      <c r="L199" s="18">
        <f>H199/(H199+H200+H198+G199+I199)</f>
        <v>0.59453008453505718</v>
      </c>
      <c r="M199" s="18">
        <f>I200/(I200+H200+G200+I199+I198)</f>
        <v>0.99132231804003745</v>
      </c>
      <c r="N199" s="18">
        <f>AVERAGE(K199:L199)</f>
        <v>0.71559663296467724</v>
      </c>
      <c r="O199" s="18">
        <f>AVERAGE(K199:M199)</f>
        <v>0.80750519465646386</v>
      </c>
    </row>
    <row r="200" spans="1:15" ht="15" thickBot="1" x14ac:dyDescent="0.35">
      <c r="A200" s="39"/>
      <c r="B200" s="34"/>
      <c r="C200" s="64"/>
      <c r="D200" s="36"/>
      <c r="E200" s="61"/>
      <c r="F200" s="14" t="s">
        <v>3</v>
      </c>
      <c r="G200" s="15">
        <v>1630</v>
      </c>
      <c r="H200" s="15">
        <v>141</v>
      </c>
      <c r="I200" s="16">
        <v>513272</v>
      </c>
      <c r="K200" s="18"/>
      <c r="L200" s="18"/>
      <c r="M200" s="18"/>
      <c r="O200" s="18"/>
    </row>
    <row r="201" spans="1:15" x14ac:dyDescent="0.3">
      <c r="A201" s="39"/>
      <c r="B201" s="34"/>
      <c r="C201" s="64"/>
      <c r="D201" s="65" t="s">
        <v>13</v>
      </c>
      <c r="E201" s="44" t="s">
        <v>6</v>
      </c>
      <c r="F201" s="8" t="s">
        <v>1</v>
      </c>
      <c r="G201" s="9">
        <v>63388</v>
      </c>
      <c r="H201" s="9">
        <v>2963</v>
      </c>
      <c r="I201" s="10">
        <v>2371</v>
      </c>
      <c r="K201" s="18"/>
      <c r="L201" s="18"/>
      <c r="M201" s="18"/>
      <c r="O201" s="18"/>
    </row>
    <row r="202" spans="1:15" x14ac:dyDescent="0.3">
      <c r="A202" s="39"/>
      <c r="B202" s="34"/>
      <c r="C202" s="64"/>
      <c r="D202" s="65"/>
      <c r="E202" s="45"/>
      <c r="F202" s="11" t="s">
        <v>2</v>
      </c>
      <c r="G202" s="12">
        <v>0</v>
      </c>
      <c r="H202" s="12">
        <v>0</v>
      </c>
      <c r="I202" s="13">
        <v>0</v>
      </c>
      <c r="K202" s="18">
        <f>G201/(G201+G202+G203+H201+I201)</f>
        <v>0.92232924948345607</v>
      </c>
      <c r="L202" s="18"/>
      <c r="M202" s="18">
        <f>I203/(I203+H203+G203+I202+I201)</f>
        <v>0.99734994850531522</v>
      </c>
      <c r="N202" s="18">
        <f>AVERAGE(K202:L202)</f>
        <v>0.92232924948345607</v>
      </c>
      <c r="O202" s="18">
        <f>AVERAGE(K202:M202)</f>
        <v>0.95983959899438565</v>
      </c>
    </row>
    <row r="203" spans="1:15" ht="15" thickBot="1" x14ac:dyDescent="0.35">
      <c r="A203" s="39"/>
      <c r="B203" s="34"/>
      <c r="C203" s="64"/>
      <c r="D203" s="65"/>
      <c r="E203" s="46"/>
      <c r="F203" s="14" t="s">
        <v>3</v>
      </c>
      <c r="G203" s="15">
        <v>4</v>
      </c>
      <c r="H203" s="15">
        <v>0</v>
      </c>
      <c r="I203" s="16">
        <v>893834</v>
      </c>
      <c r="K203" s="18"/>
      <c r="L203" s="18"/>
      <c r="M203" s="18"/>
      <c r="O203" s="18"/>
    </row>
    <row r="204" spans="1:15" x14ac:dyDescent="0.3">
      <c r="A204" s="39"/>
      <c r="B204" s="34"/>
      <c r="C204" s="64"/>
      <c r="D204" s="65"/>
      <c r="E204" s="47" t="s">
        <v>7</v>
      </c>
      <c r="F204" s="8" t="s">
        <v>1</v>
      </c>
      <c r="G204" s="9">
        <v>26187</v>
      </c>
      <c r="H204" s="9">
        <v>581</v>
      </c>
      <c r="I204" s="10">
        <v>698</v>
      </c>
      <c r="K204" s="18"/>
      <c r="L204" s="18"/>
      <c r="M204" s="18"/>
      <c r="O204" s="18"/>
    </row>
    <row r="205" spans="1:15" x14ac:dyDescent="0.3">
      <c r="A205" s="39"/>
      <c r="B205" s="34"/>
      <c r="C205" s="64"/>
      <c r="D205" s="65"/>
      <c r="E205" s="48"/>
      <c r="F205" s="11" t="s">
        <v>2</v>
      </c>
      <c r="G205" s="12">
        <v>0</v>
      </c>
      <c r="H205" s="12">
        <v>0</v>
      </c>
      <c r="I205" s="13">
        <v>0</v>
      </c>
      <c r="K205" s="18">
        <f>G204/(G204+G205+G206+H204+I204)</f>
        <v>0.95329450309428465</v>
      </c>
      <c r="L205" s="18"/>
      <c r="M205" s="18">
        <f>I206/(I206+H206+G206+I205+I204)</f>
        <v>0.99847946629700224</v>
      </c>
      <c r="N205" s="18">
        <f>AVERAGE(K205:L205)</f>
        <v>0.95329450309428465</v>
      </c>
      <c r="O205" s="18">
        <f>AVERAGE(K205:M205)</f>
        <v>0.9758869846956435</v>
      </c>
    </row>
    <row r="206" spans="1:15" ht="15" thickBot="1" x14ac:dyDescent="0.35">
      <c r="A206" s="39"/>
      <c r="B206" s="34"/>
      <c r="C206" s="64"/>
      <c r="D206" s="65"/>
      <c r="E206" s="49"/>
      <c r="F206" s="14" t="s">
        <v>3</v>
      </c>
      <c r="G206" s="15">
        <v>4</v>
      </c>
      <c r="H206" s="15">
        <v>0</v>
      </c>
      <c r="I206" s="16">
        <v>460978</v>
      </c>
      <c r="K206" s="18"/>
      <c r="L206" s="18"/>
      <c r="M206" s="18"/>
      <c r="O206" s="18"/>
    </row>
    <row r="207" spans="1:15" x14ac:dyDescent="0.3">
      <c r="A207" s="39"/>
      <c r="B207" s="34"/>
      <c r="C207" s="64"/>
      <c r="D207" s="65"/>
      <c r="E207" s="50" t="s">
        <v>8</v>
      </c>
      <c r="F207" s="8" t="s">
        <v>1</v>
      </c>
      <c r="G207" s="9">
        <v>18132</v>
      </c>
      <c r="H207" s="9">
        <v>3599</v>
      </c>
      <c r="I207" s="10">
        <v>310</v>
      </c>
      <c r="K207" s="18"/>
      <c r="L207" s="18"/>
      <c r="M207" s="18"/>
      <c r="O207" s="18"/>
    </row>
    <row r="208" spans="1:15" x14ac:dyDescent="0.3">
      <c r="A208" s="39"/>
      <c r="B208" s="34"/>
      <c r="C208" s="64"/>
      <c r="D208" s="65"/>
      <c r="E208" s="51"/>
      <c r="F208" s="11" t="s">
        <v>2</v>
      </c>
      <c r="G208" s="12">
        <v>3253</v>
      </c>
      <c r="H208" s="12">
        <v>30897</v>
      </c>
      <c r="I208" s="13">
        <v>680</v>
      </c>
      <c r="K208" s="18">
        <f>G207/(G207+G208+G209+H207+I207)</f>
        <v>0.71357733175914995</v>
      </c>
      <c r="L208" s="18">
        <f>H208/(H208+H209+H207+G208+I208)</f>
        <v>0.80081385101860969</v>
      </c>
      <c r="M208" s="18">
        <f>I209/(I209+H209+G209+I208+I207)</f>
        <v>0.9981509413456271</v>
      </c>
      <c r="N208" s="18">
        <f>AVERAGE(K208:L208)</f>
        <v>0.75719559138887982</v>
      </c>
      <c r="O208" s="18">
        <f>AVERAGE(K208:M208)</f>
        <v>0.83751404137446228</v>
      </c>
    </row>
    <row r="209" spans="1:15" ht="15" thickBot="1" x14ac:dyDescent="0.35">
      <c r="A209" s="39"/>
      <c r="B209" s="34"/>
      <c r="C209" s="64"/>
      <c r="D209" s="65"/>
      <c r="E209" s="52"/>
      <c r="F209" s="14" t="s">
        <v>3</v>
      </c>
      <c r="G209" s="15">
        <v>116</v>
      </c>
      <c r="H209" s="15">
        <v>153</v>
      </c>
      <c r="I209" s="16">
        <v>679628</v>
      </c>
      <c r="K209" s="18"/>
      <c r="L209" s="18"/>
      <c r="M209" s="18"/>
      <c r="O209" s="18"/>
    </row>
    <row r="210" spans="1:15" x14ac:dyDescent="0.3">
      <c r="A210" s="39"/>
      <c r="B210" s="34"/>
      <c r="C210" s="64"/>
      <c r="D210" s="65"/>
      <c r="E210" s="53" t="s">
        <v>9</v>
      </c>
      <c r="F210" s="8" t="s">
        <v>1</v>
      </c>
      <c r="G210" s="9">
        <v>112949</v>
      </c>
      <c r="H210" s="9">
        <v>16193</v>
      </c>
      <c r="I210" s="10">
        <v>5485</v>
      </c>
      <c r="K210" s="18"/>
      <c r="L210" s="18"/>
      <c r="M210" s="18"/>
      <c r="O210" s="18"/>
    </row>
    <row r="211" spans="1:15" x14ac:dyDescent="0.3">
      <c r="A211" s="39"/>
      <c r="B211" s="34"/>
      <c r="C211" s="64"/>
      <c r="D211" s="65"/>
      <c r="E211" s="54"/>
      <c r="F211" s="11" t="s">
        <v>2</v>
      </c>
      <c r="G211" s="12">
        <v>0</v>
      </c>
      <c r="H211" s="12">
        <v>0</v>
      </c>
      <c r="I211" s="13">
        <v>0</v>
      </c>
      <c r="K211" s="18">
        <f>G210/(G210+G211+G212+H210+I210)</f>
        <v>0.81720966913387305</v>
      </c>
      <c r="L211" s="18"/>
      <c r="M211" s="18">
        <f>I212/(I212+H212+G212+I211+I210)</f>
        <v>0.99519531883448609</v>
      </c>
      <c r="N211" s="18">
        <f>AVERAGE(K211:L211)</f>
        <v>0.81720966913387305</v>
      </c>
      <c r="O211" s="18">
        <f>AVERAGE(K211:M211)</f>
        <v>0.90620249398417951</v>
      </c>
    </row>
    <row r="212" spans="1:15" ht="15" thickBot="1" x14ac:dyDescent="0.35">
      <c r="A212" s="39"/>
      <c r="B212" s="34"/>
      <c r="C212" s="64"/>
      <c r="D212" s="65"/>
      <c r="E212" s="55"/>
      <c r="F212" s="14" t="s">
        <v>3</v>
      </c>
      <c r="G212" s="15">
        <v>3586</v>
      </c>
      <c r="H212" s="15">
        <v>825</v>
      </c>
      <c r="I212" s="16">
        <v>2049762</v>
      </c>
      <c r="K212" s="18"/>
      <c r="L212" s="18"/>
      <c r="M212" s="18"/>
      <c r="O212" s="18"/>
    </row>
    <row r="213" spans="1:15" x14ac:dyDescent="0.3">
      <c r="A213" s="39"/>
      <c r="B213" s="34"/>
      <c r="C213" s="64"/>
      <c r="D213" s="65"/>
      <c r="E213" s="56" t="s">
        <v>10</v>
      </c>
      <c r="F213" s="8" t="s">
        <v>1</v>
      </c>
      <c r="G213" s="9">
        <v>14364</v>
      </c>
      <c r="H213" s="9">
        <v>1280</v>
      </c>
      <c r="I213" s="10">
        <v>583</v>
      </c>
      <c r="K213" s="18"/>
      <c r="L213" s="18"/>
      <c r="M213" s="18"/>
      <c r="O213" s="18"/>
    </row>
    <row r="214" spans="1:15" x14ac:dyDescent="0.3">
      <c r="A214" s="39"/>
      <c r="B214" s="34"/>
      <c r="C214" s="64"/>
      <c r="D214" s="65"/>
      <c r="E214" s="57"/>
      <c r="F214" s="11" t="s">
        <v>2</v>
      </c>
      <c r="G214" s="12">
        <v>1737</v>
      </c>
      <c r="H214" s="12">
        <v>7465</v>
      </c>
      <c r="I214" s="13">
        <v>97</v>
      </c>
      <c r="K214" s="18">
        <f>G213/(G213+G214+G215+H213+I213)</f>
        <v>0.77845220030349016</v>
      </c>
      <c r="L214" s="18">
        <f>H214/(H214+H215+H213+G214+I214)</f>
        <v>0.7021256583897667</v>
      </c>
      <c r="M214" s="18">
        <f>I215/(I215+H215+G215+I214+I213)</f>
        <v>0.99564404614956514</v>
      </c>
      <c r="N214" s="18">
        <f>AVERAGE(K214:L214)</f>
        <v>0.74028892934662838</v>
      </c>
      <c r="O214" s="18">
        <f>AVERAGE(K214:M214)</f>
        <v>0.82540730161427389</v>
      </c>
    </row>
    <row r="215" spans="1:15" ht="15" thickBot="1" x14ac:dyDescent="0.35">
      <c r="A215" s="39"/>
      <c r="B215" s="34"/>
      <c r="C215" s="64"/>
      <c r="D215" s="65"/>
      <c r="E215" s="58"/>
      <c r="F215" s="14" t="s">
        <v>3</v>
      </c>
      <c r="G215" s="15">
        <v>488</v>
      </c>
      <c r="H215" s="15">
        <v>53</v>
      </c>
      <c r="I215" s="16">
        <v>279085</v>
      </c>
      <c r="K215" s="18"/>
      <c r="L215" s="18"/>
      <c r="M215" s="18"/>
      <c r="O215" s="18"/>
    </row>
    <row r="216" spans="1:15" x14ac:dyDescent="0.3">
      <c r="A216" s="39"/>
      <c r="B216" s="34"/>
      <c r="C216" s="64"/>
      <c r="D216" s="65"/>
      <c r="E216" s="59" t="s">
        <v>11</v>
      </c>
      <c r="F216" s="8" t="s">
        <v>1</v>
      </c>
      <c r="G216" s="9">
        <v>27244</v>
      </c>
      <c r="H216" s="9">
        <v>2039</v>
      </c>
      <c r="I216" s="10">
        <v>3351</v>
      </c>
      <c r="K216" s="18"/>
      <c r="L216" s="18"/>
      <c r="M216" s="18"/>
      <c r="O216" s="18"/>
    </row>
    <row r="217" spans="1:15" x14ac:dyDescent="0.3">
      <c r="A217" s="39"/>
      <c r="B217" s="34"/>
      <c r="C217" s="64"/>
      <c r="D217" s="65"/>
      <c r="E217" s="60"/>
      <c r="F217" s="11" t="s">
        <v>2</v>
      </c>
      <c r="G217" s="12">
        <v>1184</v>
      </c>
      <c r="H217" s="12">
        <v>6174</v>
      </c>
      <c r="I217" s="13">
        <v>1093</v>
      </c>
      <c r="K217" s="18">
        <f>G216/(G216+G217+G218+H216+I216)</f>
        <v>0.7751664485289933</v>
      </c>
      <c r="L217" s="18">
        <f>H217/(H217+H218+H216+G217+I217)</f>
        <v>0.57453936348408707</v>
      </c>
      <c r="M217" s="18">
        <f>I218/(I218+H218+G218+I217+I216)</f>
        <v>0.98839410001328476</v>
      </c>
      <c r="N217" s="18">
        <f>AVERAGE(K217:L217)</f>
        <v>0.67485290600654024</v>
      </c>
      <c r="O217" s="18">
        <f>AVERAGE(K217:M217)</f>
        <v>0.77936663734212175</v>
      </c>
    </row>
    <row r="218" spans="1:15" ht="15" thickBot="1" x14ac:dyDescent="0.35">
      <c r="A218" s="39"/>
      <c r="B218" s="34"/>
      <c r="C218" s="64"/>
      <c r="D218" s="65"/>
      <c r="E218" s="61"/>
      <c r="F218" s="14" t="s">
        <v>3</v>
      </c>
      <c r="G218" s="15">
        <v>1328</v>
      </c>
      <c r="H218" s="15">
        <v>256</v>
      </c>
      <c r="I218" s="16">
        <v>513363</v>
      </c>
      <c r="K218" s="18"/>
      <c r="L218" s="18"/>
      <c r="M218" s="18"/>
      <c r="O218" s="18"/>
    </row>
    <row r="219" spans="1:15" x14ac:dyDescent="0.3">
      <c r="A219" s="39"/>
      <c r="B219" s="34"/>
      <c r="C219" s="64"/>
      <c r="D219" s="63" t="s">
        <v>14</v>
      </c>
      <c r="E219" s="44" t="s">
        <v>6</v>
      </c>
      <c r="F219" s="8" t="s">
        <v>1</v>
      </c>
      <c r="G219" s="9">
        <v>60928</v>
      </c>
      <c r="H219" s="9">
        <v>6068</v>
      </c>
      <c r="I219" s="10">
        <v>1868</v>
      </c>
      <c r="K219" s="18"/>
      <c r="L219" s="18"/>
      <c r="M219" s="18"/>
      <c r="O219" s="18"/>
    </row>
    <row r="220" spans="1:15" x14ac:dyDescent="0.3">
      <c r="A220" s="39"/>
      <c r="B220" s="34"/>
      <c r="C220" s="64"/>
      <c r="D220" s="63"/>
      <c r="E220" s="45"/>
      <c r="F220" s="11" t="s">
        <v>2</v>
      </c>
      <c r="G220" s="12">
        <v>0</v>
      </c>
      <c r="H220" s="12">
        <v>0</v>
      </c>
      <c r="I220" s="13">
        <v>0</v>
      </c>
      <c r="K220" s="18">
        <f>G219/(G219+G220+G221+H219+I219)</f>
        <v>0.88475836431226762</v>
      </c>
      <c r="L220" s="18"/>
      <c r="M220" s="18">
        <f>I221/(I221+H221+G221+I220+I219)</f>
        <v>0.99791416358853191</v>
      </c>
      <c r="N220" s="18">
        <f>AVERAGE(K220:L220)</f>
        <v>0.88475836431226762</v>
      </c>
      <c r="O220" s="18">
        <f>AVERAGE(K220:M220)</f>
        <v>0.94133626395039971</v>
      </c>
    </row>
    <row r="221" spans="1:15" ht="15" thickBot="1" x14ac:dyDescent="0.35">
      <c r="A221" s="39"/>
      <c r="B221" s="34"/>
      <c r="C221" s="64"/>
      <c r="D221" s="63"/>
      <c r="E221" s="46"/>
      <c r="F221" s="14" t="s">
        <v>3</v>
      </c>
      <c r="G221" s="15">
        <v>0</v>
      </c>
      <c r="H221" s="15">
        <v>0</v>
      </c>
      <c r="I221" s="16">
        <v>893696</v>
      </c>
      <c r="K221" s="18"/>
      <c r="L221" s="18"/>
      <c r="M221" s="18"/>
      <c r="O221" s="18"/>
    </row>
    <row r="222" spans="1:15" x14ac:dyDescent="0.3">
      <c r="A222" s="39"/>
      <c r="B222" s="34"/>
      <c r="C222" s="64"/>
      <c r="D222" s="63"/>
      <c r="E222" s="47" t="s">
        <v>7</v>
      </c>
      <c r="F222" s="8" t="s">
        <v>1</v>
      </c>
      <c r="G222" s="9">
        <v>25500</v>
      </c>
      <c r="H222" s="9">
        <v>781</v>
      </c>
      <c r="I222" s="10">
        <v>1123</v>
      </c>
      <c r="K222" s="18"/>
      <c r="L222" s="18"/>
      <c r="M222" s="18"/>
      <c r="O222" s="18"/>
    </row>
    <row r="223" spans="1:15" x14ac:dyDescent="0.3">
      <c r="A223" s="39"/>
      <c r="B223" s="34"/>
      <c r="C223" s="64"/>
      <c r="D223" s="63"/>
      <c r="E223" s="48"/>
      <c r="F223" s="11" t="s">
        <v>2</v>
      </c>
      <c r="G223" s="12">
        <v>0</v>
      </c>
      <c r="H223" s="12">
        <v>0</v>
      </c>
      <c r="I223" s="13">
        <v>0</v>
      </c>
      <c r="K223" s="18">
        <f>G222/(G222+G223+G224+H222+I222)</f>
        <v>0.93038528896672501</v>
      </c>
      <c r="L223" s="18"/>
      <c r="M223" s="18">
        <f>I224/(I224+H224+G224+I223+I222)</f>
        <v>0.99756148751425355</v>
      </c>
      <c r="N223" s="18">
        <f>AVERAGE(K223:L223)</f>
        <v>0.93038528896672501</v>
      </c>
      <c r="O223" s="18">
        <f>AVERAGE(K223:M223)</f>
        <v>0.96397338824048928</v>
      </c>
    </row>
    <row r="224" spans="1:15" ht="15" thickBot="1" x14ac:dyDescent="0.35">
      <c r="A224" s="39"/>
      <c r="B224" s="34"/>
      <c r="C224" s="64"/>
      <c r="D224" s="63"/>
      <c r="E224" s="49"/>
      <c r="F224" s="14" t="s">
        <v>3</v>
      </c>
      <c r="G224" s="15">
        <v>4</v>
      </c>
      <c r="H224" s="15">
        <v>0</v>
      </c>
      <c r="I224" s="16">
        <v>461040</v>
      </c>
      <c r="K224" s="18"/>
      <c r="L224" s="18"/>
      <c r="M224" s="18"/>
      <c r="O224" s="18"/>
    </row>
    <row r="225" spans="1:15" x14ac:dyDescent="0.3">
      <c r="A225" s="39"/>
      <c r="B225" s="34"/>
      <c r="C225" s="64"/>
      <c r="D225" s="63"/>
      <c r="E225" s="50" t="s">
        <v>8</v>
      </c>
      <c r="F225" s="8" t="s">
        <v>1</v>
      </c>
      <c r="G225" s="9">
        <v>14618</v>
      </c>
      <c r="H225" s="9">
        <v>7011</v>
      </c>
      <c r="I225" s="10">
        <v>259</v>
      </c>
      <c r="K225" s="18"/>
      <c r="L225" s="18"/>
      <c r="M225" s="18"/>
      <c r="O225" s="18"/>
    </row>
    <row r="226" spans="1:15" x14ac:dyDescent="0.3">
      <c r="A226" s="39"/>
      <c r="B226" s="34"/>
      <c r="C226" s="64"/>
      <c r="D226" s="63"/>
      <c r="E226" s="51"/>
      <c r="F226" s="11" t="s">
        <v>2</v>
      </c>
      <c r="G226" s="12">
        <v>2256</v>
      </c>
      <c r="H226" s="12">
        <v>31523</v>
      </c>
      <c r="I226" s="13">
        <v>872</v>
      </c>
      <c r="K226" s="18">
        <f>G225/(G225+G226+G227+H225+I225)</f>
        <v>0.60139054593327024</v>
      </c>
      <c r="L226" s="18">
        <f>H226/(H226+H227+H225+G226+I226)</f>
        <v>0.7544636446316596</v>
      </c>
      <c r="M226" s="18">
        <f>I227/(I227+H227+G227+I226+I225)</f>
        <v>0.99792473875777854</v>
      </c>
      <c r="N226" s="18">
        <f>AVERAGE(K226:L226)</f>
        <v>0.67792709528246498</v>
      </c>
      <c r="O226" s="18">
        <f>AVERAGE(K226:M226)</f>
        <v>0.78459297644090287</v>
      </c>
    </row>
    <row r="227" spans="1:15" ht="15" thickBot="1" x14ac:dyDescent="0.35">
      <c r="A227" s="39"/>
      <c r="B227" s="34"/>
      <c r="C227" s="64"/>
      <c r="D227" s="63"/>
      <c r="E227" s="52"/>
      <c r="F227" s="14" t="s">
        <v>3</v>
      </c>
      <c r="G227" s="15">
        <v>163</v>
      </c>
      <c r="H227" s="15">
        <v>120</v>
      </c>
      <c r="I227" s="16">
        <v>679946</v>
      </c>
      <c r="K227" s="18"/>
      <c r="L227" s="18"/>
      <c r="M227" s="18"/>
      <c r="O227" s="18"/>
    </row>
    <row r="228" spans="1:15" x14ac:dyDescent="0.3">
      <c r="A228" s="39"/>
      <c r="B228" s="34"/>
      <c r="C228" s="64"/>
      <c r="D228" s="63"/>
      <c r="E228" s="53" t="s">
        <v>9</v>
      </c>
      <c r="F228" s="8" t="s">
        <v>1</v>
      </c>
      <c r="G228" s="9">
        <v>124821</v>
      </c>
      <c r="H228" s="9">
        <v>3277</v>
      </c>
      <c r="I228" s="10">
        <v>6534</v>
      </c>
      <c r="K228" s="18"/>
      <c r="L228" s="18"/>
      <c r="M228" s="18"/>
      <c r="O228" s="18"/>
    </row>
    <row r="229" spans="1:15" x14ac:dyDescent="0.3">
      <c r="A229" s="39"/>
      <c r="B229" s="34"/>
      <c r="C229" s="64"/>
      <c r="D229" s="63"/>
      <c r="E229" s="54"/>
      <c r="F229" s="11" t="s">
        <v>2</v>
      </c>
      <c r="G229" s="12">
        <v>0</v>
      </c>
      <c r="H229" s="12">
        <v>0</v>
      </c>
      <c r="I229" s="13">
        <v>0</v>
      </c>
      <c r="K229" s="18">
        <f>G228/(G228+G229+G230+H228+I228)</f>
        <v>0.90158617800442054</v>
      </c>
      <c r="L229" s="18"/>
      <c r="M229" s="18">
        <f>I230/(I230+H230+G230+I229+I228)</f>
        <v>0.99489397302472649</v>
      </c>
      <c r="N229" s="18">
        <f>AVERAGE(K229:L229)</f>
        <v>0.90158617800442054</v>
      </c>
      <c r="O229" s="18">
        <f>AVERAGE(K229:M229)</f>
        <v>0.94824007551457345</v>
      </c>
    </row>
    <row r="230" spans="1:15" ht="15" thickBot="1" x14ac:dyDescent="0.35">
      <c r="A230" s="39"/>
      <c r="B230" s="34"/>
      <c r="C230" s="64"/>
      <c r="D230" s="63"/>
      <c r="E230" s="55"/>
      <c r="F230" s="14" t="s">
        <v>3</v>
      </c>
      <c r="G230" s="15">
        <v>3814</v>
      </c>
      <c r="H230" s="15">
        <v>174</v>
      </c>
      <c r="I230" s="16">
        <v>2050180</v>
      </c>
      <c r="K230" s="18"/>
      <c r="L230" s="18"/>
      <c r="M230" s="18"/>
      <c r="O230" s="18"/>
    </row>
    <row r="231" spans="1:15" x14ac:dyDescent="0.3">
      <c r="A231" s="39"/>
      <c r="B231" s="34"/>
      <c r="C231" s="64"/>
      <c r="D231" s="63"/>
      <c r="E231" s="56" t="s">
        <v>10</v>
      </c>
      <c r="F231" s="8" t="s">
        <v>1</v>
      </c>
      <c r="G231" s="9">
        <v>15426</v>
      </c>
      <c r="H231" s="9">
        <v>519</v>
      </c>
      <c r="I231" s="10">
        <v>383</v>
      </c>
      <c r="K231" s="18"/>
      <c r="L231" s="18"/>
      <c r="M231" s="18"/>
      <c r="O231" s="18"/>
    </row>
    <row r="232" spans="1:15" x14ac:dyDescent="0.3">
      <c r="A232" s="39"/>
      <c r="B232" s="34"/>
      <c r="C232" s="64"/>
      <c r="D232" s="63"/>
      <c r="E232" s="57"/>
      <c r="F232" s="11" t="s">
        <v>2</v>
      </c>
      <c r="G232" s="12">
        <v>1567</v>
      </c>
      <c r="H232" s="12">
        <v>7390</v>
      </c>
      <c r="I232" s="13">
        <v>234</v>
      </c>
      <c r="K232" s="18">
        <f>G231/(G231+G232+G233+H231+I231)</f>
        <v>0.84157119476268416</v>
      </c>
      <c r="L232" s="18">
        <f>H232/(H232+H233+H231+G232+I232)</f>
        <v>0.75771557469496564</v>
      </c>
      <c r="M232" s="18">
        <f>I233/(I233+H233+G233+I232+I231)</f>
        <v>0.99609277430865295</v>
      </c>
      <c r="N232" s="18">
        <f>AVERAGE(K232:L232)</f>
        <v>0.7996433847288249</v>
      </c>
      <c r="O232" s="18">
        <f>AVERAGE(K232:M232)</f>
        <v>0.86512651458876755</v>
      </c>
    </row>
    <row r="233" spans="1:15" ht="15" thickBot="1" x14ac:dyDescent="0.35">
      <c r="A233" s="39"/>
      <c r="B233" s="34"/>
      <c r="C233" s="64"/>
      <c r="D233" s="63"/>
      <c r="E233" s="58"/>
      <c r="F233" s="14" t="s">
        <v>3</v>
      </c>
      <c r="G233" s="15">
        <v>435</v>
      </c>
      <c r="H233" s="15">
        <v>43</v>
      </c>
      <c r="I233" s="16">
        <v>279155</v>
      </c>
      <c r="K233" s="18"/>
      <c r="L233" s="18"/>
      <c r="M233" s="18"/>
      <c r="O233" s="18"/>
    </row>
    <row r="234" spans="1:15" x14ac:dyDescent="0.3">
      <c r="A234" s="39"/>
      <c r="B234" s="34"/>
      <c r="C234" s="64"/>
      <c r="D234" s="63"/>
      <c r="E234" s="59" t="s">
        <v>11</v>
      </c>
      <c r="F234" s="8" t="s">
        <v>1</v>
      </c>
      <c r="G234" s="9">
        <v>28331</v>
      </c>
      <c r="H234" s="9">
        <v>2395</v>
      </c>
      <c r="I234" s="10">
        <v>1983</v>
      </c>
      <c r="K234" s="18"/>
      <c r="L234" s="18"/>
      <c r="M234" s="18"/>
      <c r="O234" s="18"/>
    </row>
    <row r="235" spans="1:15" x14ac:dyDescent="0.3">
      <c r="A235" s="39"/>
      <c r="B235" s="34"/>
      <c r="C235" s="64"/>
      <c r="D235" s="63"/>
      <c r="E235" s="60"/>
      <c r="F235" s="11" t="s">
        <v>2</v>
      </c>
      <c r="G235" s="12">
        <v>955</v>
      </c>
      <c r="H235" s="12">
        <v>5992</v>
      </c>
      <c r="I235" s="13">
        <v>1409</v>
      </c>
      <c r="K235" s="18">
        <f>G234/(G234+G235+G236+H234+I234)</f>
        <v>0.81308116174951206</v>
      </c>
      <c r="L235" s="18">
        <f>H235/(H235+H236+H234+G235+I235)</f>
        <v>0.55022956841138659</v>
      </c>
      <c r="M235" s="18">
        <f>I236/(I236+H236+G236+I235+I234)</f>
        <v>0.99091170405066764</v>
      </c>
      <c r="N235" s="18">
        <f>AVERAGE(K235:L235)</f>
        <v>0.68165536508044933</v>
      </c>
      <c r="O235" s="18">
        <f>AVERAGE(K235:M235)</f>
        <v>0.78474081140385543</v>
      </c>
    </row>
    <row r="236" spans="1:15" ht="15" thickBot="1" x14ac:dyDescent="0.35">
      <c r="A236" s="39"/>
      <c r="B236" s="34"/>
      <c r="C236" s="64"/>
      <c r="D236" s="63"/>
      <c r="E236" s="61"/>
      <c r="F236" s="14" t="s">
        <v>3</v>
      </c>
      <c r="G236" s="15">
        <v>1180</v>
      </c>
      <c r="H236" s="15">
        <v>139</v>
      </c>
      <c r="I236" s="16">
        <v>513648</v>
      </c>
      <c r="K236" s="18"/>
      <c r="L236" s="18"/>
      <c r="M236" s="18"/>
      <c r="O236" s="18"/>
    </row>
    <row r="237" spans="1:15" x14ac:dyDescent="0.3">
      <c r="A237" s="39"/>
      <c r="B237" s="34"/>
      <c r="C237" s="64"/>
      <c r="D237" s="62" t="s">
        <v>15</v>
      </c>
      <c r="E237" s="44" t="s">
        <v>6</v>
      </c>
      <c r="F237" s="8" t="s">
        <v>1</v>
      </c>
      <c r="G237" s="9">
        <v>65974</v>
      </c>
      <c r="H237" s="9">
        <v>287</v>
      </c>
      <c r="I237" s="10">
        <v>2210</v>
      </c>
      <c r="K237" s="18"/>
      <c r="L237" s="18"/>
      <c r="M237" s="18"/>
      <c r="O237" s="18"/>
    </row>
    <row r="238" spans="1:15" x14ac:dyDescent="0.3">
      <c r="A238" s="39"/>
      <c r="B238" s="34"/>
      <c r="C238" s="64"/>
      <c r="D238" s="62"/>
      <c r="E238" s="45"/>
      <c r="F238" s="11" t="s">
        <v>2</v>
      </c>
      <c r="G238" s="12">
        <v>0</v>
      </c>
      <c r="H238" s="12">
        <v>0</v>
      </c>
      <c r="I238" s="13">
        <v>0</v>
      </c>
      <c r="K238" s="18">
        <f>G237/(G237+G238+G239+H237+I237)</f>
        <v>0.96350386283644651</v>
      </c>
      <c r="L238" s="18"/>
      <c r="M238" s="18">
        <f>I239/(I239+H239+G239+I238+I237)</f>
        <v>0.99753207356027396</v>
      </c>
      <c r="N238" s="18">
        <f>AVERAGE(K238:L238)</f>
        <v>0.96350386283644651</v>
      </c>
      <c r="O238" s="18">
        <f>AVERAGE(K238:M238)</f>
        <v>0.98051796819836023</v>
      </c>
    </row>
    <row r="239" spans="1:15" ht="15" thickBot="1" x14ac:dyDescent="0.35">
      <c r="A239" s="39"/>
      <c r="B239" s="34"/>
      <c r="C239" s="64"/>
      <c r="D239" s="62"/>
      <c r="E239" s="46"/>
      <c r="F239" s="14" t="s">
        <v>3</v>
      </c>
      <c r="G239" s="15">
        <v>2</v>
      </c>
      <c r="H239" s="15">
        <v>0</v>
      </c>
      <c r="I239" s="16">
        <v>894087</v>
      </c>
      <c r="K239" s="18"/>
      <c r="L239" s="18"/>
      <c r="M239" s="18"/>
      <c r="O239" s="18"/>
    </row>
    <row r="240" spans="1:15" x14ac:dyDescent="0.3">
      <c r="A240" s="39"/>
      <c r="B240" s="34"/>
      <c r="C240" s="64"/>
      <c r="D240" s="62"/>
      <c r="E240" s="47" t="s">
        <v>7</v>
      </c>
      <c r="F240" s="8" t="s">
        <v>1</v>
      </c>
      <c r="G240" s="9">
        <v>26521</v>
      </c>
      <c r="H240" s="9">
        <v>226</v>
      </c>
      <c r="I240" s="10">
        <v>795</v>
      </c>
      <c r="K240" s="18"/>
      <c r="L240" s="18"/>
      <c r="M240" s="18"/>
      <c r="O240" s="18"/>
    </row>
    <row r="241" spans="1:15" x14ac:dyDescent="0.3">
      <c r="A241" s="39"/>
      <c r="B241" s="34"/>
      <c r="C241" s="64"/>
      <c r="D241" s="62"/>
      <c r="E241" s="48"/>
      <c r="F241" s="11" t="s">
        <v>2</v>
      </c>
      <c r="G241" s="12">
        <v>0</v>
      </c>
      <c r="H241" s="12">
        <v>0</v>
      </c>
      <c r="I241" s="13">
        <v>0</v>
      </c>
      <c r="K241" s="18">
        <f>G240/(G240+G241+G242+H240+I240)</f>
        <v>0.96264972776769508</v>
      </c>
      <c r="L241" s="18"/>
      <c r="M241" s="18">
        <f>I242/(I242+H242+G242+I241+I240)</f>
        <v>0.99826077916227174</v>
      </c>
      <c r="N241" s="18">
        <f>AVERAGE(K241:L241)</f>
        <v>0.96264972776769508</v>
      </c>
      <c r="O241" s="18">
        <f>AVERAGE(K241:M241)</f>
        <v>0.98045525346498341</v>
      </c>
    </row>
    <row r="242" spans="1:15" ht="15" thickBot="1" x14ac:dyDescent="0.35">
      <c r="A242" s="39"/>
      <c r="B242" s="34"/>
      <c r="C242" s="64"/>
      <c r="D242" s="62"/>
      <c r="E242" s="49"/>
      <c r="F242" s="14" t="s">
        <v>3</v>
      </c>
      <c r="G242" s="15">
        <v>8</v>
      </c>
      <c r="H242" s="15">
        <v>0</v>
      </c>
      <c r="I242" s="16">
        <v>460898</v>
      </c>
      <c r="K242" s="18"/>
      <c r="L242" s="18"/>
      <c r="M242" s="18"/>
      <c r="O242" s="18"/>
    </row>
    <row r="243" spans="1:15" x14ac:dyDescent="0.3">
      <c r="A243" s="39"/>
      <c r="B243" s="34"/>
      <c r="C243" s="64"/>
      <c r="D243" s="62"/>
      <c r="E243" s="50" t="s">
        <v>8</v>
      </c>
      <c r="F243" s="8" t="s">
        <v>1</v>
      </c>
      <c r="G243" s="9">
        <v>20393</v>
      </c>
      <c r="H243" s="9">
        <v>1165</v>
      </c>
      <c r="I243" s="10">
        <v>392</v>
      </c>
      <c r="K243" s="18"/>
      <c r="L243" s="18"/>
      <c r="M243" s="18"/>
      <c r="O243" s="18"/>
    </row>
    <row r="244" spans="1:15" x14ac:dyDescent="0.3">
      <c r="A244" s="39"/>
      <c r="B244" s="34"/>
      <c r="C244" s="64"/>
      <c r="D244" s="62"/>
      <c r="E244" s="51"/>
      <c r="F244" s="11" t="s">
        <v>2</v>
      </c>
      <c r="G244" s="12">
        <v>5250</v>
      </c>
      <c r="H244" s="12">
        <v>28143</v>
      </c>
      <c r="I244" s="13">
        <v>1395</v>
      </c>
      <c r="K244" s="18">
        <f>G243/(G243+G244+G245+H243+I243)</f>
        <v>0.74541267636523134</v>
      </c>
      <c r="L244" s="18">
        <f>H244/(H244+H245+H243+G244+I244)</f>
        <v>0.78112076382913764</v>
      </c>
      <c r="M244" s="18">
        <f>I245/(I245+H245+G245+I244+I243)</f>
        <v>0.99703586152882662</v>
      </c>
      <c r="N244" s="18">
        <f>AVERAGE(K244:L244)</f>
        <v>0.76326672009718455</v>
      </c>
      <c r="O244" s="18">
        <f>AVERAGE(K244:M244)</f>
        <v>0.84118976724106531</v>
      </c>
    </row>
    <row r="245" spans="1:15" ht="15" thickBot="1" x14ac:dyDescent="0.35">
      <c r="A245" s="39"/>
      <c r="B245" s="34"/>
      <c r="C245" s="64"/>
      <c r="D245" s="62"/>
      <c r="E245" s="52"/>
      <c r="F245" s="14" t="s">
        <v>3</v>
      </c>
      <c r="G245" s="15">
        <v>158</v>
      </c>
      <c r="H245" s="15">
        <v>76</v>
      </c>
      <c r="I245" s="16">
        <v>679796</v>
      </c>
      <c r="K245" s="18"/>
      <c r="L245" s="18"/>
      <c r="M245" s="18"/>
      <c r="O245" s="18"/>
    </row>
    <row r="246" spans="1:15" x14ac:dyDescent="0.3">
      <c r="A246" s="39"/>
      <c r="B246" s="34"/>
      <c r="C246" s="64"/>
      <c r="D246" s="62"/>
      <c r="E246" s="53" t="s">
        <v>9</v>
      </c>
      <c r="F246" s="8" t="s">
        <v>1</v>
      </c>
      <c r="G246" s="9">
        <v>122608</v>
      </c>
      <c r="H246" s="9">
        <v>5429</v>
      </c>
      <c r="I246" s="10">
        <v>6406</v>
      </c>
      <c r="K246" s="18"/>
      <c r="L246" s="18"/>
      <c r="M246" s="18"/>
      <c r="O246" s="18"/>
    </row>
    <row r="247" spans="1:15" x14ac:dyDescent="0.3">
      <c r="A247" s="39"/>
      <c r="B247" s="34"/>
      <c r="C247" s="64"/>
      <c r="D247" s="62"/>
      <c r="E247" s="54"/>
      <c r="F247" s="11" t="s">
        <v>2</v>
      </c>
      <c r="G247" s="12">
        <v>0</v>
      </c>
      <c r="H247" s="12">
        <v>0</v>
      </c>
      <c r="I247" s="13">
        <v>0</v>
      </c>
      <c r="K247" s="18">
        <f>G246/(G246+G247+G248+H246+I246)</f>
        <v>0.88804548582189546</v>
      </c>
      <c r="L247" s="18"/>
      <c r="M247" s="18">
        <f>I248/(I248+H248+G248+I247+I246)</f>
        <v>0.99489946199538715</v>
      </c>
      <c r="N247" s="18">
        <f>AVERAGE(K247:L247)</f>
        <v>0.88804548582189546</v>
      </c>
      <c r="O247" s="18">
        <f>AVERAGE(K247:M247)</f>
        <v>0.94147247390864131</v>
      </c>
    </row>
    <row r="248" spans="1:15" ht="15" thickBot="1" x14ac:dyDescent="0.35">
      <c r="A248" s="39"/>
      <c r="B248" s="34"/>
      <c r="C248" s="64"/>
      <c r="D248" s="62"/>
      <c r="E248" s="55"/>
      <c r="F248" s="14" t="s">
        <v>3</v>
      </c>
      <c r="G248" s="15">
        <v>3622</v>
      </c>
      <c r="H248" s="15">
        <v>483</v>
      </c>
      <c r="I248" s="16">
        <v>2050252</v>
      </c>
      <c r="K248" s="18"/>
      <c r="L248" s="18"/>
      <c r="M248" s="18"/>
      <c r="O248" s="18"/>
    </row>
    <row r="249" spans="1:15" x14ac:dyDescent="0.3">
      <c r="A249" s="39"/>
      <c r="B249" s="34"/>
      <c r="C249" s="64"/>
      <c r="D249" s="62"/>
      <c r="E249" s="56" t="s">
        <v>10</v>
      </c>
      <c r="F249" s="8" t="s">
        <v>1</v>
      </c>
      <c r="G249" s="9">
        <v>15516</v>
      </c>
      <c r="H249" s="9">
        <v>635</v>
      </c>
      <c r="I249" s="10">
        <v>351</v>
      </c>
      <c r="K249" s="18"/>
      <c r="L249" s="18"/>
      <c r="M249" s="18"/>
      <c r="O249" s="18"/>
    </row>
    <row r="250" spans="1:15" x14ac:dyDescent="0.3">
      <c r="A250" s="39"/>
      <c r="B250" s="34"/>
      <c r="C250" s="64"/>
      <c r="D250" s="62"/>
      <c r="E250" s="57"/>
      <c r="F250" s="11" t="s">
        <v>2</v>
      </c>
      <c r="G250" s="12">
        <v>1827</v>
      </c>
      <c r="H250" s="12">
        <v>7301</v>
      </c>
      <c r="I250" s="13">
        <v>205</v>
      </c>
      <c r="K250" s="18">
        <f>G249/(G249+G250+G251+H249+I249)</f>
        <v>0.82633008467806357</v>
      </c>
      <c r="L250" s="18">
        <f>H250/(H250+H251+H249+G250+I250)</f>
        <v>0.73009999999999997</v>
      </c>
      <c r="M250" s="18">
        <f>I251/(I251+H251+G251+I250+I249)</f>
        <v>0.99629832102417881</v>
      </c>
      <c r="N250" s="18">
        <f>AVERAGE(K250:L250)</f>
        <v>0.77821504233903172</v>
      </c>
      <c r="O250" s="18">
        <f>AVERAGE(K250:M250)</f>
        <v>0.85090946856741401</v>
      </c>
    </row>
    <row r="251" spans="1:15" ht="15" thickBot="1" x14ac:dyDescent="0.35">
      <c r="A251" s="39"/>
      <c r="B251" s="34"/>
      <c r="C251" s="64"/>
      <c r="D251" s="62"/>
      <c r="E251" s="58"/>
      <c r="F251" s="14" t="s">
        <v>3</v>
      </c>
      <c r="G251" s="15">
        <v>448</v>
      </c>
      <c r="H251" s="15">
        <v>32</v>
      </c>
      <c r="I251" s="16">
        <v>278837</v>
      </c>
      <c r="K251" s="18"/>
      <c r="L251" s="18"/>
      <c r="M251" s="18"/>
      <c r="O251" s="18"/>
    </row>
    <row r="252" spans="1:15" x14ac:dyDescent="0.3">
      <c r="A252" s="39"/>
      <c r="B252" s="34"/>
      <c r="C252" s="64"/>
      <c r="D252" s="62"/>
      <c r="E252" s="59" t="s">
        <v>11</v>
      </c>
      <c r="F252" s="8" t="s">
        <v>1</v>
      </c>
      <c r="G252" s="9">
        <v>29001</v>
      </c>
      <c r="H252" s="9">
        <v>1076</v>
      </c>
      <c r="I252" s="10">
        <v>2577</v>
      </c>
      <c r="K252" s="18"/>
      <c r="L252" s="18"/>
      <c r="M252" s="18"/>
      <c r="O252" s="18"/>
    </row>
    <row r="253" spans="1:15" x14ac:dyDescent="0.3">
      <c r="A253" s="39"/>
      <c r="B253" s="34"/>
      <c r="C253" s="64"/>
      <c r="D253" s="62"/>
      <c r="E253" s="60"/>
      <c r="F253" s="11" t="s">
        <v>2</v>
      </c>
      <c r="G253" s="12">
        <v>1221</v>
      </c>
      <c r="H253" s="12">
        <v>5607</v>
      </c>
      <c r="I253" s="13">
        <v>1571</v>
      </c>
      <c r="K253" s="18">
        <f>G252/(G252+G253+G254+H252+I252)</f>
        <v>0.83106946354883082</v>
      </c>
      <c r="L253" s="18">
        <f>H253/(H253+H254+H252+G253+I253)</f>
        <v>0.58687460749424325</v>
      </c>
      <c r="M253" s="18">
        <f>I254/(I254+H254+G254+I253+I252)</f>
        <v>0.98989072038248827</v>
      </c>
      <c r="N253" s="18">
        <f>AVERAGE(K253:L253)</f>
        <v>0.70897203552153698</v>
      </c>
      <c r="O253" s="18">
        <f>AVERAGE(K253:M253)</f>
        <v>0.80261159714185404</v>
      </c>
    </row>
    <row r="254" spans="1:15" ht="15" thickBot="1" x14ac:dyDescent="0.35">
      <c r="A254" s="39"/>
      <c r="B254" s="34"/>
      <c r="C254" s="64"/>
      <c r="D254" s="62"/>
      <c r="E254" s="61"/>
      <c r="F254" s="14" t="s">
        <v>3</v>
      </c>
      <c r="G254" s="15">
        <v>1021</v>
      </c>
      <c r="H254" s="15">
        <v>79</v>
      </c>
      <c r="I254" s="16">
        <v>513879</v>
      </c>
      <c r="K254" s="18"/>
      <c r="L254" s="18"/>
      <c r="M254" s="18"/>
      <c r="O254" s="18"/>
    </row>
    <row r="255" spans="1:15" x14ac:dyDescent="0.3">
      <c r="A255" s="39"/>
      <c r="B255" s="34"/>
      <c r="C255" s="64"/>
      <c r="D255" s="43" t="s">
        <v>16</v>
      </c>
      <c r="E255" s="44" t="s">
        <v>6</v>
      </c>
      <c r="F255" s="8" t="s">
        <v>1</v>
      </c>
      <c r="G255" s="9">
        <v>66452</v>
      </c>
      <c r="H255" s="9">
        <v>447</v>
      </c>
      <c r="I255" s="10">
        <v>1862</v>
      </c>
      <c r="K255" s="18"/>
      <c r="L255" s="18"/>
      <c r="M255" s="18"/>
      <c r="O255" s="18"/>
    </row>
    <row r="256" spans="1:15" x14ac:dyDescent="0.3">
      <c r="A256" s="39"/>
      <c r="B256" s="34"/>
      <c r="C256" s="64"/>
      <c r="D256" s="43"/>
      <c r="E256" s="45"/>
      <c r="F256" s="11" t="s">
        <v>2</v>
      </c>
      <c r="G256" s="12">
        <v>0</v>
      </c>
      <c r="H256" s="12">
        <v>0</v>
      </c>
      <c r="I256" s="13">
        <v>0</v>
      </c>
      <c r="K256" s="18">
        <f>G255/(G255+G256+G257+H255+I255)</f>
        <v>0.96641991826762264</v>
      </c>
      <c r="L256" s="18"/>
      <c r="M256" s="18">
        <f>I257/(I257+H257+G257+I256+I255)</f>
        <v>0.99792108844752647</v>
      </c>
      <c r="N256" s="18">
        <f>AVERAGE(K256:L256)</f>
        <v>0.96641991826762264</v>
      </c>
      <c r="O256" s="18">
        <f>AVERAGE(K256:M256)</f>
        <v>0.9821705033575745</v>
      </c>
    </row>
    <row r="257" spans="1:15" ht="15" thickBot="1" x14ac:dyDescent="0.35">
      <c r="A257" s="39"/>
      <c r="B257" s="34"/>
      <c r="C257" s="64"/>
      <c r="D257" s="43"/>
      <c r="E257" s="46"/>
      <c r="F257" s="14" t="s">
        <v>3</v>
      </c>
      <c r="G257" s="15">
        <v>0</v>
      </c>
      <c r="H257" s="15">
        <v>0</v>
      </c>
      <c r="I257" s="16">
        <v>893799</v>
      </c>
      <c r="K257" s="18"/>
      <c r="L257" s="18"/>
      <c r="M257" s="18"/>
      <c r="O257" s="18"/>
    </row>
    <row r="258" spans="1:15" x14ac:dyDescent="0.3">
      <c r="A258" s="39"/>
      <c r="B258" s="34"/>
      <c r="C258" s="64"/>
      <c r="D258" s="43"/>
      <c r="E258" s="47" t="s">
        <v>7</v>
      </c>
      <c r="F258" s="8" t="s">
        <v>1</v>
      </c>
      <c r="G258" s="9">
        <v>26097</v>
      </c>
      <c r="H258" s="9">
        <v>493</v>
      </c>
      <c r="I258" s="10">
        <v>889</v>
      </c>
      <c r="K258" s="18"/>
      <c r="L258" s="18"/>
      <c r="M258" s="18"/>
      <c r="O258" s="18"/>
    </row>
    <row r="259" spans="1:15" x14ac:dyDescent="0.3">
      <c r="A259" s="39"/>
      <c r="B259" s="34"/>
      <c r="C259" s="64"/>
      <c r="D259" s="43"/>
      <c r="E259" s="48"/>
      <c r="F259" s="11" t="s">
        <v>2</v>
      </c>
      <c r="G259" s="12">
        <v>0</v>
      </c>
      <c r="H259" s="12">
        <v>0</v>
      </c>
      <c r="I259" s="13">
        <v>0</v>
      </c>
      <c r="K259" s="18">
        <f>G258/(G258+G259+G260+H258+I258)</f>
        <v>0.94953427448697425</v>
      </c>
      <c r="L259" s="18"/>
      <c r="M259" s="18">
        <f>I260/(I260+H260+G260+I259+I258)</f>
        <v>0.99806434012185563</v>
      </c>
      <c r="N259" s="18">
        <f>AVERAGE(K259:L259)</f>
        <v>0.94953427448697425</v>
      </c>
      <c r="O259" s="18">
        <f>AVERAGE(K259:M259)</f>
        <v>0.97379930730441489</v>
      </c>
    </row>
    <row r="260" spans="1:15" ht="15" thickBot="1" x14ac:dyDescent="0.35">
      <c r="A260" s="39"/>
      <c r="B260" s="34"/>
      <c r="C260" s="64"/>
      <c r="D260" s="43"/>
      <c r="E260" s="49"/>
      <c r="F260" s="14" t="s">
        <v>3</v>
      </c>
      <c r="G260" s="15">
        <v>5</v>
      </c>
      <c r="H260" s="15">
        <v>0</v>
      </c>
      <c r="I260" s="16">
        <v>460964</v>
      </c>
      <c r="K260" s="18"/>
      <c r="L260" s="18"/>
      <c r="M260" s="18"/>
      <c r="O260" s="18"/>
    </row>
    <row r="261" spans="1:15" x14ac:dyDescent="0.3">
      <c r="A261" s="39"/>
      <c r="B261" s="34"/>
      <c r="C261" s="64"/>
      <c r="D261" s="43"/>
      <c r="E261" s="50" t="s">
        <v>8</v>
      </c>
      <c r="F261" s="8" t="s">
        <v>1</v>
      </c>
      <c r="G261" s="9">
        <v>20028</v>
      </c>
      <c r="H261" s="9">
        <v>1805</v>
      </c>
      <c r="I261" s="10">
        <v>262</v>
      </c>
      <c r="K261" s="18"/>
      <c r="L261" s="18"/>
      <c r="M261" s="18"/>
      <c r="O261" s="18"/>
    </row>
    <row r="262" spans="1:15" x14ac:dyDescent="0.3">
      <c r="A262" s="39"/>
      <c r="B262" s="34"/>
      <c r="C262" s="64"/>
      <c r="D262" s="43"/>
      <c r="E262" s="51"/>
      <c r="F262" s="11" t="s">
        <v>2</v>
      </c>
      <c r="G262" s="12">
        <v>4809</v>
      </c>
      <c r="H262" s="12">
        <v>28966</v>
      </c>
      <c r="I262" s="13">
        <v>775</v>
      </c>
      <c r="K262" s="18">
        <f>G261/(G261+G262+G263+H261+I261)</f>
        <v>0.74073526148383761</v>
      </c>
      <c r="L262" s="18">
        <f>H262/(H262+H263+H261+G262+I262)</f>
        <v>0.79419828909848655</v>
      </c>
      <c r="M262" s="18">
        <f>I263/(I263+H263+G263+I262+I261)</f>
        <v>0.9981091079922485</v>
      </c>
      <c r="N262" s="18">
        <f>AVERAGE(K262:L262)</f>
        <v>0.76746677529116214</v>
      </c>
      <c r="O262" s="18">
        <f>AVERAGE(K262:M262)</f>
        <v>0.84434755285819085</v>
      </c>
    </row>
    <row r="263" spans="1:15" ht="15" thickBot="1" x14ac:dyDescent="0.35">
      <c r="A263" s="39"/>
      <c r="B263" s="34"/>
      <c r="C263" s="64"/>
      <c r="D263" s="43"/>
      <c r="E263" s="52"/>
      <c r="F263" s="14" t="s">
        <v>3</v>
      </c>
      <c r="G263" s="15">
        <v>134</v>
      </c>
      <c r="H263" s="15">
        <v>117</v>
      </c>
      <c r="I263" s="16">
        <v>679872</v>
      </c>
      <c r="K263" s="18"/>
      <c r="L263" s="18"/>
      <c r="M263" s="18"/>
      <c r="O263" s="18"/>
    </row>
    <row r="264" spans="1:15" x14ac:dyDescent="0.3">
      <c r="A264" s="39"/>
      <c r="B264" s="34"/>
      <c r="C264" s="64"/>
      <c r="D264" s="43"/>
      <c r="E264" s="53" t="s">
        <v>9</v>
      </c>
      <c r="F264" s="8" t="s">
        <v>1</v>
      </c>
      <c r="G264" s="9">
        <v>122719</v>
      </c>
      <c r="H264" s="9">
        <v>6134</v>
      </c>
      <c r="I264" s="10">
        <v>5898</v>
      </c>
      <c r="K264" s="18"/>
      <c r="L264" s="18"/>
      <c r="M264" s="18"/>
      <c r="O264" s="18"/>
    </row>
    <row r="265" spans="1:15" x14ac:dyDescent="0.3">
      <c r="A265" s="39"/>
      <c r="B265" s="34"/>
      <c r="C265" s="64"/>
      <c r="D265" s="43"/>
      <c r="E265" s="54"/>
      <c r="F265" s="11" t="s">
        <v>2</v>
      </c>
      <c r="G265" s="12">
        <v>0</v>
      </c>
      <c r="H265" s="12">
        <v>0</v>
      </c>
      <c r="I265" s="13">
        <v>0</v>
      </c>
      <c r="K265" s="18">
        <f>G264/(G264+G265+G266+H264+I264)</f>
        <v>0.88749954800216957</v>
      </c>
      <c r="L265" s="18"/>
      <c r="M265" s="18">
        <f>I266/(I266+H266+G266+I265+I264)</f>
        <v>0.99520618734365496</v>
      </c>
      <c r="N265" s="18">
        <f>AVERAGE(K265:L265)</f>
        <v>0.88749954800216957</v>
      </c>
      <c r="O265" s="18">
        <f>AVERAGE(K265:M265)</f>
        <v>0.94135286767291226</v>
      </c>
    </row>
    <row r="266" spans="1:15" ht="15" thickBot="1" x14ac:dyDescent="0.35">
      <c r="A266" s="39"/>
      <c r="B266" s="34"/>
      <c r="C266" s="64"/>
      <c r="D266" s="43"/>
      <c r="E266" s="55"/>
      <c r="F266" s="14" t="s">
        <v>3</v>
      </c>
      <c r="G266" s="15">
        <v>3524</v>
      </c>
      <c r="H266" s="15">
        <v>453</v>
      </c>
      <c r="I266" s="16">
        <v>2050072</v>
      </c>
      <c r="K266" s="18"/>
      <c r="L266" s="18"/>
      <c r="M266" s="18"/>
      <c r="O266" s="18"/>
    </row>
    <row r="267" spans="1:15" x14ac:dyDescent="0.3">
      <c r="A267" s="39"/>
      <c r="B267" s="34"/>
      <c r="C267" s="64"/>
      <c r="D267" s="43"/>
      <c r="E267" s="56" t="s">
        <v>10</v>
      </c>
      <c r="F267" s="8" t="s">
        <v>1</v>
      </c>
      <c r="G267" s="9">
        <v>15458</v>
      </c>
      <c r="H267" s="9">
        <v>614</v>
      </c>
      <c r="I267" s="10">
        <v>315</v>
      </c>
      <c r="K267" s="18"/>
      <c r="L267" s="18"/>
      <c r="M267" s="18"/>
      <c r="O267" s="18"/>
    </row>
    <row r="268" spans="1:15" x14ac:dyDescent="0.3">
      <c r="A268" s="39"/>
      <c r="B268" s="34"/>
      <c r="C268" s="64"/>
      <c r="D268" s="43"/>
      <c r="E268" s="57"/>
      <c r="F268" s="11" t="s">
        <v>2</v>
      </c>
      <c r="G268" s="12">
        <v>2124</v>
      </c>
      <c r="H268" s="12">
        <v>7015</v>
      </c>
      <c r="I268" s="13">
        <v>179</v>
      </c>
      <c r="K268" s="18">
        <f>G267/(G267+G268+G269+H267+I267)</f>
        <v>0.81607010875303554</v>
      </c>
      <c r="L268" s="18">
        <f>H268/(H268+H269+H267+G268+I268)</f>
        <v>0.70107935238856689</v>
      </c>
      <c r="M268" s="18">
        <f>I269/(I269+H269+G269+I268+I267)</f>
        <v>0.99643139090022537</v>
      </c>
      <c r="N268" s="18">
        <f>AVERAGE(K268:L268)</f>
        <v>0.75857473057080127</v>
      </c>
      <c r="O268" s="18">
        <f>AVERAGE(K268:M268)</f>
        <v>0.83786028401394264</v>
      </c>
    </row>
    <row r="269" spans="1:15" ht="15" thickBot="1" x14ac:dyDescent="0.35">
      <c r="A269" s="39"/>
      <c r="B269" s="34"/>
      <c r="C269" s="64"/>
      <c r="D269" s="43"/>
      <c r="E269" s="58"/>
      <c r="F269" s="14" t="s">
        <v>3</v>
      </c>
      <c r="G269" s="15">
        <v>431</v>
      </c>
      <c r="H269" s="15">
        <v>74</v>
      </c>
      <c r="I269" s="16">
        <v>278942</v>
      </c>
      <c r="K269" s="18"/>
      <c r="L269" s="18"/>
      <c r="M269" s="18"/>
      <c r="O269" s="18"/>
    </row>
    <row r="270" spans="1:15" x14ac:dyDescent="0.3">
      <c r="A270" s="39"/>
      <c r="B270" s="34"/>
      <c r="C270" s="64"/>
      <c r="D270" s="43"/>
      <c r="E270" s="59" t="s">
        <v>11</v>
      </c>
      <c r="F270" s="8" t="s">
        <v>1</v>
      </c>
      <c r="G270" s="9">
        <v>28940</v>
      </c>
      <c r="H270" s="9">
        <v>1840</v>
      </c>
      <c r="I270" s="10">
        <v>1832</v>
      </c>
      <c r="K270" s="18"/>
      <c r="L270" s="18"/>
      <c r="M270" s="18"/>
      <c r="O270" s="18"/>
    </row>
    <row r="271" spans="1:15" x14ac:dyDescent="0.3">
      <c r="A271" s="39"/>
      <c r="B271" s="34"/>
      <c r="C271" s="64"/>
      <c r="D271" s="43"/>
      <c r="E271" s="60"/>
      <c r="F271" s="11" t="s">
        <v>2</v>
      </c>
      <c r="G271" s="12">
        <v>1110</v>
      </c>
      <c r="H271" s="12">
        <v>6130</v>
      </c>
      <c r="I271" s="13">
        <v>1252</v>
      </c>
      <c r="K271" s="18">
        <f>G270/(G270+G271+G272+H270+I270)</f>
        <v>0.82173888352546998</v>
      </c>
      <c r="L271" s="18">
        <f>H271/(H271+H272+H270+G271+I271)</f>
        <v>0.58181473044798782</v>
      </c>
      <c r="M271" s="18">
        <f>I272/(I272+H272+G272+I271+I270)</f>
        <v>0.99076469270982137</v>
      </c>
      <c r="N271" s="18">
        <f>AVERAGE(K271:L271)</f>
        <v>0.70177680698672895</v>
      </c>
      <c r="O271" s="18">
        <f>AVERAGE(K271:M271)</f>
        <v>0.79810610222775979</v>
      </c>
    </row>
    <row r="272" spans="1:15" ht="15" thickBot="1" x14ac:dyDescent="0.35">
      <c r="A272" s="39"/>
      <c r="B272" s="34"/>
      <c r="C272" s="64"/>
      <c r="D272" s="43"/>
      <c r="E272" s="61"/>
      <c r="F272" s="14" t="s">
        <v>3</v>
      </c>
      <c r="G272" s="15">
        <v>1496</v>
      </c>
      <c r="H272" s="15">
        <v>204</v>
      </c>
      <c r="I272" s="16">
        <v>513228</v>
      </c>
      <c r="K272" s="18"/>
      <c r="L272" s="18"/>
      <c r="M272" s="18"/>
      <c r="O272" s="18"/>
    </row>
    <row r="273" spans="1:15" x14ac:dyDescent="0.3">
      <c r="A273" s="39"/>
      <c r="B273" s="35" t="s">
        <v>17</v>
      </c>
      <c r="C273" s="29">
        <v>128</v>
      </c>
      <c r="D273" s="36" t="s">
        <v>12</v>
      </c>
      <c r="E273" s="44" t="s">
        <v>6</v>
      </c>
      <c r="F273" s="8" t="s">
        <v>1</v>
      </c>
      <c r="G273" s="9">
        <v>16372</v>
      </c>
      <c r="H273" s="9">
        <v>88</v>
      </c>
      <c r="I273" s="10">
        <v>715</v>
      </c>
      <c r="K273" s="18"/>
      <c r="L273" s="18"/>
      <c r="M273" s="18"/>
      <c r="O273" s="18"/>
    </row>
    <row r="274" spans="1:15" x14ac:dyDescent="0.3">
      <c r="A274" s="39"/>
      <c r="B274" s="35"/>
      <c r="C274" s="29"/>
      <c r="D274" s="36"/>
      <c r="E274" s="45"/>
      <c r="F274" s="11" t="s">
        <v>2</v>
      </c>
      <c r="G274" s="12">
        <v>0</v>
      </c>
      <c r="H274" s="12">
        <v>0</v>
      </c>
      <c r="I274" s="13">
        <v>0</v>
      </c>
      <c r="K274" s="18">
        <f>G273/(G273+G274+G275+H273+I273)</f>
        <v>0.95324599708879187</v>
      </c>
      <c r="L274" s="18"/>
      <c r="M274" s="18">
        <f>I275/(I275+H275+G275+I274+I273)</f>
        <v>0.99681059862610399</v>
      </c>
      <c r="N274" s="18">
        <f>AVERAGE(K274:L274)</f>
        <v>0.95324599708879187</v>
      </c>
      <c r="O274" s="18">
        <f>AVERAGE(K274:M274)</f>
        <v>0.97502829785744793</v>
      </c>
    </row>
    <row r="275" spans="1:15" ht="15" thickBot="1" x14ac:dyDescent="0.35">
      <c r="A275" s="39"/>
      <c r="B275" s="35"/>
      <c r="C275" s="29"/>
      <c r="D275" s="36"/>
      <c r="E275" s="46"/>
      <c r="F275" s="14" t="s">
        <v>3</v>
      </c>
      <c r="G275" s="15">
        <v>0</v>
      </c>
      <c r="H275" s="15">
        <v>0</v>
      </c>
      <c r="I275" s="16">
        <v>223465</v>
      </c>
      <c r="K275" s="18"/>
      <c r="L275" s="18"/>
      <c r="M275" s="18"/>
      <c r="O275" s="18"/>
    </row>
    <row r="276" spans="1:15" x14ac:dyDescent="0.3">
      <c r="A276" s="39"/>
      <c r="B276" s="35"/>
      <c r="C276" s="29"/>
      <c r="D276" s="36"/>
      <c r="E276" s="47" t="s">
        <v>7</v>
      </c>
      <c r="F276" s="8" t="s">
        <v>1</v>
      </c>
      <c r="G276" s="9">
        <v>6318</v>
      </c>
      <c r="H276" s="9">
        <v>15</v>
      </c>
      <c r="I276" s="10">
        <v>584</v>
      </c>
      <c r="K276" s="18"/>
      <c r="L276" s="18"/>
      <c r="M276" s="18"/>
      <c r="O276" s="18"/>
    </row>
    <row r="277" spans="1:15" x14ac:dyDescent="0.3">
      <c r="A277" s="39"/>
      <c r="B277" s="35"/>
      <c r="C277" s="29"/>
      <c r="D277" s="36"/>
      <c r="E277" s="48"/>
      <c r="F277" s="11" t="s">
        <v>2</v>
      </c>
      <c r="G277" s="12">
        <v>0</v>
      </c>
      <c r="H277" s="12">
        <v>0</v>
      </c>
      <c r="I277" s="13">
        <v>0</v>
      </c>
      <c r="K277" s="18">
        <f>G276/(G276+G277+G278+H276+I276)</f>
        <v>0.9134017637704207</v>
      </c>
      <c r="L277" s="18"/>
      <c r="M277" s="18">
        <f>I278/(I278+H278+G278+I277+I276)</f>
        <v>0.99495590737525808</v>
      </c>
      <c r="N277" s="18">
        <f>AVERAGE(K277:L277)</f>
        <v>0.9134017637704207</v>
      </c>
      <c r="O277" s="18">
        <f>AVERAGE(K277:M277)</f>
        <v>0.95417883557283933</v>
      </c>
    </row>
    <row r="278" spans="1:15" ht="15" thickBot="1" x14ac:dyDescent="0.35">
      <c r="A278" s="39"/>
      <c r="B278" s="35"/>
      <c r="C278" s="29"/>
      <c r="D278" s="36"/>
      <c r="E278" s="49"/>
      <c r="F278" s="14" t="s">
        <v>3</v>
      </c>
      <c r="G278" s="15">
        <v>0</v>
      </c>
      <c r="H278" s="15">
        <v>0</v>
      </c>
      <c r="I278" s="16">
        <v>115195</v>
      </c>
      <c r="K278" s="18"/>
      <c r="L278" s="18"/>
      <c r="M278" s="18"/>
      <c r="O278" s="18"/>
    </row>
    <row r="279" spans="1:15" x14ac:dyDescent="0.3">
      <c r="A279" s="39"/>
      <c r="B279" s="35"/>
      <c r="C279" s="29"/>
      <c r="D279" s="36"/>
      <c r="E279" s="50" t="s">
        <v>8</v>
      </c>
      <c r="F279" s="8" t="s">
        <v>1</v>
      </c>
      <c r="G279" s="9">
        <v>4952</v>
      </c>
      <c r="H279" s="9">
        <v>264</v>
      </c>
      <c r="I279" s="10">
        <v>192</v>
      </c>
      <c r="K279" s="18"/>
      <c r="L279" s="18"/>
      <c r="M279" s="18"/>
      <c r="O279" s="18"/>
    </row>
    <row r="280" spans="1:15" x14ac:dyDescent="0.3">
      <c r="A280" s="39"/>
      <c r="B280" s="35"/>
      <c r="C280" s="29"/>
      <c r="D280" s="36"/>
      <c r="E280" s="51"/>
      <c r="F280" s="11" t="s">
        <v>2</v>
      </c>
      <c r="G280" s="12">
        <v>1282</v>
      </c>
      <c r="H280" s="12">
        <v>6972</v>
      </c>
      <c r="I280" s="13">
        <v>366</v>
      </c>
      <c r="K280" s="18">
        <f>G279/(G279+G280+G281+H279+I279)</f>
        <v>0.737343656938654</v>
      </c>
      <c r="L280" s="18">
        <f>H280/(H280+H281+H279+G280+I280)</f>
        <v>0.78231597845601442</v>
      </c>
      <c r="M280" s="18">
        <f>I281/(I281+H281+G281+I280+I279)</f>
        <v>0.99641522475135014</v>
      </c>
      <c r="N280" s="18">
        <f>AVERAGE(K280:L280)</f>
        <v>0.75982981769733415</v>
      </c>
      <c r="O280" s="18">
        <f>AVERAGE(K280:M280)</f>
        <v>0.83869162004867281</v>
      </c>
    </row>
    <row r="281" spans="1:15" ht="15" thickBot="1" x14ac:dyDescent="0.35">
      <c r="A281" s="39"/>
      <c r="B281" s="35"/>
      <c r="C281" s="29"/>
      <c r="D281" s="36"/>
      <c r="E281" s="52"/>
      <c r="F281" s="14" t="s">
        <v>3</v>
      </c>
      <c r="G281" s="15">
        <v>26</v>
      </c>
      <c r="H281" s="15">
        <v>28</v>
      </c>
      <c r="I281" s="16">
        <v>170110</v>
      </c>
      <c r="K281" s="18"/>
      <c r="L281" s="18"/>
      <c r="M281" s="18"/>
      <c r="O281" s="18"/>
    </row>
    <row r="282" spans="1:15" x14ac:dyDescent="0.3">
      <c r="A282" s="39"/>
      <c r="B282" s="35"/>
      <c r="C282" s="29"/>
      <c r="D282" s="36"/>
      <c r="E282" s="53" t="s">
        <v>9</v>
      </c>
      <c r="F282" s="8" t="s">
        <v>1</v>
      </c>
      <c r="G282" s="9">
        <v>31774</v>
      </c>
      <c r="H282" s="9">
        <v>86</v>
      </c>
      <c r="I282" s="10">
        <v>1791</v>
      </c>
      <c r="K282" s="18"/>
      <c r="L282" s="18"/>
      <c r="M282" s="18"/>
      <c r="O282" s="18"/>
    </row>
    <row r="283" spans="1:15" x14ac:dyDescent="0.3">
      <c r="A283" s="39"/>
      <c r="B283" s="35"/>
      <c r="C283" s="29"/>
      <c r="D283" s="36"/>
      <c r="E283" s="54"/>
      <c r="F283" s="11" t="s">
        <v>2</v>
      </c>
      <c r="G283" s="12">
        <v>0</v>
      </c>
      <c r="H283" s="12">
        <v>0</v>
      </c>
      <c r="I283" s="13">
        <v>0</v>
      </c>
      <c r="K283" s="18">
        <f>G282/(G282+G283+G284+H282+I282)</f>
        <v>0.92143954992315058</v>
      </c>
      <c r="L283" s="18"/>
      <c r="M283" s="18">
        <f>I284/(I284+H284+G284+I283+I282)</f>
        <v>0.99490433500213449</v>
      </c>
      <c r="N283" s="18">
        <f>AVERAGE(K283:L283)</f>
        <v>0.92143954992315058</v>
      </c>
      <c r="O283" s="18">
        <f>AVERAGE(K283:M283)</f>
        <v>0.95817194246264248</v>
      </c>
    </row>
    <row r="284" spans="1:15" ht="15" thickBot="1" x14ac:dyDescent="0.35">
      <c r="A284" s="39"/>
      <c r="B284" s="35"/>
      <c r="C284" s="29"/>
      <c r="D284" s="36"/>
      <c r="E284" s="55"/>
      <c r="F284" s="14" t="s">
        <v>3</v>
      </c>
      <c r="G284" s="15">
        <v>832</v>
      </c>
      <c r="H284" s="15">
        <v>3</v>
      </c>
      <c r="I284" s="16">
        <v>512714</v>
      </c>
      <c r="K284" s="18"/>
      <c r="L284" s="18"/>
      <c r="M284" s="18"/>
      <c r="O284" s="18"/>
    </row>
    <row r="285" spans="1:15" x14ac:dyDescent="0.3">
      <c r="A285" s="39"/>
      <c r="B285" s="35"/>
      <c r="C285" s="29"/>
      <c r="D285" s="36"/>
      <c r="E285" s="56" t="s">
        <v>10</v>
      </c>
      <c r="F285" s="8" t="s">
        <v>1</v>
      </c>
      <c r="G285" s="9">
        <v>3856</v>
      </c>
      <c r="H285" s="9">
        <v>140</v>
      </c>
      <c r="I285" s="10">
        <v>132</v>
      </c>
      <c r="K285" s="18"/>
      <c r="L285" s="18"/>
      <c r="M285" s="18"/>
      <c r="O285" s="18"/>
    </row>
    <row r="286" spans="1:15" x14ac:dyDescent="0.3">
      <c r="A286" s="39"/>
      <c r="B286" s="35"/>
      <c r="C286" s="29"/>
      <c r="D286" s="36"/>
      <c r="E286" s="57"/>
      <c r="F286" s="11" t="s">
        <v>2</v>
      </c>
      <c r="G286" s="12">
        <v>498</v>
      </c>
      <c r="H286" s="12">
        <v>1707</v>
      </c>
      <c r="I286" s="13">
        <v>54</v>
      </c>
      <c r="K286" s="18">
        <f>G285/(G285+G286+G287+H285+I285)</f>
        <v>0.82112436115843268</v>
      </c>
      <c r="L286" s="18">
        <f>H286/(H286+H287+H285+G286+I286)</f>
        <v>0.70829875518672203</v>
      </c>
      <c r="M286" s="18">
        <f>I287/(I287+H287+G287+I286+I285)</f>
        <v>0.99619044901336906</v>
      </c>
      <c r="N286" s="18">
        <f>AVERAGE(K286:L286)</f>
        <v>0.76471155817257741</v>
      </c>
      <c r="O286" s="18">
        <f>AVERAGE(K286:M286)</f>
        <v>0.84187118845284126</v>
      </c>
    </row>
    <row r="287" spans="1:15" ht="15" thickBot="1" x14ac:dyDescent="0.35">
      <c r="A287" s="39"/>
      <c r="B287" s="35"/>
      <c r="C287" s="29"/>
      <c r="D287" s="36"/>
      <c r="E287" s="58"/>
      <c r="F287" s="14" t="s">
        <v>3</v>
      </c>
      <c r="G287" s="15">
        <v>70</v>
      </c>
      <c r="H287" s="15">
        <v>11</v>
      </c>
      <c r="I287" s="16">
        <v>69820</v>
      </c>
      <c r="K287" s="18"/>
      <c r="L287" s="18"/>
      <c r="M287" s="18"/>
      <c r="O287" s="18"/>
    </row>
    <row r="288" spans="1:15" x14ac:dyDescent="0.3">
      <c r="A288" s="39"/>
      <c r="B288" s="35"/>
      <c r="C288" s="29"/>
      <c r="D288" s="36"/>
      <c r="E288" s="59" t="s">
        <v>11</v>
      </c>
      <c r="F288" s="8" t="s">
        <v>1</v>
      </c>
      <c r="G288" s="9">
        <v>7170</v>
      </c>
      <c r="H288" s="9">
        <v>368</v>
      </c>
      <c r="I288" s="10">
        <v>549</v>
      </c>
      <c r="K288" s="18"/>
      <c r="L288" s="18"/>
      <c r="M288" s="18"/>
      <c r="O288" s="18"/>
    </row>
    <row r="289" spans="1:15" x14ac:dyDescent="0.3">
      <c r="A289" s="39"/>
      <c r="B289" s="35"/>
      <c r="C289" s="29"/>
      <c r="D289" s="36"/>
      <c r="E289" s="60"/>
      <c r="F289" s="11" t="s">
        <v>2</v>
      </c>
      <c r="G289" s="12">
        <v>319</v>
      </c>
      <c r="H289" s="12">
        <v>1609</v>
      </c>
      <c r="I289" s="13">
        <v>187</v>
      </c>
      <c r="K289" s="18">
        <f>G288/(G288+G289+G290+H288+I288)</f>
        <v>0.8268942451850998</v>
      </c>
      <c r="L289" s="18">
        <f>H289/(H289+H290+H288+G289+I289)</f>
        <v>0.63596837944664031</v>
      </c>
      <c r="M289" s="18">
        <f>I290/(I290+H290+G290+I289+I288)</f>
        <v>0.9919099597041886</v>
      </c>
      <c r="N289" s="18">
        <f>AVERAGE(K289:L289)</f>
        <v>0.73143131231587</v>
      </c>
      <c r="O289" s="18">
        <f>AVERAGE(K289:M289)</f>
        <v>0.81825752811197627</v>
      </c>
    </row>
    <row r="290" spans="1:15" ht="15" thickBot="1" x14ac:dyDescent="0.35">
      <c r="A290" s="39"/>
      <c r="B290" s="35"/>
      <c r="C290" s="29"/>
      <c r="D290" s="36"/>
      <c r="E290" s="61"/>
      <c r="F290" s="14" t="s">
        <v>3</v>
      </c>
      <c r="G290" s="15">
        <v>265</v>
      </c>
      <c r="H290" s="15">
        <v>47</v>
      </c>
      <c r="I290" s="16">
        <v>128494</v>
      </c>
      <c r="K290" s="18"/>
      <c r="L290" s="18"/>
      <c r="M290" s="18"/>
      <c r="O290" s="18"/>
    </row>
    <row r="291" spans="1:15" x14ac:dyDescent="0.3">
      <c r="A291" s="39"/>
      <c r="B291" s="35"/>
      <c r="C291" s="29"/>
      <c r="D291" s="65" t="s">
        <v>13</v>
      </c>
      <c r="E291" s="44" t="s">
        <v>6</v>
      </c>
      <c r="F291" s="8" t="s">
        <v>1</v>
      </c>
      <c r="G291" s="9">
        <v>16615</v>
      </c>
      <c r="H291" s="9">
        <v>64</v>
      </c>
      <c r="I291" s="10">
        <v>595</v>
      </c>
      <c r="K291" s="18"/>
      <c r="L291" s="18"/>
      <c r="M291" s="18"/>
      <c r="O291" s="18"/>
    </row>
    <row r="292" spans="1:15" x14ac:dyDescent="0.3">
      <c r="A292" s="39"/>
      <c r="B292" s="35"/>
      <c r="C292" s="29"/>
      <c r="D292" s="65"/>
      <c r="E292" s="45"/>
      <c r="F292" s="11" t="s">
        <v>2</v>
      </c>
      <c r="G292" s="12">
        <v>0</v>
      </c>
      <c r="H292" s="12">
        <v>0</v>
      </c>
      <c r="I292" s="13">
        <v>0</v>
      </c>
      <c r="K292" s="18">
        <f>G291/(G291+G292+G293+H291+I291)</f>
        <v>0.96185017946046081</v>
      </c>
      <c r="L292" s="18"/>
      <c r="M292" s="18">
        <f>I293/(I293+H293+G293+I292+I291)</f>
        <v>0.99734328744736811</v>
      </c>
      <c r="N292" s="18">
        <f>AVERAGE(K292:L292)</f>
        <v>0.96185017946046081</v>
      </c>
      <c r="O292" s="18">
        <f>AVERAGE(K292:M292)</f>
        <v>0.9795967334539144</v>
      </c>
    </row>
    <row r="293" spans="1:15" ht="15" thickBot="1" x14ac:dyDescent="0.35">
      <c r="A293" s="39"/>
      <c r="B293" s="35"/>
      <c r="C293" s="29"/>
      <c r="D293" s="65"/>
      <c r="E293" s="46"/>
      <c r="F293" s="14" t="s">
        <v>3</v>
      </c>
      <c r="G293" s="15">
        <v>0</v>
      </c>
      <c r="H293" s="15">
        <v>0</v>
      </c>
      <c r="I293" s="16">
        <v>223366</v>
      </c>
      <c r="K293" s="18"/>
      <c r="L293" s="18"/>
      <c r="M293" s="18"/>
      <c r="O293" s="18"/>
    </row>
    <row r="294" spans="1:15" x14ac:dyDescent="0.3">
      <c r="A294" s="39"/>
      <c r="B294" s="35"/>
      <c r="C294" s="29"/>
      <c r="D294" s="65"/>
      <c r="E294" s="47" t="s">
        <v>7</v>
      </c>
      <c r="F294" s="8" t="s">
        <v>1</v>
      </c>
      <c r="G294" s="9">
        <v>6410</v>
      </c>
      <c r="H294" s="9">
        <v>33</v>
      </c>
      <c r="I294" s="10">
        <v>333</v>
      </c>
      <c r="K294" s="18"/>
      <c r="L294" s="18"/>
      <c r="M294" s="18"/>
      <c r="O294" s="18"/>
    </row>
    <row r="295" spans="1:15" x14ac:dyDescent="0.3">
      <c r="A295" s="39"/>
      <c r="B295" s="35"/>
      <c r="C295" s="29"/>
      <c r="D295" s="65"/>
      <c r="E295" s="48"/>
      <c r="F295" s="11" t="s">
        <v>2</v>
      </c>
      <c r="G295" s="12">
        <v>0</v>
      </c>
      <c r="H295" s="12">
        <v>0</v>
      </c>
      <c r="I295" s="13">
        <v>0</v>
      </c>
      <c r="K295" s="18">
        <f>G294/(G294+G295+G296+H294+I294)</f>
        <v>0.94570669814104458</v>
      </c>
      <c r="L295" s="18"/>
      <c r="M295" s="18">
        <f>I296/(I296+H296+G296+I295+I294)</f>
        <v>0.99710380482238115</v>
      </c>
      <c r="N295" s="18">
        <f>AVERAGE(K295:L295)</f>
        <v>0.94570669814104458</v>
      </c>
      <c r="O295" s="18">
        <f>AVERAGE(K295:M295)</f>
        <v>0.97140525148171286</v>
      </c>
    </row>
    <row r="296" spans="1:15" ht="15" thickBot="1" x14ac:dyDescent="0.35">
      <c r="A296" s="39"/>
      <c r="B296" s="35"/>
      <c r="C296" s="29"/>
      <c r="D296" s="65"/>
      <c r="E296" s="49"/>
      <c r="F296" s="14" t="s">
        <v>3</v>
      </c>
      <c r="G296" s="15">
        <v>2</v>
      </c>
      <c r="H296" s="15">
        <v>0</v>
      </c>
      <c r="I296" s="16">
        <v>115334</v>
      </c>
      <c r="K296" s="18"/>
      <c r="L296" s="18"/>
      <c r="M296" s="18"/>
      <c r="O296" s="18"/>
    </row>
    <row r="297" spans="1:15" x14ac:dyDescent="0.3">
      <c r="A297" s="39"/>
      <c r="B297" s="35"/>
      <c r="C297" s="29"/>
      <c r="D297" s="65"/>
      <c r="E297" s="50" t="s">
        <v>8</v>
      </c>
      <c r="F297" s="8" t="s">
        <v>1</v>
      </c>
      <c r="G297" s="9">
        <v>5148</v>
      </c>
      <c r="H297" s="9">
        <v>298</v>
      </c>
      <c r="I297" s="10">
        <v>147</v>
      </c>
      <c r="K297" s="18"/>
      <c r="L297" s="18"/>
      <c r="M297" s="18"/>
      <c r="O297" s="18"/>
    </row>
    <row r="298" spans="1:15" x14ac:dyDescent="0.3">
      <c r="A298" s="39"/>
      <c r="B298" s="35"/>
      <c r="C298" s="29"/>
      <c r="D298" s="65"/>
      <c r="E298" s="51"/>
      <c r="F298" s="11" t="s">
        <v>2</v>
      </c>
      <c r="G298" s="12">
        <v>1303</v>
      </c>
      <c r="H298" s="12">
        <v>7192</v>
      </c>
      <c r="I298" s="13">
        <v>246</v>
      </c>
      <c r="K298" s="18">
        <f>G297/(G297+G298+G299+H297+I297)</f>
        <v>0.74371568910719443</v>
      </c>
      <c r="L298" s="18">
        <f>H298/(H298+H299+H297+G298+I298)</f>
        <v>0.7936437872434341</v>
      </c>
      <c r="M298" s="18">
        <f>I299/(I299+H299+G299+I298+I297)</f>
        <v>0.99740383316397552</v>
      </c>
      <c r="N298" s="18">
        <f>AVERAGE(K298:L298)</f>
        <v>0.76867973817531432</v>
      </c>
      <c r="O298" s="18">
        <f>AVERAGE(K298:M298)</f>
        <v>0.84492110317153468</v>
      </c>
    </row>
    <row r="299" spans="1:15" ht="15" thickBot="1" x14ac:dyDescent="0.35">
      <c r="A299" s="39"/>
      <c r="B299" s="35"/>
      <c r="C299" s="29"/>
      <c r="D299" s="65"/>
      <c r="E299" s="52"/>
      <c r="F299" s="14" t="s">
        <v>3</v>
      </c>
      <c r="G299" s="15">
        <v>26</v>
      </c>
      <c r="H299" s="15">
        <v>23</v>
      </c>
      <c r="I299" s="16">
        <v>169809</v>
      </c>
      <c r="K299" s="18"/>
      <c r="L299" s="18"/>
      <c r="M299" s="18"/>
      <c r="O299" s="18"/>
    </row>
    <row r="300" spans="1:15" x14ac:dyDescent="0.3">
      <c r="A300" s="39"/>
      <c r="B300" s="35"/>
      <c r="C300" s="29"/>
      <c r="D300" s="65"/>
      <c r="E300" s="53" t="s">
        <v>9</v>
      </c>
      <c r="F300" s="8" t="s">
        <v>1</v>
      </c>
      <c r="G300" s="9">
        <v>32031</v>
      </c>
      <c r="H300" s="9">
        <v>298</v>
      </c>
      <c r="I300" s="10">
        <v>1552</v>
      </c>
      <c r="K300" s="18"/>
      <c r="L300" s="18"/>
      <c r="M300" s="18"/>
      <c r="O300" s="18"/>
    </row>
    <row r="301" spans="1:15" x14ac:dyDescent="0.3">
      <c r="A301" s="39"/>
      <c r="B301" s="35"/>
      <c r="C301" s="29"/>
      <c r="D301" s="65"/>
      <c r="E301" s="54"/>
      <c r="F301" s="11" t="s">
        <v>2</v>
      </c>
      <c r="G301" s="12">
        <v>0</v>
      </c>
      <c r="H301" s="12">
        <v>0</v>
      </c>
      <c r="I301" s="13">
        <v>0</v>
      </c>
      <c r="K301" s="18">
        <f>G300/(G300+G301+G302+H300+I300)</f>
        <v>0.91932150852419492</v>
      </c>
      <c r="L301" s="18"/>
      <c r="M301" s="18">
        <f>I302/(I302+H302+G302+I301+I300)</f>
        <v>0.99507643662198886</v>
      </c>
      <c r="N301" s="18">
        <f>AVERAGE(K301:L301)</f>
        <v>0.91932150852419492</v>
      </c>
      <c r="O301" s="18">
        <f>AVERAGE(K301:M301)</f>
        <v>0.95719897257309183</v>
      </c>
    </row>
    <row r="302" spans="1:15" ht="15" thickBot="1" x14ac:dyDescent="0.35">
      <c r="A302" s="39"/>
      <c r="B302" s="35"/>
      <c r="C302" s="29"/>
      <c r="D302" s="65"/>
      <c r="E302" s="55"/>
      <c r="F302" s="14" t="s">
        <v>3</v>
      </c>
      <c r="G302" s="15">
        <v>961</v>
      </c>
      <c r="H302" s="15">
        <v>22</v>
      </c>
      <c r="I302" s="16">
        <v>512336</v>
      </c>
      <c r="K302" s="18"/>
      <c r="L302" s="18"/>
      <c r="M302" s="18"/>
      <c r="O302" s="18"/>
    </row>
    <row r="303" spans="1:15" x14ac:dyDescent="0.3">
      <c r="A303" s="39"/>
      <c r="B303" s="35"/>
      <c r="C303" s="29"/>
      <c r="D303" s="65"/>
      <c r="E303" s="56" t="s">
        <v>10</v>
      </c>
      <c r="F303" s="8" t="s">
        <v>1</v>
      </c>
      <c r="G303" s="9">
        <v>3794</v>
      </c>
      <c r="H303" s="9">
        <v>115</v>
      </c>
      <c r="I303" s="10">
        <v>123</v>
      </c>
      <c r="K303" s="18"/>
      <c r="L303" s="18"/>
      <c r="M303" s="18"/>
      <c r="O303" s="18"/>
    </row>
    <row r="304" spans="1:15" x14ac:dyDescent="0.3">
      <c r="A304" s="39"/>
      <c r="B304" s="35"/>
      <c r="C304" s="29"/>
      <c r="D304" s="65"/>
      <c r="E304" s="57"/>
      <c r="F304" s="11" t="s">
        <v>2</v>
      </c>
      <c r="G304" s="12">
        <v>587</v>
      </c>
      <c r="H304" s="12">
        <v>1659</v>
      </c>
      <c r="I304" s="13">
        <v>56</v>
      </c>
      <c r="K304" s="18">
        <f>G303/(G303+G304+G305+H303+I303)</f>
        <v>0.80981856990394874</v>
      </c>
      <c r="L304" s="18">
        <f>H304/(H304+H305+H303+G304+I304)</f>
        <v>0.68271604938271602</v>
      </c>
      <c r="M304" s="18">
        <f>I305/(I305+H305+G305+I304+I303)</f>
        <v>0.99632127529123238</v>
      </c>
      <c r="N304" s="18">
        <f>AVERAGE(K304:L304)</f>
        <v>0.74626730964333232</v>
      </c>
      <c r="O304" s="18">
        <f>AVERAGE(K304:M304)</f>
        <v>0.82961863152596571</v>
      </c>
    </row>
    <row r="305" spans="1:15" ht="15" thickBot="1" x14ac:dyDescent="0.35">
      <c r="A305" s="39"/>
      <c r="B305" s="35"/>
      <c r="C305" s="29"/>
      <c r="D305" s="65"/>
      <c r="E305" s="58"/>
      <c r="F305" s="14" t="s">
        <v>3</v>
      </c>
      <c r="G305" s="15">
        <v>66</v>
      </c>
      <c r="H305" s="15">
        <v>13</v>
      </c>
      <c r="I305" s="16">
        <v>69875</v>
      </c>
      <c r="K305" s="18"/>
      <c r="L305" s="18"/>
      <c r="M305" s="18"/>
      <c r="O305" s="18"/>
    </row>
    <row r="306" spans="1:15" x14ac:dyDescent="0.3">
      <c r="A306" s="39"/>
      <c r="B306" s="35"/>
      <c r="C306" s="29"/>
      <c r="D306" s="65"/>
      <c r="E306" s="59" t="s">
        <v>11</v>
      </c>
      <c r="F306" s="8" t="s">
        <v>1</v>
      </c>
      <c r="G306" s="9">
        <v>7187</v>
      </c>
      <c r="H306" s="9">
        <v>352</v>
      </c>
      <c r="I306" s="10">
        <v>539</v>
      </c>
      <c r="K306" s="18"/>
      <c r="L306" s="18"/>
      <c r="M306" s="18"/>
      <c r="O306" s="18"/>
    </row>
    <row r="307" spans="1:15" x14ac:dyDescent="0.3">
      <c r="A307" s="39"/>
      <c r="B307" s="35"/>
      <c r="C307" s="29"/>
      <c r="D307" s="65"/>
      <c r="E307" s="60"/>
      <c r="F307" s="11" t="s">
        <v>2</v>
      </c>
      <c r="G307" s="12">
        <v>493</v>
      </c>
      <c r="H307" s="12">
        <v>1395</v>
      </c>
      <c r="I307" s="13">
        <v>255</v>
      </c>
      <c r="K307" s="18">
        <f>G306/(G306+G307+G308+H306+I306)</f>
        <v>0.81154019873532068</v>
      </c>
      <c r="L307" s="18">
        <f>H307/(H307+H308+H306+G307+I307)</f>
        <v>0.55225653206650827</v>
      </c>
      <c r="M307" s="18">
        <f>I308/(I308+H308+G308+I307+I306)</f>
        <v>0.99143392935692731</v>
      </c>
      <c r="N307" s="18">
        <f>AVERAGE(K307:L307)</f>
        <v>0.68189836540091453</v>
      </c>
      <c r="O307" s="18">
        <f>AVERAGE(K307:M307)</f>
        <v>0.78507688671958542</v>
      </c>
    </row>
    <row r="308" spans="1:15" ht="15" thickBot="1" x14ac:dyDescent="0.35">
      <c r="A308" s="39"/>
      <c r="B308" s="35"/>
      <c r="C308" s="29"/>
      <c r="D308" s="65"/>
      <c r="E308" s="61"/>
      <c r="F308" s="14" t="s">
        <v>3</v>
      </c>
      <c r="G308" s="15">
        <v>285</v>
      </c>
      <c r="H308" s="15">
        <v>31</v>
      </c>
      <c r="I308" s="16">
        <v>128471</v>
      </c>
      <c r="K308" s="18"/>
      <c r="L308" s="18"/>
      <c r="M308" s="18"/>
      <c r="O308" s="18"/>
    </row>
    <row r="309" spans="1:15" x14ac:dyDescent="0.3">
      <c r="A309" s="39"/>
      <c r="B309" s="35"/>
      <c r="C309" s="29"/>
      <c r="D309" s="63" t="s">
        <v>14</v>
      </c>
      <c r="E309" s="44" t="s">
        <v>6</v>
      </c>
      <c r="F309" s="8" t="s">
        <v>1</v>
      </c>
      <c r="G309" s="9">
        <v>16425</v>
      </c>
      <c r="H309" s="9">
        <v>84</v>
      </c>
      <c r="I309" s="10">
        <v>519</v>
      </c>
      <c r="K309" s="18"/>
      <c r="L309" s="18"/>
      <c r="M309" s="18"/>
      <c r="O309" s="18"/>
    </row>
    <row r="310" spans="1:15" x14ac:dyDescent="0.3">
      <c r="A310" s="39"/>
      <c r="B310" s="35"/>
      <c r="C310" s="29"/>
      <c r="D310" s="63"/>
      <c r="E310" s="45"/>
      <c r="F310" s="11" t="s">
        <v>2</v>
      </c>
      <c r="G310" s="12">
        <v>0</v>
      </c>
      <c r="H310" s="12">
        <v>0</v>
      </c>
      <c r="I310" s="13">
        <v>0</v>
      </c>
      <c r="K310" s="18">
        <f>G309/(G309+G310+G311+H309+I309)</f>
        <v>0.96413477342099085</v>
      </c>
      <c r="L310" s="18"/>
      <c r="M310" s="18">
        <f>I311/(I311+H311+G311+I310+I309)</f>
        <v>0.99764869652123089</v>
      </c>
      <c r="N310" s="18">
        <f>AVERAGE(K310:L310)</f>
        <v>0.96413477342099085</v>
      </c>
      <c r="O310" s="18">
        <f>AVERAGE(K310:M310)</f>
        <v>0.98089173497111082</v>
      </c>
    </row>
    <row r="311" spans="1:15" ht="15" thickBot="1" x14ac:dyDescent="0.35">
      <c r="A311" s="39"/>
      <c r="B311" s="35"/>
      <c r="C311" s="29"/>
      <c r="D311" s="63"/>
      <c r="E311" s="46"/>
      <c r="F311" s="14" t="s">
        <v>3</v>
      </c>
      <c r="G311" s="15">
        <v>8</v>
      </c>
      <c r="H311" s="15">
        <v>0</v>
      </c>
      <c r="I311" s="16">
        <v>223604</v>
      </c>
      <c r="K311" s="18"/>
      <c r="L311" s="18"/>
      <c r="M311" s="18"/>
      <c r="O311" s="18"/>
    </row>
    <row r="312" spans="1:15" x14ac:dyDescent="0.3">
      <c r="A312" s="39"/>
      <c r="B312" s="35"/>
      <c r="C312" s="29"/>
      <c r="D312" s="63"/>
      <c r="E312" s="47" t="s">
        <v>7</v>
      </c>
      <c r="F312" s="8" t="s">
        <v>1</v>
      </c>
      <c r="G312" s="9">
        <v>6460</v>
      </c>
      <c r="H312" s="9">
        <v>150</v>
      </c>
      <c r="I312" s="10">
        <v>225</v>
      </c>
      <c r="K312" s="18"/>
      <c r="L312" s="18"/>
      <c r="M312" s="18"/>
      <c r="O312" s="18"/>
    </row>
    <row r="313" spans="1:15" x14ac:dyDescent="0.3">
      <c r="A313" s="39"/>
      <c r="B313" s="35"/>
      <c r="C313" s="29"/>
      <c r="D313" s="63"/>
      <c r="E313" s="48"/>
      <c r="F313" s="11" t="s">
        <v>2</v>
      </c>
      <c r="G313" s="12">
        <v>0</v>
      </c>
      <c r="H313" s="12">
        <v>0</v>
      </c>
      <c r="I313" s="13">
        <v>0</v>
      </c>
      <c r="K313" s="18">
        <f>G312/(G312+G313+G314+H312+I312)</f>
        <v>0.94513533284564744</v>
      </c>
      <c r="L313" s="18"/>
      <c r="M313" s="18">
        <f>I314/(I314+H314+G314+I313+I312)</f>
        <v>0.99805198178386523</v>
      </c>
      <c r="N313" s="18">
        <f>AVERAGE(K313:L313)</f>
        <v>0.94513533284564744</v>
      </c>
      <c r="O313" s="18">
        <f>AVERAGE(K313:M313)</f>
        <v>0.97159365731475633</v>
      </c>
    </row>
    <row r="314" spans="1:15" ht="15" thickBot="1" x14ac:dyDescent="0.35">
      <c r="A314" s="39"/>
      <c r="B314" s="35"/>
      <c r="C314" s="29"/>
      <c r="D314" s="63"/>
      <c r="E314" s="49"/>
      <c r="F314" s="14" t="s">
        <v>3</v>
      </c>
      <c r="G314" s="15">
        <v>0</v>
      </c>
      <c r="H314" s="15">
        <v>0</v>
      </c>
      <c r="I314" s="16">
        <v>115277</v>
      </c>
      <c r="K314" s="18"/>
      <c r="L314" s="18"/>
      <c r="M314" s="18"/>
      <c r="O314" s="18"/>
    </row>
    <row r="315" spans="1:15" x14ac:dyDescent="0.3">
      <c r="A315" s="39"/>
      <c r="B315" s="35"/>
      <c r="C315" s="29"/>
      <c r="D315" s="63"/>
      <c r="E315" s="50" t="s">
        <v>8</v>
      </c>
      <c r="F315" s="8" t="s">
        <v>1</v>
      </c>
      <c r="G315" s="9">
        <v>5134</v>
      </c>
      <c r="H315" s="9">
        <v>197</v>
      </c>
      <c r="I315" s="10">
        <v>137</v>
      </c>
      <c r="K315" s="18"/>
      <c r="L315" s="18"/>
      <c r="M315" s="18"/>
      <c r="O315" s="18"/>
    </row>
    <row r="316" spans="1:15" x14ac:dyDescent="0.3">
      <c r="A316" s="39"/>
      <c r="B316" s="35"/>
      <c r="C316" s="29"/>
      <c r="D316" s="63"/>
      <c r="E316" s="51"/>
      <c r="F316" s="11" t="s">
        <v>2</v>
      </c>
      <c r="G316" s="12">
        <v>1438</v>
      </c>
      <c r="H316" s="12">
        <v>7048</v>
      </c>
      <c r="I316" s="13">
        <v>169</v>
      </c>
      <c r="K316" s="18">
        <f>G315/(G315+G316+G317+H315+I315)</f>
        <v>0.73700832615561296</v>
      </c>
      <c r="L316" s="18">
        <f>H316/(H316+H317+H315+G316+I316)</f>
        <v>0.79208810968757026</v>
      </c>
      <c r="M316" s="18">
        <f>I317/(I317+H317+G317+I316+I315)</f>
        <v>0.99758180484225967</v>
      </c>
      <c r="N316" s="18">
        <f>AVERAGE(K316:L316)</f>
        <v>0.76454821792159167</v>
      </c>
      <c r="O316" s="18">
        <f>AVERAGE(K316:M316)</f>
        <v>0.842226080228481</v>
      </c>
    </row>
    <row r="317" spans="1:15" ht="15" thickBot="1" x14ac:dyDescent="0.35">
      <c r="A317" s="39"/>
      <c r="B317" s="35"/>
      <c r="C317" s="29"/>
      <c r="D317" s="63"/>
      <c r="E317" s="52"/>
      <c r="F317" s="14" t="s">
        <v>3</v>
      </c>
      <c r="G317" s="15">
        <v>60</v>
      </c>
      <c r="H317" s="15">
        <v>46</v>
      </c>
      <c r="I317" s="16">
        <v>169963</v>
      </c>
      <c r="K317" s="18"/>
      <c r="L317" s="18"/>
      <c r="M317" s="18"/>
      <c r="O317" s="18"/>
    </row>
    <row r="318" spans="1:15" x14ac:dyDescent="0.3">
      <c r="A318" s="39"/>
      <c r="B318" s="35"/>
      <c r="C318" s="29"/>
      <c r="D318" s="63"/>
      <c r="E318" s="53" t="s">
        <v>9</v>
      </c>
      <c r="F318" s="8" t="s">
        <v>1</v>
      </c>
      <c r="G318" s="9">
        <v>32384</v>
      </c>
      <c r="H318" s="9">
        <v>214</v>
      </c>
      <c r="I318" s="10">
        <v>1042</v>
      </c>
      <c r="K318" s="18"/>
      <c r="L318" s="18"/>
      <c r="M318" s="18"/>
      <c r="O318" s="18"/>
    </row>
    <row r="319" spans="1:15" x14ac:dyDescent="0.3">
      <c r="A319" s="39"/>
      <c r="B319" s="35"/>
      <c r="C319" s="29"/>
      <c r="D319" s="63"/>
      <c r="E319" s="54"/>
      <c r="F319" s="11" t="s">
        <v>2</v>
      </c>
      <c r="G319" s="12">
        <v>0</v>
      </c>
      <c r="H319" s="12">
        <v>0</v>
      </c>
      <c r="I319" s="13">
        <v>0</v>
      </c>
      <c r="K319" s="18">
        <f>G318/(G318+G319+G320+H318+I318)</f>
        <v>0.92322604555691767</v>
      </c>
      <c r="L319" s="18"/>
      <c r="M319" s="18">
        <f>I320/(I320+H320+G320+I319+I318)</f>
        <v>0.99516908212560384</v>
      </c>
      <c r="N319" s="18">
        <f>AVERAGE(K319:L319)</f>
        <v>0.92322604555691767</v>
      </c>
      <c r="O319" s="18">
        <f>AVERAGE(K319:M319)</f>
        <v>0.95919756384126076</v>
      </c>
    </row>
    <row r="320" spans="1:15" ht="15" thickBot="1" x14ac:dyDescent="0.35">
      <c r="A320" s="39"/>
      <c r="B320" s="35"/>
      <c r="C320" s="29"/>
      <c r="D320" s="63"/>
      <c r="E320" s="55"/>
      <c r="F320" s="14" t="s">
        <v>3</v>
      </c>
      <c r="G320" s="15">
        <v>1437</v>
      </c>
      <c r="H320" s="15">
        <v>7</v>
      </c>
      <c r="I320" s="16">
        <v>512116</v>
      </c>
      <c r="K320" s="18"/>
      <c r="L320" s="18"/>
      <c r="M320" s="18"/>
      <c r="O320" s="18"/>
    </row>
    <row r="321" spans="1:15" x14ac:dyDescent="0.3">
      <c r="A321" s="39"/>
      <c r="B321" s="35"/>
      <c r="C321" s="29"/>
      <c r="D321" s="63"/>
      <c r="E321" s="56" t="s">
        <v>10</v>
      </c>
      <c r="F321" s="8" t="s">
        <v>1</v>
      </c>
      <c r="G321" s="9">
        <v>3951</v>
      </c>
      <c r="H321" s="9">
        <v>127</v>
      </c>
      <c r="I321" s="10">
        <v>50</v>
      </c>
      <c r="K321" s="18"/>
      <c r="L321" s="18"/>
      <c r="M321" s="18"/>
      <c r="O321" s="18"/>
    </row>
    <row r="322" spans="1:15" x14ac:dyDescent="0.3">
      <c r="A322" s="39"/>
      <c r="B322" s="35"/>
      <c r="C322" s="29"/>
      <c r="D322" s="63"/>
      <c r="E322" s="57"/>
      <c r="F322" s="11" t="s">
        <v>2</v>
      </c>
      <c r="G322" s="12">
        <v>587</v>
      </c>
      <c r="H322" s="12">
        <v>1675</v>
      </c>
      <c r="I322" s="13">
        <v>43</v>
      </c>
      <c r="K322" s="18">
        <f>G321/(G321+G322+G323+H321+I321)</f>
        <v>0.81767384105960261</v>
      </c>
      <c r="L322" s="18">
        <f>H322/(H322+H323+H321+G322+I322)</f>
        <v>0.68255908720456393</v>
      </c>
      <c r="M322" s="18">
        <f>I323/(I323+H323+G323+I322+I321)</f>
        <v>0.99668325041459371</v>
      </c>
      <c r="N322" s="18">
        <f>AVERAGE(K322:L322)</f>
        <v>0.75011646413208322</v>
      </c>
      <c r="O322" s="18">
        <f>AVERAGE(K322:M322)</f>
        <v>0.83230539289292016</v>
      </c>
    </row>
    <row r="323" spans="1:15" ht="15" thickBot="1" x14ac:dyDescent="0.35">
      <c r="A323" s="39"/>
      <c r="B323" s="35"/>
      <c r="C323" s="29"/>
      <c r="D323" s="63"/>
      <c r="E323" s="58"/>
      <c r="F323" s="14" t="s">
        <v>3</v>
      </c>
      <c r="G323" s="15">
        <v>117</v>
      </c>
      <c r="H323" s="15">
        <v>22</v>
      </c>
      <c r="I323" s="16">
        <v>69716</v>
      </c>
      <c r="K323" s="18"/>
      <c r="L323" s="18"/>
      <c r="M323" s="18"/>
      <c r="O323" s="18"/>
    </row>
    <row r="324" spans="1:15" x14ac:dyDescent="0.3">
      <c r="A324" s="39"/>
      <c r="B324" s="35"/>
      <c r="C324" s="29"/>
      <c r="D324" s="63"/>
      <c r="E324" s="59" t="s">
        <v>11</v>
      </c>
      <c r="F324" s="8" t="s">
        <v>1</v>
      </c>
      <c r="G324" s="9">
        <v>7258</v>
      </c>
      <c r="H324" s="9">
        <v>368</v>
      </c>
      <c r="I324" s="10">
        <v>514</v>
      </c>
      <c r="K324" s="18"/>
      <c r="L324" s="18"/>
      <c r="M324" s="18"/>
      <c r="O324" s="18"/>
    </row>
    <row r="325" spans="1:15" x14ac:dyDescent="0.3">
      <c r="A325" s="39"/>
      <c r="B325" s="35"/>
      <c r="C325" s="29"/>
      <c r="D325" s="63"/>
      <c r="E325" s="60"/>
      <c r="F325" s="11" t="s">
        <v>2</v>
      </c>
      <c r="G325" s="12">
        <v>389</v>
      </c>
      <c r="H325" s="12">
        <v>1550</v>
      </c>
      <c r="I325" s="13">
        <v>223</v>
      </c>
      <c r="K325" s="18">
        <f>G324/(G324+G325+G326+H324+I324)</f>
        <v>0.80474553719924602</v>
      </c>
      <c r="L325" s="18">
        <f>H325/(H325+H326+H324+G325+I325)</f>
        <v>0.60499609679937549</v>
      </c>
      <c r="M325" s="18">
        <f>I326/(I326+H326+G326+I325+I324)</f>
        <v>0.99027371120879459</v>
      </c>
      <c r="N325" s="18">
        <f>AVERAGE(K325:L325)</f>
        <v>0.70487081699931076</v>
      </c>
      <c r="O325" s="18">
        <f>AVERAGE(K325:M325)</f>
        <v>0.80000511506913874</v>
      </c>
    </row>
    <row r="326" spans="1:15" ht="15" thickBot="1" x14ac:dyDescent="0.35">
      <c r="A326" s="39"/>
      <c r="B326" s="35"/>
      <c r="C326" s="29"/>
      <c r="D326" s="63"/>
      <c r="E326" s="61"/>
      <c r="F326" s="14" t="s">
        <v>3</v>
      </c>
      <c r="G326" s="15">
        <v>490</v>
      </c>
      <c r="H326" s="15">
        <v>32</v>
      </c>
      <c r="I326" s="16">
        <v>128184</v>
      </c>
      <c r="K326" s="18"/>
      <c r="L326" s="18"/>
      <c r="M326" s="18"/>
      <c r="O326" s="18"/>
    </row>
    <row r="327" spans="1:15" x14ac:dyDescent="0.3">
      <c r="A327" s="39"/>
      <c r="B327" s="35"/>
      <c r="C327" s="29"/>
      <c r="D327" s="62" t="s">
        <v>15</v>
      </c>
      <c r="E327" s="44" t="s">
        <v>6</v>
      </c>
      <c r="F327" s="8" t="s">
        <v>1</v>
      </c>
      <c r="G327" s="9">
        <v>16244</v>
      </c>
      <c r="H327" s="9">
        <v>78</v>
      </c>
      <c r="I327" s="10">
        <v>726</v>
      </c>
      <c r="K327" s="18"/>
      <c r="L327" s="18"/>
      <c r="M327" s="18"/>
      <c r="O327" s="18"/>
    </row>
    <row r="328" spans="1:15" x14ac:dyDescent="0.3">
      <c r="A328" s="39"/>
      <c r="B328" s="35"/>
      <c r="C328" s="29"/>
      <c r="D328" s="62"/>
      <c r="E328" s="45"/>
      <c r="F328" s="11" t="s">
        <v>2</v>
      </c>
      <c r="G328" s="12">
        <v>0</v>
      </c>
      <c r="H328" s="12">
        <v>0</v>
      </c>
      <c r="I328" s="13">
        <v>0</v>
      </c>
      <c r="K328" s="18">
        <f>G327/(G327+G328+G329+H327+I327)</f>
        <v>0.95283904270295638</v>
      </c>
      <c r="L328" s="18"/>
      <c r="M328" s="18">
        <f>I329/(I329+H329+G329+I328+I327)</f>
        <v>0.9967635232125821</v>
      </c>
      <c r="N328" s="18">
        <f>AVERAGE(K328:L328)</f>
        <v>0.95283904270295638</v>
      </c>
      <c r="O328" s="18">
        <f>AVERAGE(K328:M328)</f>
        <v>0.97480128295776924</v>
      </c>
    </row>
    <row r="329" spans="1:15" ht="15" thickBot="1" x14ac:dyDescent="0.35">
      <c r="A329" s="39"/>
      <c r="B329" s="35"/>
      <c r="C329" s="29"/>
      <c r="D329" s="62"/>
      <c r="E329" s="46"/>
      <c r="F329" s="14" t="s">
        <v>3</v>
      </c>
      <c r="G329" s="15">
        <v>0</v>
      </c>
      <c r="H329" s="15">
        <v>0</v>
      </c>
      <c r="I329" s="16">
        <v>223592</v>
      </c>
      <c r="K329" s="18"/>
      <c r="L329" s="18"/>
      <c r="M329" s="18"/>
      <c r="O329" s="18"/>
    </row>
    <row r="330" spans="1:15" x14ac:dyDescent="0.3">
      <c r="A330" s="39"/>
      <c r="B330" s="35"/>
      <c r="C330" s="29"/>
      <c r="D330" s="62"/>
      <c r="E330" s="47" t="s">
        <v>7</v>
      </c>
      <c r="F330" s="8" t="s">
        <v>1</v>
      </c>
      <c r="G330" s="9">
        <v>6530</v>
      </c>
      <c r="H330" s="9">
        <v>19</v>
      </c>
      <c r="I330" s="10">
        <v>364</v>
      </c>
      <c r="K330" s="18"/>
      <c r="L330" s="18"/>
      <c r="M330" s="18"/>
      <c r="O330" s="18"/>
    </row>
    <row r="331" spans="1:15" x14ac:dyDescent="0.3">
      <c r="A331" s="39"/>
      <c r="B331" s="35"/>
      <c r="C331" s="29"/>
      <c r="D331" s="62"/>
      <c r="E331" s="48"/>
      <c r="F331" s="11" t="s">
        <v>2</v>
      </c>
      <c r="G331" s="12">
        <v>0</v>
      </c>
      <c r="H331" s="12">
        <v>0</v>
      </c>
      <c r="I331" s="13">
        <v>0</v>
      </c>
      <c r="K331" s="18">
        <f>G330/(G330+G331+G332+H330+I330)</f>
        <v>0.94459713583104299</v>
      </c>
      <c r="L331" s="18"/>
      <c r="M331" s="18">
        <f>I332/(I332+H332+G332+I331+I330)</f>
        <v>0.99685020291961957</v>
      </c>
      <c r="N331" s="18">
        <f>AVERAGE(K331:L331)</f>
        <v>0.94459713583104299</v>
      </c>
      <c r="O331" s="18">
        <f>AVERAGE(K331:M331)</f>
        <v>0.97072366937533128</v>
      </c>
    </row>
    <row r="332" spans="1:15" ht="15" thickBot="1" x14ac:dyDescent="0.35">
      <c r="A332" s="39"/>
      <c r="B332" s="35"/>
      <c r="C332" s="29"/>
      <c r="D332" s="62"/>
      <c r="E332" s="49"/>
      <c r="F332" s="14" t="s">
        <v>3</v>
      </c>
      <c r="G332" s="15">
        <v>0</v>
      </c>
      <c r="H332" s="15">
        <v>0</v>
      </c>
      <c r="I332" s="16">
        <v>115199</v>
      </c>
      <c r="K332" s="18"/>
      <c r="L332" s="18"/>
      <c r="M332" s="18"/>
      <c r="O332" s="18"/>
    </row>
    <row r="333" spans="1:15" x14ac:dyDescent="0.3">
      <c r="A333" s="39"/>
      <c r="B333" s="35"/>
      <c r="C333" s="29"/>
      <c r="D333" s="62"/>
      <c r="E333" s="50" t="s">
        <v>8</v>
      </c>
      <c r="F333" s="8" t="s">
        <v>1</v>
      </c>
      <c r="G333" s="9">
        <v>4986</v>
      </c>
      <c r="H333" s="9">
        <v>297</v>
      </c>
      <c r="I333" s="10">
        <v>250</v>
      </c>
      <c r="K333" s="18"/>
      <c r="L333" s="18"/>
      <c r="M333" s="18"/>
      <c r="O333" s="18"/>
    </row>
    <row r="334" spans="1:15" x14ac:dyDescent="0.3">
      <c r="A334" s="39"/>
      <c r="B334" s="35"/>
      <c r="C334" s="29"/>
      <c r="D334" s="62"/>
      <c r="E334" s="51"/>
      <c r="F334" s="11" t="s">
        <v>2</v>
      </c>
      <c r="G334" s="12">
        <v>1325</v>
      </c>
      <c r="H334" s="12">
        <v>7188</v>
      </c>
      <c r="I334" s="13">
        <v>255</v>
      </c>
      <c r="K334" s="18">
        <f>G333/(G333+G334+G335+H333+I333)</f>
        <v>0.72502544714264938</v>
      </c>
      <c r="L334" s="18">
        <f>H334/(H334+H335+H333+G334+I334)</f>
        <v>0.78781236299868473</v>
      </c>
      <c r="M334" s="18">
        <f>I335/(I335+H335+G335+I334+I333)</f>
        <v>0.99657855818211694</v>
      </c>
      <c r="N334" s="18">
        <f>AVERAGE(K334:L334)</f>
        <v>0.75641890507066711</v>
      </c>
      <c r="O334" s="18">
        <f>AVERAGE(K334:M334)</f>
        <v>0.83647212277448368</v>
      </c>
    </row>
    <row r="335" spans="1:15" ht="15" thickBot="1" x14ac:dyDescent="0.35">
      <c r="A335" s="39"/>
      <c r="B335" s="35"/>
      <c r="C335" s="29"/>
      <c r="D335" s="62"/>
      <c r="E335" s="52"/>
      <c r="F335" s="14" t="s">
        <v>3</v>
      </c>
      <c r="G335" s="15">
        <v>19</v>
      </c>
      <c r="H335" s="15">
        <v>59</v>
      </c>
      <c r="I335" s="16">
        <v>169813</v>
      </c>
      <c r="K335" s="18"/>
      <c r="L335" s="18"/>
      <c r="M335" s="18"/>
      <c r="O335" s="18"/>
    </row>
    <row r="336" spans="1:15" x14ac:dyDescent="0.3">
      <c r="A336" s="39"/>
      <c r="B336" s="35"/>
      <c r="C336" s="29"/>
      <c r="D336" s="62"/>
      <c r="E336" s="53" t="s">
        <v>9</v>
      </c>
      <c r="F336" s="8" t="s">
        <v>1</v>
      </c>
      <c r="G336" s="9">
        <v>32215</v>
      </c>
      <c r="H336" s="9">
        <v>23</v>
      </c>
      <c r="I336" s="10">
        <v>1491</v>
      </c>
      <c r="K336" s="18"/>
      <c r="L336" s="18"/>
      <c r="M336" s="18"/>
      <c r="O336" s="18"/>
    </row>
    <row r="337" spans="1:15" x14ac:dyDescent="0.3">
      <c r="A337" s="39"/>
      <c r="B337" s="35"/>
      <c r="C337" s="29"/>
      <c r="D337" s="62"/>
      <c r="E337" s="54"/>
      <c r="F337" s="11" t="s">
        <v>2</v>
      </c>
      <c r="G337" s="12">
        <v>0</v>
      </c>
      <c r="H337" s="12">
        <v>0</v>
      </c>
      <c r="I337" s="13">
        <v>0</v>
      </c>
      <c r="K337" s="18">
        <f>G336/(G336+G337+G338+H336+I336)</f>
        <v>0.92542587113268793</v>
      </c>
      <c r="L337" s="18"/>
      <c r="M337" s="18">
        <f>I338/(I338+H338+G338+I337+I336)</f>
        <v>0.99500157293159497</v>
      </c>
      <c r="N337" s="18">
        <f>AVERAGE(K337:L337)</f>
        <v>0.92542587113268793</v>
      </c>
      <c r="O337" s="18">
        <f>AVERAGE(K337:M337)</f>
        <v>0.96021372203214139</v>
      </c>
    </row>
    <row r="338" spans="1:15" ht="15" thickBot="1" x14ac:dyDescent="0.35">
      <c r="A338" s="39"/>
      <c r="B338" s="35"/>
      <c r="C338" s="29"/>
      <c r="D338" s="62"/>
      <c r="E338" s="55"/>
      <c r="F338" s="14" t="s">
        <v>3</v>
      </c>
      <c r="G338" s="15">
        <v>1082</v>
      </c>
      <c r="H338" s="15">
        <v>1</v>
      </c>
      <c r="I338" s="16">
        <v>512388</v>
      </c>
      <c r="K338" s="18"/>
      <c r="L338" s="18"/>
      <c r="M338" s="18"/>
      <c r="O338" s="18"/>
    </row>
    <row r="339" spans="1:15" x14ac:dyDescent="0.3">
      <c r="A339" s="39"/>
      <c r="B339" s="35"/>
      <c r="C339" s="29"/>
      <c r="D339" s="62"/>
      <c r="E339" s="56" t="s">
        <v>10</v>
      </c>
      <c r="F339" s="8" t="s">
        <v>1</v>
      </c>
      <c r="G339" s="9">
        <v>3916</v>
      </c>
      <c r="H339" s="9">
        <v>29</v>
      </c>
      <c r="I339" s="10">
        <v>142</v>
      </c>
      <c r="K339" s="18"/>
      <c r="L339" s="18"/>
      <c r="M339" s="18"/>
      <c r="O339" s="18"/>
    </row>
    <row r="340" spans="1:15" x14ac:dyDescent="0.3">
      <c r="A340" s="39"/>
      <c r="B340" s="35"/>
      <c r="C340" s="29"/>
      <c r="D340" s="62"/>
      <c r="E340" s="57"/>
      <c r="F340" s="11" t="s">
        <v>2</v>
      </c>
      <c r="G340" s="12">
        <v>555</v>
      </c>
      <c r="H340" s="12">
        <v>1750</v>
      </c>
      <c r="I340" s="13">
        <v>35</v>
      </c>
      <c r="K340" s="18">
        <f>G339/(G339+G340+G341+H339+I339)</f>
        <v>0.80825593395252837</v>
      </c>
      <c r="L340" s="18">
        <f>H340/(H340+H341+H339+G340+I340)</f>
        <v>0.73283082077051931</v>
      </c>
      <c r="M340" s="18">
        <f>I341/(I341+H341+G341+I340+I339)</f>
        <v>0.99430309260687055</v>
      </c>
      <c r="N340" s="18">
        <f>AVERAGE(K340:L340)</f>
        <v>0.77054337736152378</v>
      </c>
      <c r="O340" s="18">
        <f>AVERAGE(K340:M340)</f>
        <v>0.84512994910997274</v>
      </c>
    </row>
    <row r="341" spans="1:15" ht="15" thickBot="1" x14ac:dyDescent="0.35">
      <c r="A341" s="39"/>
      <c r="B341" s="35"/>
      <c r="C341" s="29"/>
      <c r="D341" s="62"/>
      <c r="E341" s="58"/>
      <c r="F341" s="14" t="s">
        <v>3</v>
      </c>
      <c r="G341" s="15">
        <v>203</v>
      </c>
      <c r="H341" s="15">
        <v>19</v>
      </c>
      <c r="I341" s="16">
        <v>69639</v>
      </c>
      <c r="K341" s="18"/>
      <c r="L341" s="18"/>
      <c r="M341" s="18"/>
      <c r="O341" s="18"/>
    </row>
    <row r="342" spans="1:15" x14ac:dyDescent="0.3">
      <c r="A342" s="39"/>
      <c r="B342" s="35"/>
      <c r="C342" s="29"/>
      <c r="D342" s="62"/>
      <c r="E342" s="59" t="s">
        <v>11</v>
      </c>
      <c r="F342" s="8" t="s">
        <v>1</v>
      </c>
      <c r="G342" s="9">
        <v>7284</v>
      </c>
      <c r="H342" s="9">
        <v>394</v>
      </c>
      <c r="I342" s="10">
        <v>456</v>
      </c>
      <c r="K342" s="18"/>
      <c r="L342" s="18"/>
      <c r="M342" s="18"/>
      <c r="O342" s="18"/>
    </row>
    <row r="343" spans="1:15" x14ac:dyDescent="0.3">
      <c r="A343" s="39"/>
      <c r="B343" s="35"/>
      <c r="C343" s="29"/>
      <c r="D343" s="62"/>
      <c r="E343" s="60"/>
      <c r="F343" s="11" t="s">
        <v>2</v>
      </c>
      <c r="G343" s="12">
        <v>432</v>
      </c>
      <c r="H343" s="12">
        <v>1465</v>
      </c>
      <c r="I343" s="13">
        <v>218</v>
      </c>
      <c r="K343" s="18">
        <f>G342/(G342+G343+G344+H342+I342)</f>
        <v>0.81558616056432653</v>
      </c>
      <c r="L343" s="18">
        <f>H343/(H343+H344+H342+G343+I343)</f>
        <v>0.57973882073605065</v>
      </c>
      <c r="M343" s="18">
        <f>I344/(I344+H344+G344+I343+I342)</f>
        <v>0.99183361275717941</v>
      </c>
      <c r="N343" s="18">
        <f>AVERAGE(K343:L343)</f>
        <v>0.69766249065018859</v>
      </c>
      <c r="O343" s="18">
        <f>AVERAGE(K343:M343)</f>
        <v>0.79571953135251883</v>
      </c>
    </row>
    <row r="344" spans="1:15" ht="15" thickBot="1" x14ac:dyDescent="0.35">
      <c r="A344" s="39"/>
      <c r="B344" s="35"/>
      <c r="C344" s="29"/>
      <c r="D344" s="62"/>
      <c r="E344" s="61"/>
      <c r="F344" s="14" t="s">
        <v>3</v>
      </c>
      <c r="G344" s="15">
        <v>365</v>
      </c>
      <c r="H344" s="15">
        <v>18</v>
      </c>
      <c r="I344" s="16">
        <v>128376</v>
      </c>
      <c r="K344" s="18"/>
      <c r="L344" s="18"/>
      <c r="M344" s="18"/>
      <c r="O344" s="18"/>
    </row>
    <row r="345" spans="1:15" x14ac:dyDescent="0.3">
      <c r="A345" s="39"/>
      <c r="B345" s="35"/>
      <c r="C345" s="29"/>
      <c r="D345" s="43" t="s">
        <v>16</v>
      </c>
      <c r="E345" s="44" t="s">
        <v>6</v>
      </c>
      <c r="F345" s="8" t="s">
        <v>1</v>
      </c>
      <c r="G345" s="9">
        <v>33395</v>
      </c>
      <c r="H345" s="9">
        <v>73</v>
      </c>
      <c r="I345" s="10">
        <v>847</v>
      </c>
      <c r="K345" s="18"/>
      <c r="L345" s="18"/>
      <c r="M345" s="18"/>
      <c r="O345" s="18"/>
    </row>
    <row r="346" spans="1:15" x14ac:dyDescent="0.3">
      <c r="A346" s="39"/>
      <c r="B346" s="35"/>
      <c r="C346" s="29"/>
      <c r="D346" s="43"/>
      <c r="E346" s="45"/>
      <c r="F346" s="11" t="s">
        <v>2</v>
      </c>
      <c r="G346" s="12">
        <v>0</v>
      </c>
      <c r="H346" s="12">
        <v>0</v>
      </c>
      <c r="I346" s="13">
        <v>0</v>
      </c>
      <c r="K346" s="18">
        <f>G345/(G345+G346+G347+H345+I345)</f>
        <v>0.97318956724464523</v>
      </c>
      <c r="L346" s="18"/>
      <c r="M346" s="18">
        <f>I347/(I347+H347+G347+I346+I345)</f>
        <v>0.99809964895983139</v>
      </c>
      <c r="N346" s="18">
        <f>AVERAGE(K346:L346)</f>
        <v>0.97318956724464523</v>
      </c>
      <c r="O346" s="18">
        <f>AVERAGE(K346:M346)</f>
        <v>0.98564460810223831</v>
      </c>
    </row>
    <row r="347" spans="1:15" ht="15" thickBot="1" x14ac:dyDescent="0.35">
      <c r="A347" s="39"/>
      <c r="B347" s="35"/>
      <c r="C347" s="29"/>
      <c r="D347" s="43"/>
      <c r="E347" s="46"/>
      <c r="F347" s="14" t="s">
        <v>3</v>
      </c>
      <c r="G347" s="15">
        <v>0</v>
      </c>
      <c r="H347" s="15">
        <v>4</v>
      </c>
      <c r="I347" s="16">
        <v>446961</v>
      </c>
      <c r="K347" s="18"/>
      <c r="L347" s="18"/>
      <c r="M347" s="18"/>
      <c r="O347" s="18"/>
    </row>
    <row r="348" spans="1:15" x14ac:dyDescent="0.3">
      <c r="A348" s="39"/>
      <c r="B348" s="35"/>
      <c r="C348" s="29"/>
      <c r="D348" s="43"/>
      <c r="E348" s="47" t="s">
        <v>7</v>
      </c>
      <c r="F348" s="8" t="s">
        <v>1</v>
      </c>
      <c r="G348" s="9">
        <v>13152</v>
      </c>
      <c r="H348" s="9">
        <v>25</v>
      </c>
      <c r="I348" s="10">
        <v>501</v>
      </c>
      <c r="K348" s="18"/>
      <c r="L348" s="18"/>
      <c r="M348" s="18"/>
      <c r="O348" s="18"/>
    </row>
    <row r="349" spans="1:15" x14ac:dyDescent="0.3">
      <c r="A349" s="39"/>
      <c r="B349" s="35"/>
      <c r="C349" s="29"/>
      <c r="D349" s="43"/>
      <c r="E349" s="48"/>
      <c r="F349" s="11" t="s">
        <v>2</v>
      </c>
      <c r="G349" s="12">
        <v>0</v>
      </c>
      <c r="H349" s="12">
        <v>0</v>
      </c>
      <c r="I349" s="13">
        <v>0</v>
      </c>
      <c r="K349" s="18">
        <f>G348/(G348+G349+G350+H348+I348)</f>
        <v>0.96140350877192982</v>
      </c>
      <c r="L349" s="18"/>
      <c r="M349" s="18">
        <f>I350/(I350+H350+G350+I349+I348)</f>
        <v>0.99782295377131058</v>
      </c>
      <c r="N349" s="18">
        <f>AVERAGE(K349:L349)</f>
        <v>0.96140350877192982</v>
      </c>
      <c r="O349" s="18">
        <f>AVERAGE(K349:M349)</f>
        <v>0.97961323127162014</v>
      </c>
    </row>
    <row r="350" spans="1:15" ht="15" thickBot="1" x14ac:dyDescent="0.35">
      <c r="A350" s="39"/>
      <c r="B350" s="35"/>
      <c r="C350" s="29"/>
      <c r="D350" s="43"/>
      <c r="E350" s="49"/>
      <c r="F350" s="14" t="s">
        <v>3</v>
      </c>
      <c r="G350" s="15">
        <v>2</v>
      </c>
      <c r="H350" s="15">
        <v>0</v>
      </c>
      <c r="I350" s="16">
        <v>230544</v>
      </c>
      <c r="K350" s="18"/>
      <c r="L350" s="18"/>
      <c r="M350" s="18"/>
      <c r="O350" s="18"/>
    </row>
    <row r="351" spans="1:15" x14ac:dyDescent="0.3">
      <c r="A351" s="39"/>
      <c r="B351" s="35"/>
      <c r="C351" s="29"/>
      <c r="D351" s="43"/>
      <c r="E351" s="50" t="s">
        <v>8</v>
      </c>
      <c r="F351" s="8" t="s">
        <v>1</v>
      </c>
      <c r="G351" s="9">
        <v>10561</v>
      </c>
      <c r="H351" s="9">
        <v>354</v>
      </c>
      <c r="I351" s="10">
        <v>87</v>
      </c>
      <c r="K351" s="18"/>
      <c r="L351" s="18"/>
      <c r="M351" s="18"/>
      <c r="O351" s="18"/>
    </row>
    <row r="352" spans="1:15" x14ac:dyDescent="0.3">
      <c r="A352" s="39"/>
      <c r="B352" s="35"/>
      <c r="C352" s="29"/>
      <c r="D352" s="43"/>
      <c r="E352" s="51"/>
      <c r="F352" s="11" t="s">
        <v>2</v>
      </c>
      <c r="G352" s="12">
        <v>3345</v>
      </c>
      <c r="H352" s="12">
        <v>13418</v>
      </c>
      <c r="I352" s="13">
        <v>512</v>
      </c>
      <c r="K352" s="18">
        <f>G351/(G351+G352+G353+H351+I351)</f>
        <v>0.70774695081088324</v>
      </c>
      <c r="L352" s="18">
        <f>H352/(H352+H353+H351+G352+I352)</f>
        <v>0.75958109255590145</v>
      </c>
      <c r="M352" s="18">
        <f>I353/(I353+H353+G353+I352+I351)</f>
        <v>0.996448550950086</v>
      </c>
      <c r="N352" s="18">
        <f>AVERAGE(K352:L352)</f>
        <v>0.73366402168339229</v>
      </c>
      <c r="O352" s="18">
        <f>AVERAGE(K352:M352)</f>
        <v>0.82125886477229015</v>
      </c>
    </row>
    <row r="353" spans="1:15" ht="15" thickBot="1" x14ac:dyDescent="0.35">
      <c r="A353" s="39"/>
      <c r="B353" s="35"/>
      <c r="C353" s="29"/>
      <c r="D353" s="43"/>
      <c r="E353" s="52"/>
      <c r="F353" s="14" t="s">
        <v>3</v>
      </c>
      <c r="G353" s="15">
        <v>575</v>
      </c>
      <c r="H353" s="15">
        <v>36</v>
      </c>
      <c r="I353" s="16">
        <v>339496</v>
      </c>
      <c r="K353" s="18"/>
      <c r="L353" s="18"/>
      <c r="M353" s="18"/>
      <c r="O353" s="18"/>
    </row>
    <row r="354" spans="1:15" x14ac:dyDescent="0.3">
      <c r="A354" s="39"/>
      <c r="B354" s="35"/>
      <c r="C354" s="29"/>
      <c r="D354" s="43"/>
      <c r="E354" s="53" t="s">
        <v>9</v>
      </c>
      <c r="F354" s="8" t="s">
        <v>1</v>
      </c>
      <c r="G354" s="9">
        <v>64148</v>
      </c>
      <c r="H354" s="9">
        <v>407</v>
      </c>
      <c r="I354" s="10">
        <v>2887</v>
      </c>
      <c r="K354" s="18"/>
      <c r="L354" s="18"/>
      <c r="M354" s="18"/>
      <c r="O354" s="18"/>
    </row>
    <row r="355" spans="1:15" x14ac:dyDescent="0.3">
      <c r="A355" s="39"/>
      <c r="B355" s="35"/>
      <c r="C355" s="29"/>
      <c r="D355" s="43"/>
      <c r="E355" s="54"/>
      <c r="F355" s="11" t="s">
        <v>2</v>
      </c>
      <c r="G355" s="12">
        <v>0</v>
      </c>
      <c r="H355" s="12">
        <v>0</v>
      </c>
      <c r="I355" s="13">
        <v>0</v>
      </c>
      <c r="K355" s="18">
        <f>G354/(G354+G355+G356+H354+I354)</f>
        <v>0.92187859277994944</v>
      </c>
      <c r="L355" s="18"/>
      <c r="M355" s="18">
        <f>I356/(I356+H356+G356+I355+I354)</f>
        <v>0.99510508862984237</v>
      </c>
      <c r="N355" s="18">
        <f>AVERAGE(K355:L355)</f>
        <v>0.92187859277994944</v>
      </c>
      <c r="O355" s="18">
        <f>AVERAGE(K355:M355)</f>
        <v>0.9584918407048959</v>
      </c>
    </row>
    <row r="356" spans="1:15" ht="15" thickBot="1" x14ac:dyDescent="0.35">
      <c r="A356" s="39"/>
      <c r="B356" s="35"/>
      <c r="C356" s="29"/>
      <c r="D356" s="43"/>
      <c r="E356" s="55"/>
      <c r="F356" s="14" t="s">
        <v>3</v>
      </c>
      <c r="G356" s="15">
        <v>2142</v>
      </c>
      <c r="H356" s="15">
        <v>12</v>
      </c>
      <c r="I356" s="16">
        <v>1024804</v>
      </c>
      <c r="K356" s="18"/>
      <c r="L356" s="18"/>
      <c r="M356" s="18"/>
      <c r="O356" s="18"/>
    </row>
    <row r="357" spans="1:15" x14ac:dyDescent="0.3">
      <c r="A357" s="39"/>
      <c r="B357" s="35"/>
      <c r="C357" s="29"/>
      <c r="D357" s="43"/>
      <c r="E357" s="56" t="s">
        <v>10</v>
      </c>
      <c r="F357" s="8" t="s">
        <v>1</v>
      </c>
      <c r="G357" s="9">
        <v>7912</v>
      </c>
      <c r="H357" s="9">
        <v>183</v>
      </c>
      <c r="I357" s="10">
        <v>136</v>
      </c>
      <c r="K357" s="18"/>
      <c r="L357" s="18"/>
      <c r="M357" s="18"/>
      <c r="O357" s="18"/>
    </row>
    <row r="358" spans="1:15" x14ac:dyDescent="0.3">
      <c r="A358" s="39"/>
      <c r="B358" s="35"/>
      <c r="C358" s="29"/>
      <c r="D358" s="43"/>
      <c r="E358" s="57"/>
      <c r="F358" s="11" t="s">
        <v>2</v>
      </c>
      <c r="G358" s="12">
        <v>1169</v>
      </c>
      <c r="H358" s="12">
        <v>3308</v>
      </c>
      <c r="I358" s="13">
        <v>89</v>
      </c>
      <c r="K358" s="18">
        <f>G357/(G357+G358+G359+H357+I357)</f>
        <v>0.81938690969345485</v>
      </c>
      <c r="L358" s="18">
        <f>H358/(H358+H359+H357+G358+I358)</f>
        <v>0.69277486910994768</v>
      </c>
      <c r="M358" s="18">
        <f>I359/(I359+H359+G359+I358+I357)</f>
        <v>0.99637867489500298</v>
      </c>
      <c r="N358" s="18">
        <f>AVERAGE(K358:L358)</f>
        <v>0.75608088940170126</v>
      </c>
      <c r="O358" s="18">
        <f>AVERAGE(K358:M358)</f>
        <v>0.83618015123280187</v>
      </c>
    </row>
    <row r="359" spans="1:15" ht="15" thickBot="1" x14ac:dyDescent="0.35">
      <c r="A359" s="39"/>
      <c r="B359" s="35"/>
      <c r="C359" s="29"/>
      <c r="D359" s="43"/>
      <c r="E359" s="58"/>
      <c r="F359" s="14" t="s">
        <v>3</v>
      </c>
      <c r="G359" s="15">
        <v>256</v>
      </c>
      <c r="H359" s="15">
        <v>26</v>
      </c>
      <c r="I359" s="16">
        <v>139497</v>
      </c>
      <c r="K359" s="18"/>
      <c r="L359" s="18"/>
      <c r="M359" s="18"/>
      <c r="O359" s="18"/>
    </row>
    <row r="360" spans="1:15" x14ac:dyDescent="0.3">
      <c r="A360" s="39"/>
      <c r="B360" s="35"/>
      <c r="C360" s="29"/>
      <c r="D360" s="43"/>
      <c r="E360" s="59" t="s">
        <v>11</v>
      </c>
      <c r="F360" s="8" t="s">
        <v>1</v>
      </c>
      <c r="G360" s="9">
        <v>14798</v>
      </c>
      <c r="H360" s="9">
        <v>680</v>
      </c>
      <c r="I360" s="10">
        <v>838</v>
      </c>
      <c r="K360" s="18"/>
      <c r="L360" s="18"/>
      <c r="M360" s="18"/>
      <c r="O360" s="18"/>
    </row>
    <row r="361" spans="1:15" x14ac:dyDescent="0.3">
      <c r="A361" s="39"/>
      <c r="B361" s="35"/>
      <c r="C361" s="29"/>
      <c r="D361" s="43"/>
      <c r="E361" s="60"/>
      <c r="F361" s="11" t="s">
        <v>2</v>
      </c>
      <c r="G361" s="12">
        <v>811</v>
      </c>
      <c r="H361" s="12">
        <v>3140</v>
      </c>
      <c r="I361" s="13">
        <v>291</v>
      </c>
      <c r="K361" s="18">
        <f>G360/(G360+G361+G362+H360+I360)</f>
        <v>0.81648642683734274</v>
      </c>
      <c r="L361" s="18">
        <f>H361/(H361+H362+H360+G361+I361)</f>
        <v>0.62951082598235764</v>
      </c>
      <c r="M361" s="18">
        <f>I362/(I362+H362+G362+I361+I360)</f>
        <v>0.99152316241729088</v>
      </c>
      <c r="N361" s="18">
        <f>AVERAGE(K361:L361)</f>
        <v>0.72299862640985024</v>
      </c>
      <c r="O361" s="18">
        <f>AVERAGE(K361:M361)</f>
        <v>0.8125068050789972</v>
      </c>
    </row>
    <row r="362" spans="1:15" ht="15" thickBot="1" x14ac:dyDescent="0.35">
      <c r="A362" s="39"/>
      <c r="B362" s="35"/>
      <c r="C362" s="29"/>
      <c r="D362" s="43"/>
      <c r="E362" s="61"/>
      <c r="F362" s="14" t="s">
        <v>3</v>
      </c>
      <c r="G362" s="15">
        <v>997</v>
      </c>
      <c r="H362" s="15">
        <v>66</v>
      </c>
      <c r="I362" s="16">
        <v>256395</v>
      </c>
      <c r="K362" s="18"/>
      <c r="L362" s="18"/>
      <c r="M362" s="18"/>
      <c r="O362" s="18"/>
    </row>
    <row r="363" spans="1:15" x14ac:dyDescent="0.3">
      <c r="A363" s="39"/>
      <c r="B363" s="35"/>
      <c r="C363" s="28">
        <v>256</v>
      </c>
      <c r="D363" s="36" t="s">
        <v>12</v>
      </c>
      <c r="E363" s="44" t="s">
        <v>6</v>
      </c>
      <c r="F363" s="8" t="s">
        <v>1</v>
      </c>
      <c r="G363" s="9">
        <v>33321</v>
      </c>
      <c r="H363" s="9">
        <v>2</v>
      </c>
      <c r="I363" s="10">
        <v>1214</v>
      </c>
      <c r="K363" s="18"/>
      <c r="L363" s="18"/>
      <c r="M363" s="18"/>
      <c r="O363" s="18"/>
    </row>
    <row r="364" spans="1:15" x14ac:dyDescent="0.3">
      <c r="A364" s="39"/>
      <c r="B364" s="35"/>
      <c r="C364" s="28"/>
      <c r="D364" s="36"/>
      <c r="E364" s="45"/>
      <c r="F364" s="11" t="s">
        <v>2</v>
      </c>
      <c r="G364" s="12">
        <v>0</v>
      </c>
      <c r="H364" s="12">
        <v>0</v>
      </c>
      <c r="I364" s="13">
        <v>0</v>
      </c>
      <c r="K364" s="18">
        <f>G363/(G363+G364+G365+H363+I363)</f>
        <v>0.96473551637279598</v>
      </c>
      <c r="L364" s="18"/>
      <c r="M364" s="18">
        <f>I365/(I365+H365+G365+I364+I363)</f>
        <v>0.99728545373774713</v>
      </c>
      <c r="N364" s="18">
        <f>AVERAGE(K364:L364)</f>
        <v>0.96473551637279598</v>
      </c>
      <c r="O364" s="18">
        <f>AVERAGE(K364:M364)</f>
        <v>0.98101048505527155</v>
      </c>
    </row>
    <row r="365" spans="1:15" ht="15" thickBot="1" x14ac:dyDescent="0.35">
      <c r="A365" s="39"/>
      <c r="B365" s="35"/>
      <c r="C365" s="28"/>
      <c r="D365" s="36"/>
      <c r="E365" s="46"/>
      <c r="F365" s="14" t="s">
        <v>3</v>
      </c>
      <c r="G365" s="15">
        <v>2</v>
      </c>
      <c r="H365" s="15">
        <v>0</v>
      </c>
      <c r="I365" s="16">
        <v>446741</v>
      </c>
      <c r="K365" s="18"/>
      <c r="L365" s="18"/>
      <c r="M365" s="18"/>
      <c r="O365" s="18"/>
    </row>
    <row r="366" spans="1:15" x14ac:dyDescent="0.3">
      <c r="A366" s="39"/>
      <c r="B366" s="35"/>
      <c r="C366" s="28"/>
      <c r="D366" s="36"/>
      <c r="E366" s="47" t="s">
        <v>7</v>
      </c>
      <c r="F366" s="8" t="s">
        <v>1</v>
      </c>
      <c r="G366" s="9">
        <v>12767</v>
      </c>
      <c r="H366" s="9">
        <v>22</v>
      </c>
      <c r="I366" s="10">
        <v>984</v>
      </c>
      <c r="K366" s="18"/>
      <c r="L366" s="18"/>
      <c r="M366" s="18"/>
      <c r="O366" s="18"/>
    </row>
    <row r="367" spans="1:15" x14ac:dyDescent="0.3">
      <c r="A367" s="39"/>
      <c r="B367" s="35"/>
      <c r="C367" s="28"/>
      <c r="D367" s="36"/>
      <c r="E367" s="48"/>
      <c r="F367" s="11" t="s">
        <v>2</v>
      </c>
      <c r="G367" s="12">
        <v>0</v>
      </c>
      <c r="H367" s="12">
        <v>0</v>
      </c>
      <c r="I367" s="13">
        <v>0</v>
      </c>
      <c r="K367" s="18">
        <f>G366/(G366+G367+G368+H366+I366)</f>
        <v>0.92695854207507444</v>
      </c>
      <c r="L367" s="18"/>
      <c r="M367" s="18">
        <f>I368/(I368+H368+G368+I367+I366)</f>
        <v>0.99574826625186341</v>
      </c>
      <c r="N367" s="18">
        <f>AVERAGE(K367:L367)</f>
        <v>0.92695854207507444</v>
      </c>
      <c r="O367" s="18">
        <f>AVERAGE(K367:M367)</f>
        <v>0.96135340416346893</v>
      </c>
    </row>
    <row r="368" spans="1:15" ht="15" thickBot="1" x14ac:dyDescent="0.35">
      <c r="A368" s="39"/>
      <c r="B368" s="35"/>
      <c r="C368" s="28"/>
      <c r="D368" s="36"/>
      <c r="E368" s="49"/>
      <c r="F368" s="14" t="s">
        <v>3</v>
      </c>
      <c r="G368" s="15">
        <v>0</v>
      </c>
      <c r="H368" s="15">
        <v>0</v>
      </c>
      <c r="I368" s="16">
        <v>230451</v>
      </c>
      <c r="K368" s="18"/>
      <c r="L368" s="18"/>
      <c r="M368" s="18"/>
      <c r="O368" s="18"/>
    </row>
    <row r="369" spans="1:15" x14ac:dyDescent="0.3">
      <c r="A369" s="39"/>
      <c r="B369" s="35"/>
      <c r="C369" s="28"/>
      <c r="D369" s="36"/>
      <c r="E369" s="50" t="s">
        <v>8</v>
      </c>
      <c r="F369" s="8" t="s">
        <v>1</v>
      </c>
      <c r="G369" s="9">
        <v>10343</v>
      </c>
      <c r="H369" s="9">
        <v>455</v>
      </c>
      <c r="I369" s="10">
        <v>239</v>
      </c>
      <c r="K369" s="18"/>
      <c r="L369" s="18"/>
      <c r="M369" s="18"/>
      <c r="O369" s="18"/>
    </row>
    <row r="370" spans="1:15" x14ac:dyDescent="0.3">
      <c r="A370" s="39"/>
      <c r="B370" s="35"/>
      <c r="C370" s="28"/>
      <c r="D370" s="36"/>
      <c r="E370" s="51"/>
      <c r="F370" s="11" t="s">
        <v>2</v>
      </c>
      <c r="G370" s="12">
        <v>2593</v>
      </c>
      <c r="H370" s="12">
        <v>14157</v>
      </c>
      <c r="I370" s="13">
        <v>548</v>
      </c>
      <c r="K370" s="18">
        <f>G369/(G369+G370+G371+H369+I369)</f>
        <v>0.75457795287079599</v>
      </c>
      <c r="L370" s="18">
        <f>H370/(H370+H371+H369+G370+I370)</f>
        <v>0.79422159887798038</v>
      </c>
      <c r="M370" s="18">
        <f>I371/(I371+H371+G371+I370+I369)</f>
        <v>0.99725381121712497</v>
      </c>
      <c r="N370" s="18">
        <f>AVERAGE(K370:L370)</f>
        <v>0.77439977587438813</v>
      </c>
      <c r="O370" s="18">
        <f>AVERAGE(K370:M370)</f>
        <v>0.84868445432196715</v>
      </c>
    </row>
    <row r="371" spans="1:15" ht="15" thickBot="1" x14ac:dyDescent="0.35">
      <c r="A371" s="39"/>
      <c r="B371" s="35"/>
      <c r="C371" s="28"/>
      <c r="D371" s="36"/>
      <c r="E371" s="52"/>
      <c r="F371" s="14" t="s">
        <v>3</v>
      </c>
      <c r="G371" s="15">
        <v>77</v>
      </c>
      <c r="H371" s="15">
        <v>72</v>
      </c>
      <c r="I371" s="16">
        <v>339900</v>
      </c>
      <c r="K371" s="18"/>
      <c r="L371" s="18"/>
      <c r="M371" s="18"/>
      <c r="O371" s="18"/>
    </row>
    <row r="372" spans="1:15" x14ac:dyDescent="0.3">
      <c r="A372" s="39"/>
      <c r="B372" s="35"/>
      <c r="C372" s="28"/>
      <c r="D372" s="36"/>
      <c r="E372" s="53" t="s">
        <v>9</v>
      </c>
      <c r="F372" s="8" t="s">
        <v>1</v>
      </c>
      <c r="G372" s="9">
        <v>63374</v>
      </c>
      <c r="H372" s="9">
        <v>0</v>
      </c>
      <c r="I372" s="10">
        <v>3967</v>
      </c>
      <c r="K372" s="18"/>
      <c r="L372" s="18"/>
      <c r="M372" s="18"/>
      <c r="O372" s="18"/>
    </row>
    <row r="373" spans="1:15" x14ac:dyDescent="0.3">
      <c r="A373" s="39"/>
      <c r="B373" s="35"/>
      <c r="C373" s="28"/>
      <c r="D373" s="36"/>
      <c r="E373" s="54"/>
      <c r="F373" s="11" t="s">
        <v>2</v>
      </c>
      <c r="G373" s="12">
        <v>0</v>
      </c>
      <c r="H373" s="12">
        <v>0</v>
      </c>
      <c r="I373" s="13">
        <v>0</v>
      </c>
      <c r="K373" s="18">
        <f>G372/(G372+G373+G374+H372+I372)</f>
        <v>0.92038457069826884</v>
      </c>
      <c r="L373" s="18"/>
      <c r="M373" s="18">
        <f>I374/(I374+H374+G374+I373+I372)</f>
        <v>0.99468296628795005</v>
      </c>
      <c r="N373" s="18">
        <f>AVERAGE(K373:L373)</f>
        <v>0.92038457069826884</v>
      </c>
      <c r="O373" s="18">
        <f>AVERAGE(K373:M373)</f>
        <v>0.95753376849310945</v>
      </c>
    </row>
    <row r="374" spans="1:15" ht="15" thickBot="1" x14ac:dyDescent="0.35">
      <c r="A374" s="39"/>
      <c r="B374" s="35"/>
      <c r="C374" s="28"/>
      <c r="D374" s="36"/>
      <c r="E374" s="55"/>
      <c r="F374" s="14" t="s">
        <v>3</v>
      </c>
      <c r="G374" s="15">
        <v>1515</v>
      </c>
      <c r="H374" s="15">
        <v>0</v>
      </c>
      <c r="I374" s="16">
        <v>1025544</v>
      </c>
      <c r="K374" s="18"/>
      <c r="L374" s="18"/>
      <c r="M374" s="18"/>
      <c r="O374" s="18"/>
    </row>
    <row r="375" spans="1:15" x14ac:dyDescent="0.3">
      <c r="A375" s="39"/>
      <c r="B375" s="35"/>
      <c r="C375" s="28"/>
      <c r="D375" s="36"/>
      <c r="E375" s="56" t="s">
        <v>10</v>
      </c>
      <c r="F375" s="8" t="s">
        <v>1</v>
      </c>
      <c r="G375" s="9">
        <v>7688</v>
      </c>
      <c r="H375" s="9">
        <v>130</v>
      </c>
      <c r="I375" s="10">
        <v>342</v>
      </c>
      <c r="K375" s="18"/>
      <c r="L375" s="18"/>
      <c r="M375" s="18"/>
      <c r="O375" s="18"/>
    </row>
    <row r="376" spans="1:15" x14ac:dyDescent="0.3">
      <c r="A376" s="39"/>
      <c r="B376" s="35"/>
      <c r="C376" s="28"/>
      <c r="D376" s="36"/>
      <c r="E376" s="57"/>
      <c r="F376" s="11" t="s">
        <v>2</v>
      </c>
      <c r="G376" s="12">
        <v>1243</v>
      </c>
      <c r="H376" s="12">
        <v>3380</v>
      </c>
      <c r="I376" s="13">
        <v>87</v>
      </c>
      <c r="K376" s="18">
        <f>G375/(G375+G376+G377+H375+I375)</f>
        <v>0.80024981784115745</v>
      </c>
      <c r="L376" s="18">
        <f>H376/(H376+H377+H375+G376+I376)</f>
        <v>0.69490131578947367</v>
      </c>
      <c r="M376" s="18">
        <f>I377/(I377+H377+G377+I376+I375)</f>
        <v>0.99531166375280977</v>
      </c>
      <c r="N376" s="18">
        <f>AVERAGE(K376:L376)</f>
        <v>0.74757556681531556</v>
      </c>
      <c r="O376" s="18">
        <f>AVERAGE(K376:M376)</f>
        <v>0.83015426579448037</v>
      </c>
    </row>
    <row r="377" spans="1:15" ht="15" thickBot="1" x14ac:dyDescent="0.35">
      <c r="A377" s="39"/>
      <c r="B377" s="35"/>
      <c r="C377" s="28"/>
      <c r="D377" s="36"/>
      <c r="E377" s="58"/>
      <c r="F377" s="14" t="s">
        <v>3</v>
      </c>
      <c r="G377" s="15">
        <v>204</v>
      </c>
      <c r="H377" s="15">
        <v>24</v>
      </c>
      <c r="I377" s="16">
        <v>139478</v>
      </c>
      <c r="K377" s="18"/>
      <c r="L377" s="18"/>
      <c r="M377" s="18"/>
      <c r="O377" s="18"/>
    </row>
    <row r="378" spans="1:15" x14ac:dyDescent="0.3">
      <c r="A378" s="39"/>
      <c r="B378" s="35"/>
      <c r="C378" s="28"/>
      <c r="D378" s="36"/>
      <c r="E378" s="59" t="s">
        <v>11</v>
      </c>
      <c r="F378" s="8" t="s">
        <v>1</v>
      </c>
      <c r="G378" s="9">
        <v>13640</v>
      </c>
      <c r="H378" s="9">
        <v>799</v>
      </c>
      <c r="I378" s="10">
        <v>1803</v>
      </c>
      <c r="K378" s="18"/>
      <c r="L378" s="18"/>
      <c r="M378" s="18"/>
      <c r="O378" s="18"/>
    </row>
    <row r="379" spans="1:15" x14ac:dyDescent="0.3">
      <c r="A379" s="39"/>
      <c r="B379" s="35"/>
      <c r="C379" s="28"/>
      <c r="D379" s="36"/>
      <c r="E379" s="60"/>
      <c r="F379" s="11" t="s">
        <v>2</v>
      </c>
      <c r="G379" s="12">
        <v>622</v>
      </c>
      <c r="H379" s="12">
        <v>3265</v>
      </c>
      <c r="I379" s="13">
        <v>415</v>
      </c>
      <c r="K379" s="18">
        <f>G378/(G378+G379+G380+H378+I378)</f>
        <v>0.79104564170967928</v>
      </c>
      <c r="L379" s="18">
        <f>H379/(H379+H380+H378+G379+I379)</f>
        <v>0.63201703445605883</v>
      </c>
      <c r="M379" s="18">
        <f>I380/(I380+H380+G380+I379+I378)</f>
        <v>0.98974931649274134</v>
      </c>
      <c r="N379" s="18">
        <f>AVERAGE(K379:L379)</f>
        <v>0.71153133808286906</v>
      </c>
      <c r="O379" s="18">
        <f>AVERAGE(K379:M379)</f>
        <v>0.80427066421949311</v>
      </c>
    </row>
    <row r="380" spans="1:15" ht="15" thickBot="1" x14ac:dyDescent="0.35">
      <c r="A380" s="39"/>
      <c r="B380" s="35"/>
      <c r="C380" s="28"/>
      <c r="D380" s="36"/>
      <c r="E380" s="61"/>
      <c r="F380" s="14" t="s">
        <v>3</v>
      </c>
      <c r="G380" s="15">
        <v>379</v>
      </c>
      <c r="H380" s="15">
        <v>65</v>
      </c>
      <c r="I380" s="16">
        <v>257028</v>
      </c>
      <c r="K380" s="18"/>
      <c r="L380" s="18"/>
      <c r="M380" s="18"/>
      <c r="O380" s="18"/>
    </row>
    <row r="381" spans="1:15" x14ac:dyDescent="0.3">
      <c r="A381" s="39"/>
      <c r="B381" s="35"/>
      <c r="C381" s="28"/>
      <c r="D381" s="65" t="s">
        <v>13</v>
      </c>
      <c r="E381" s="44" t="s">
        <v>6</v>
      </c>
      <c r="F381" s="8" t="s">
        <v>1</v>
      </c>
      <c r="G381" s="9">
        <v>33331</v>
      </c>
      <c r="H381" s="9">
        <v>106</v>
      </c>
      <c r="I381" s="10">
        <v>983</v>
      </c>
      <c r="K381" s="18"/>
      <c r="L381" s="18"/>
      <c r="M381" s="18"/>
      <c r="O381" s="18"/>
    </row>
    <row r="382" spans="1:15" x14ac:dyDescent="0.3">
      <c r="A382" s="39"/>
      <c r="B382" s="35"/>
      <c r="C382" s="28"/>
      <c r="D382" s="65"/>
      <c r="E382" s="45"/>
      <c r="F382" s="11" t="s">
        <v>2</v>
      </c>
      <c r="G382" s="12">
        <v>0</v>
      </c>
      <c r="H382" s="12">
        <v>0</v>
      </c>
      <c r="I382" s="13">
        <v>0</v>
      </c>
      <c r="K382" s="18">
        <f>G381/(G381+G382+G383+H381+I381)</f>
        <v>0.96836141778036022</v>
      </c>
      <c r="L382" s="18"/>
      <c r="M382" s="18">
        <f>I383/(I383+H383+G383+I382+I381)</f>
        <v>0.99780503435355694</v>
      </c>
      <c r="N382" s="18">
        <f>AVERAGE(K382:L382)</f>
        <v>0.96836141778036022</v>
      </c>
      <c r="O382" s="18">
        <f>AVERAGE(K382:M382)</f>
        <v>0.98308322606695864</v>
      </c>
    </row>
    <row r="383" spans="1:15" ht="15" thickBot="1" x14ac:dyDescent="0.35">
      <c r="A383" s="39"/>
      <c r="B383" s="35"/>
      <c r="C383" s="28"/>
      <c r="D383" s="65"/>
      <c r="E383" s="46"/>
      <c r="F383" s="14" t="s">
        <v>3</v>
      </c>
      <c r="G383" s="15">
        <v>0</v>
      </c>
      <c r="H383" s="15">
        <v>0</v>
      </c>
      <c r="I383" s="16">
        <v>446860</v>
      </c>
      <c r="K383" s="18"/>
      <c r="L383" s="18"/>
      <c r="M383" s="18"/>
      <c r="O383" s="18"/>
    </row>
    <row r="384" spans="1:15" x14ac:dyDescent="0.3">
      <c r="A384" s="39"/>
      <c r="B384" s="35"/>
      <c r="C384" s="28"/>
      <c r="D384" s="65"/>
      <c r="E384" s="47" t="s">
        <v>7</v>
      </c>
      <c r="F384" s="8" t="s">
        <v>1</v>
      </c>
      <c r="G384" s="9">
        <v>13254</v>
      </c>
      <c r="H384" s="9">
        <v>77</v>
      </c>
      <c r="I384" s="10">
        <v>457</v>
      </c>
      <c r="K384" s="18"/>
      <c r="L384" s="18"/>
      <c r="M384" s="18"/>
      <c r="O384" s="18"/>
    </row>
    <row r="385" spans="1:15" x14ac:dyDescent="0.3">
      <c r="A385" s="39"/>
      <c r="B385" s="35"/>
      <c r="C385" s="28"/>
      <c r="D385" s="65"/>
      <c r="E385" s="48"/>
      <c r="F385" s="11" t="s">
        <v>2</v>
      </c>
      <c r="G385" s="12">
        <v>0</v>
      </c>
      <c r="H385" s="12">
        <v>0</v>
      </c>
      <c r="I385" s="13">
        <v>0</v>
      </c>
      <c r="K385" s="18">
        <f>G384/(G384+G385+G386+H384+I384)</f>
        <v>0.96127067014795475</v>
      </c>
      <c r="L385" s="18"/>
      <c r="M385" s="18">
        <f>I386/(I386+H386+G386+I385+I384)</f>
        <v>0.99802072821610011</v>
      </c>
      <c r="N385" s="18">
        <f>AVERAGE(K385:L385)</f>
        <v>0.96127067014795475</v>
      </c>
      <c r="O385" s="18">
        <f>AVERAGE(K385:M385)</f>
        <v>0.97964569918202749</v>
      </c>
    </row>
    <row r="386" spans="1:15" ht="15" thickBot="1" x14ac:dyDescent="0.35">
      <c r="A386" s="39"/>
      <c r="B386" s="35"/>
      <c r="C386" s="28"/>
      <c r="D386" s="65"/>
      <c r="E386" s="49"/>
      <c r="F386" s="14" t="s">
        <v>3</v>
      </c>
      <c r="G386" s="15">
        <v>0</v>
      </c>
      <c r="H386" s="15">
        <v>0</v>
      </c>
      <c r="I386" s="16">
        <v>230436</v>
      </c>
      <c r="K386" s="18"/>
      <c r="L386" s="18"/>
      <c r="M386" s="18"/>
      <c r="O386" s="18"/>
    </row>
    <row r="387" spans="1:15" x14ac:dyDescent="0.3">
      <c r="A387" s="39"/>
      <c r="B387" s="35"/>
      <c r="C387" s="28"/>
      <c r="D387" s="65"/>
      <c r="E387" s="50" t="s">
        <v>8</v>
      </c>
      <c r="F387" s="8" t="s">
        <v>1</v>
      </c>
      <c r="G387" s="9">
        <v>10267</v>
      </c>
      <c r="H387" s="9">
        <v>551</v>
      </c>
      <c r="I387" s="10">
        <v>276</v>
      </c>
      <c r="K387" s="18"/>
      <c r="L387" s="18"/>
      <c r="M387" s="18"/>
      <c r="O387" s="18"/>
    </row>
    <row r="388" spans="1:15" x14ac:dyDescent="0.3">
      <c r="A388" s="39"/>
      <c r="B388" s="35"/>
      <c r="C388" s="28"/>
      <c r="D388" s="65"/>
      <c r="E388" s="51"/>
      <c r="F388" s="11" t="s">
        <v>2</v>
      </c>
      <c r="G388" s="12">
        <v>2308</v>
      </c>
      <c r="H388" s="12">
        <v>14374</v>
      </c>
      <c r="I388" s="13">
        <v>602</v>
      </c>
      <c r="K388" s="18">
        <f>G387/(G387+G388+G389+H387+I387)</f>
        <v>0.76323223312518584</v>
      </c>
      <c r="L388" s="18">
        <f>H388/(H388+H389+H387+G388+I388)</f>
        <v>0.80274768234111471</v>
      </c>
      <c r="M388" s="18">
        <f>I389/(I389+H389+G389+I388+I387)</f>
        <v>0.99706938430668501</v>
      </c>
      <c r="N388" s="18">
        <f>AVERAGE(K388:L388)</f>
        <v>0.78298995773315028</v>
      </c>
      <c r="O388" s="18">
        <f>AVERAGE(K388:M388)</f>
        <v>0.85434976659099515</v>
      </c>
    </row>
    <row r="389" spans="1:15" ht="15" thickBot="1" x14ac:dyDescent="0.35">
      <c r="A389" s="39"/>
      <c r="B389" s="35"/>
      <c r="C389" s="28"/>
      <c r="D389" s="65"/>
      <c r="E389" s="52"/>
      <c r="F389" s="14" t="s">
        <v>3</v>
      </c>
      <c r="G389" s="15">
        <v>50</v>
      </c>
      <c r="H389" s="15">
        <v>71</v>
      </c>
      <c r="I389" s="16">
        <v>339885</v>
      </c>
      <c r="K389" s="18"/>
      <c r="L389" s="18"/>
      <c r="M389" s="18"/>
      <c r="O389" s="18"/>
    </row>
    <row r="390" spans="1:15" x14ac:dyDescent="0.3">
      <c r="A390" s="39"/>
      <c r="B390" s="35"/>
      <c r="C390" s="28"/>
      <c r="D390" s="65"/>
      <c r="E390" s="53" t="s">
        <v>9</v>
      </c>
      <c r="F390" s="8" t="s">
        <v>1</v>
      </c>
      <c r="G390" s="9">
        <v>63004</v>
      </c>
      <c r="H390" s="9">
        <v>1125</v>
      </c>
      <c r="I390" s="10">
        <v>3293</v>
      </c>
      <c r="K390" s="18"/>
      <c r="L390" s="18"/>
      <c r="M390" s="18"/>
      <c r="O390" s="18"/>
    </row>
    <row r="391" spans="1:15" x14ac:dyDescent="0.3">
      <c r="A391" s="39"/>
      <c r="B391" s="35"/>
      <c r="C391" s="28"/>
      <c r="D391" s="65"/>
      <c r="E391" s="54"/>
      <c r="F391" s="11" t="s">
        <v>2</v>
      </c>
      <c r="G391" s="12">
        <v>0</v>
      </c>
      <c r="H391" s="12">
        <v>0</v>
      </c>
      <c r="I391" s="13">
        <v>0</v>
      </c>
      <c r="K391" s="18">
        <f>G390/(G390+G391+G392+H390+I390)</f>
        <v>0.91359134608413206</v>
      </c>
      <c r="L391" s="18"/>
      <c r="M391" s="18">
        <f>I392/(I392+H392+G392+I391+I390)</f>
        <v>0.99521193938293906</v>
      </c>
      <c r="N391" s="18">
        <f>AVERAGE(K391:L391)</f>
        <v>0.91359134608413206</v>
      </c>
      <c r="O391" s="18">
        <f>AVERAGE(K391:M391)</f>
        <v>0.95440164273353556</v>
      </c>
    </row>
    <row r="392" spans="1:15" ht="15" thickBot="1" x14ac:dyDescent="0.35">
      <c r="A392" s="39"/>
      <c r="B392" s="35"/>
      <c r="C392" s="28"/>
      <c r="D392" s="65"/>
      <c r="E392" s="55"/>
      <c r="F392" s="14" t="s">
        <v>3</v>
      </c>
      <c r="G392" s="15">
        <v>1541</v>
      </c>
      <c r="H392" s="15">
        <v>99</v>
      </c>
      <c r="I392" s="16">
        <v>1025338</v>
      </c>
      <c r="K392" s="18"/>
      <c r="L392" s="18"/>
      <c r="M392" s="18"/>
      <c r="O392" s="18"/>
    </row>
    <row r="393" spans="1:15" x14ac:dyDescent="0.3">
      <c r="A393" s="39"/>
      <c r="B393" s="35"/>
      <c r="C393" s="28"/>
      <c r="D393" s="65"/>
      <c r="E393" s="56" t="s">
        <v>10</v>
      </c>
      <c r="F393" s="8" t="s">
        <v>1</v>
      </c>
      <c r="G393" s="9">
        <v>7689</v>
      </c>
      <c r="H393" s="9">
        <v>350</v>
      </c>
      <c r="I393" s="10">
        <v>151</v>
      </c>
      <c r="K393" s="18"/>
      <c r="L393" s="18"/>
      <c r="M393" s="18"/>
      <c r="O393" s="18"/>
    </row>
    <row r="394" spans="1:15" x14ac:dyDescent="0.3">
      <c r="A394" s="39"/>
      <c r="B394" s="35"/>
      <c r="C394" s="28"/>
      <c r="D394" s="65"/>
      <c r="E394" s="57"/>
      <c r="F394" s="11" t="s">
        <v>2</v>
      </c>
      <c r="G394" s="12">
        <v>906</v>
      </c>
      <c r="H394" s="12">
        <v>3646</v>
      </c>
      <c r="I394" s="13">
        <v>87</v>
      </c>
      <c r="K394" s="18">
        <f>G393/(G393+G394+G395+H393+I393)</f>
        <v>0.82393913416202313</v>
      </c>
      <c r="L394" s="18">
        <f>H394/(H394+H395+H393+G394+I394)</f>
        <v>0.72643952978681015</v>
      </c>
      <c r="M394" s="18">
        <f>I395/(I395+H395+G395+I394+I393)</f>
        <v>0.99639961424438328</v>
      </c>
      <c r="N394" s="18">
        <f>AVERAGE(K394:L394)</f>
        <v>0.77518933197441664</v>
      </c>
      <c r="O394" s="18">
        <f>AVERAGE(K394:M394)</f>
        <v>0.84892609273107222</v>
      </c>
    </row>
    <row r="395" spans="1:15" ht="15" thickBot="1" x14ac:dyDescent="0.35">
      <c r="A395" s="39"/>
      <c r="B395" s="35"/>
      <c r="C395" s="28"/>
      <c r="D395" s="65"/>
      <c r="E395" s="58"/>
      <c r="F395" s="14" t="s">
        <v>3</v>
      </c>
      <c r="G395" s="15">
        <v>236</v>
      </c>
      <c r="H395" s="15">
        <v>30</v>
      </c>
      <c r="I395" s="16">
        <v>139481</v>
      </c>
      <c r="K395" s="18"/>
      <c r="L395" s="18"/>
      <c r="M395" s="18"/>
      <c r="O395" s="18"/>
    </row>
    <row r="396" spans="1:15" x14ac:dyDescent="0.3">
      <c r="A396" s="39"/>
      <c r="B396" s="35"/>
      <c r="C396" s="28"/>
      <c r="D396" s="65"/>
      <c r="E396" s="59" t="s">
        <v>11</v>
      </c>
      <c r="F396" s="8" t="s">
        <v>1</v>
      </c>
      <c r="G396" s="9">
        <v>14452</v>
      </c>
      <c r="H396" s="9">
        <v>618</v>
      </c>
      <c r="I396" s="10">
        <v>1171</v>
      </c>
      <c r="K396" s="18"/>
      <c r="L396" s="18"/>
      <c r="M396" s="18"/>
      <c r="O396" s="18"/>
    </row>
    <row r="397" spans="1:15" x14ac:dyDescent="0.3">
      <c r="A397" s="39"/>
      <c r="B397" s="35"/>
      <c r="C397" s="28"/>
      <c r="D397" s="65"/>
      <c r="E397" s="60"/>
      <c r="F397" s="11" t="s">
        <v>2</v>
      </c>
      <c r="G397" s="12">
        <v>653</v>
      </c>
      <c r="H397" s="12">
        <v>2832</v>
      </c>
      <c r="I397" s="13">
        <v>724</v>
      </c>
      <c r="K397" s="18">
        <f>G396/(G396+G397+G398+H396+I396)</f>
        <v>0.82734142431875435</v>
      </c>
      <c r="L397" s="18">
        <f>H397/(H397+H398+H396+G397+I397)</f>
        <v>0.57560975609756093</v>
      </c>
      <c r="M397" s="18">
        <f>I398/(I398+H398+G398+I397+I396)</f>
        <v>0.99012568362875342</v>
      </c>
      <c r="N397" s="18">
        <f>AVERAGE(K397:L397)</f>
        <v>0.70147559020815764</v>
      </c>
      <c r="O397" s="18">
        <f>AVERAGE(K397:M397)</f>
        <v>0.7976922880150229</v>
      </c>
    </row>
    <row r="398" spans="1:15" ht="15" thickBot="1" x14ac:dyDescent="0.35">
      <c r="A398" s="39"/>
      <c r="B398" s="35"/>
      <c r="C398" s="28"/>
      <c r="D398" s="65"/>
      <c r="E398" s="61"/>
      <c r="F398" s="14" t="s">
        <v>3</v>
      </c>
      <c r="G398" s="15">
        <v>574</v>
      </c>
      <c r="H398" s="15">
        <v>93</v>
      </c>
      <c r="I398" s="16">
        <v>256899</v>
      </c>
      <c r="K398" s="18"/>
      <c r="L398" s="18"/>
      <c r="M398" s="18"/>
      <c r="O398" s="18"/>
    </row>
    <row r="399" spans="1:15" x14ac:dyDescent="0.3">
      <c r="A399" s="39"/>
      <c r="B399" s="35"/>
      <c r="C399" s="28"/>
      <c r="D399" s="63" t="s">
        <v>14</v>
      </c>
      <c r="E399" s="44" t="s">
        <v>6</v>
      </c>
      <c r="F399" s="8" t="s">
        <v>1</v>
      </c>
      <c r="G399" s="9">
        <v>33083</v>
      </c>
      <c r="H399" s="9">
        <v>0</v>
      </c>
      <c r="I399" s="10">
        <v>1020</v>
      </c>
      <c r="K399" s="18"/>
      <c r="L399" s="18"/>
      <c r="M399" s="18"/>
      <c r="O399" s="18"/>
    </row>
    <row r="400" spans="1:15" x14ac:dyDescent="0.3">
      <c r="A400" s="39"/>
      <c r="B400" s="35"/>
      <c r="C400" s="28"/>
      <c r="D400" s="63"/>
      <c r="E400" s="45"/>
      <c r="F400" s="11" t="s">
        <v>2</v>
      </c>
      <c r="G400" s="12">
        <v>0</v>
      </c>
      <c r="H400" s="12">
        <v>0</v>
      </c>
      <c r="I400" s="13">
        <v>0</v>
      </c>
      <c r="K400" s="18">
        <f>G399/(G399+G400+G401+H399+I399)</f>
        <v>0.9700906078644107</v>
      </c>
      <c r="L400" s="18"/>
      <c r="M400" s="18">
        <f>I401/(I401+H401+G401+I400+I399)</f>
        <v>0.99772421502151953</v>
      </c>
      <c r="N400" s="18">
        <f>AVERAGE(K400:L400)</f>
        <v>0.9700906078644107</v>
      </c>
      <c r="O400" s="18">
        <f>AVERAGE(K400:M400)</f>
        <v>0.98390741144296512</v>
      </c>
    </row>
    <row r="401" spans="1:15" ht="15" thickBot="1" x14ac:dyDescent="0.35">
      <c r="A401" s="39"/>
      <c r="B401" s="35"/>
      <c r="C401" s="28"/>
      <c r="D401" s="63"/>
      <c r="E401" s="46"/>
      <c r="F401" s="14" t="s">
        <v>3</v>
      </c>
      <c r="G401" s="15">
        <v>0</v>
      </c>
      <c r="H401" s="15">
        <v>0</v>
      </c>
      <c r="I401" s="16">
        <v>447177</v>
      </c>
      <c r="K401" s="18"/>
      <c r="L401" s="18"/>
      <c r="M401" s="18"/>
      <c r="O401" s="18"/>
    </row>
    <row r="402" spans="1:15" x14ac:dyDescent="0.3">
      <c r="A402" s="39"/>
      <c r="B402" s="35"/>
      <c r="C402" s="28"/>
      <c r="D402" s="63"/>
      <c r="E402" s="47" t="s">
        <v>7</v>
      </c>
      <c r="F402" s="8" t="s">
        <v>1</v>
      </c>
      <c r="G402" s="9">
        <v>12950</v>
      </c>
      <c r="H402" s="9">
        <v>2</v>
      </c>
      <c r="I402" s="10">
        <v>628</v>
      </c>
      <c r="K402" s="18"/>
      <c r="L402" s="18"/>
      <c r="M402" s="18"/>
      <c r="O402" s="18"/>
    </row>
    <row r="403" spans="1:15" x14ac:dyDescent="0.3">
      <c r="A403" s="39"/>
      <c r="B403" s="35"/>
      <c r="C403" s="28"/>
      <c r="D403" s="63"/>
      <c r="E403" s="48"/>
      <c r="F403" s="11" t="s">
        <v>2</v>
      </c>
      <c r="G403" s="12">
        <v>0</v>
      </c>
      <c r="H403" s="12">
        <v>0</v>
      </c>
      <c r="I403" s="13">
        <v>0</v>
      </c>
      <c r="K403" s="18">
        <f>G402/(G402+G403+G404+H402+I402)</f>
        <v>0.95318710437214782</v>
      </c>
      <c r="L403" s="18"/>
      <c r="M403" s="18">
        <f>I404/(I404+H404+G404+I403+I402)</f>
        <v>0.99725863917811064</v>
      </c>
      <c r="N403" s="18">
        <f>AVERAGE(K403:L403)</f>
        <v>0.95318710437214782</v>
      </c>
      <c r="O403" s="18">
        <f>AVERAGE(K403:M403)</f>
        <v>0.97522287177512923</v>
      </c>
    </row>
    <row r="404" spans="1:15" ht="15" thickBot="1" x14ac:dyDescent="0.35">
      <c r="A404" s="39"/>
      <c r="B404" s="35"/>
      <c r="C404" s="28"/>
      <c r="D404" s="63"/>
      <c r="E404" s="49"/>
      <c r="F404" s="14" t="s">
        <v>3</v>
      </c>
      <c r="G404" s="15">
        <v>6</v>
      </c>
      <c r="H404" s="15">
        <v>0</v>
      </c>
      <c r="I404" s="16">
        <v>230638</v>
      </c>
      <c r="K404" s="18"/>
      <c r="L404" s="18"/>
      <c r="M404" s="18"/>
      <c r="O404" s="18"/>
    </row>
    <row r="405" spans="1:15" x14ac:dyDescent="0.3">
      <c r="A405" s="39"/>
      <c r="B405" s="35"/>
      <c r="C405" s="28"/>
      <c r="D405" s="63"/>
      <c r="E405" s="50" t="s">
        <v>8</v>
      </c>
      <c r="F405" s="8" t="s">
        <v>1</v>
      </c>
      <c r="G405" s="9">
        <v>10419</v>
      </c>
      <c r="H405" s="9">
        <v>300</v>
      </c>
      <c r="I405" s="10">
        <v>210</v>
      </c>
      <c r="K405" s="18"/>
      <c r="L405" s="18"/>
      <c r="M405" s="18"/>
      <c r="O405" s="18"/>
    </row>
    <row r="406" spans="1:15" x14ac:dyDescent="0.3">
      <c r="A406" s="39"/>
      <c r="B406" s="35"/>
      <c r="C406" s="28"/>
      <c r="D406" s="63"/>
      <c r="E406" s="51"/>
      <c r="F406" s="11" t="s">
        <v>2</v>
      </c>
      <c r="G406" s="12">
        <v>3488</v>
      </c>
      <c r="H406" s="12">
        <v>13432</v>
      </c>
      <c r="I406" s="13">
        <v>566</v>
      </c>
      <c r="K406" s="18">
        <f>G405/(G405+G406+G407+H405+I405)</f>
        <v>0.71850217226398183</v>
      </c>
      <c r="L406" s="18">
        <f>H406/(H406+H407+H405+G406+I406)</f>
        <v>0.75198745941104017</v>
      </c>
      <c r="M406" s="18">
        <f>I407/(I407+H407+G407+I406+I405)</f>
        <v>0.99725307781478822</v>
      </c>
      <c r="N406" s="18">
        <f>AVERAGE(K406:L406)</f>
        <v>0.735244815837511</v>
      </c>
      <c r="O406" s="18">
        <f>AVERAGE(K406:M406)</f>
        <v>0.82258090316327015</v>
      </c>
    </row>
    <row r="407" spans="1:15" ht="15" thickBot="1" x14ac:dyDescent="0.35">
      <c r="A407" s="39"/>
      <c r="B407" s="35"/>
      <c r="C407" s="28"/>
      <c r="D407" s="63"/>
      <c r="E407" s="52"/>
      <c r="F407" s="14" t="s">
        <v>3</v>
      </c>
      <c r="G407" s="15">
        <v>84</v>
      </c>
      <c r="H407" s="15">
        <v>76</v>
      </c>
      <c r="I407" s="16">
        <v>339809</v>
      </c>
      <c r="K407" s="18"/>
      <c r="L407" s="18"/>
      <c r="M407" s="18"/>
      <c r="O407" s="18"/>
    </row>
    <row r="408" spans="1:15" x14ac:dyDescent="0.3">
      <c r="A408" s="39"/>
      <c r="B408" s="35"/>
      <c r="C408" s="28"/>
      <c r="D408" s="63"/>
      <c r="E408" s="53" t="s">
        <v>9</v>
      </c>
      <c r="F408" s="8" t="s">
        <v>1</v>
      </c>
      <c r="G408" s="9">
        <v>63541</v>
      </c>
      <c r="H408" s="9">
        <v>393</v>
      </c>
      <c r="I408" s="10">
        <v>3291</v>
      </c>
      <c r="K408" s="18"/>
      <c r="L408" s="18"/>
      <c r="M408" s="18"/>
      <c r="O408" s="18"/>
    </row>
    <row r="409" spans="1:15" x14ac:dyDescent="0.3">
      <c r="A409" s="39"/>
      <c r="B409" s="35"/>
      <c r="C409" s="28"/>
      <c r="D409" s="63"/>
      <c r="E409" s="54"/>
      <c r="F409" s="11" t="s">
        <v>2</v>
      </c>
      <c r="G409" s="12">
        <v>0</v>
      </c>
      <c r="H409" s="12">
        <v>0</v>
      </c>
      <c r="I409" s="13">
        <v>0</v>
      </c>
      <c r="K409" s="18">
        <f>G408/(G408+G409+G410+H408+I408)</f>
        <v>0.92061721240220229</v>
      </c>
      <c r="L409" s="18"/>
      <c r="M409" s="18">
        <f>I410/(I410+H410+G410+I409+I408)</f>
        <v>0.99503622632867073</v>
      </c>
      <c r="N409" s="18">
        <f>AVERAGE(K409:L409)</f>
        <v>0.92061721240220229</v>
      </c>
      <c r="O409" s="18">
        <f>AVERAGE(K409:M409)</f>
        <v>0.95782671936543651</v>
      </c>
    </row>
    <row r="410" spans="1:15" ht="15" thickBot="1" x14ac:dyDescent="0.35">
      <c r="A410" s="39"/>
      <c r="B410" s="35"/>
      <c r="C410" s="28"/>
      <c r="D410" s="63"/>
      <c r="E410" s="55"/>
      <c r="F410" s="14" t="s">
        <v>3</v>
      </c>
      <c r="G410" s="15">
        <v>1795</v>
      </c>
      <c r="H410" s="15">
        <v>29</v>
      </c>
      <c r="I410" s="16">
        <v>1025351</v>
      </c>
      <c r="K410" s="18"/>
      <c r="L410" s="18"/>
      <c r="M410" s="18"/>
      <c r="O410" s="18"/>
    </row>
    <row r="411" spans="1:15" x14ac:dyDescent="0.3">
      <c r="A411" s="39"/>
      <c r="B411" s="35"/>
      <c r="C411" s="28"/>
      <c r="D411" s="63"/>
      <c r="E411" s="56" t="s">
        <v>10</v>
      </c>
      <c r="F411" s="8" t="s">
        <v>1</v>
      </c>
      <c r="G411" s="9">
        <v>7840</v>
      </c>
      <c r="H411" s="9">
        <v>136</v>
      </c>
      <c r="I411" s="10">
        <v>164</v>
      </c>
      <c r="K411" s="18"/>
      <c r="L411" s="18"/>
      <c r="M411" s="18"/>
      <c r="O411" s="18"/>
    </row>
    <row r="412" spans="1:15" x14ac:dyDescent="0.3">
      <c r="A412" s="39"/>
      <c r="B412" s="35"/>
      <c r="C412" s="28"/>
      <c r="D412" s="63"/>
      <c r="E412" s="57"/>
      <c r="F412" s="11" t="s">
        <v>2</v>
      </c>
      <c r="G412" s="12">
        <v>1131</v>
      </c>
      <c r="H412" s="12">
        <v>3394</v>
      </c>
      <c r="I412" s="13">
        <v>95</v>
      </c>
      <c r="K412" s="18">
        <f>G411/(G411+G412+G413+H411+I411)</f>
        <v>0.82301070753726646</v>
      </c>
      <c r="L412" s="18">
        <f>H412/(H412+H413+H411+G412+I412)</f>
        <v>0.7128754463348036</v>
      </c>
      <c r="M412" s="18">
        <f>I413/(I413+H413+G413+I412+I411)</f>
        <v>0.9962948420489024</v>
      </c>
      <c r="N412" s="18">
        <f>AVERAGE(K412:L412)</f>
        <v>0.76794307693603503</v>
      </c>
      <c r="O412" s="18">
        <f>AVERAGE(K412:M412)</f>
        <v>0.8440603319736576</v>
      </c>
    </row>
    <row r="413" spans="1:15" ht="15" thickBot="1" x14ac:dyDescent="0.35">
      <c r="A413" s="39"/>
      <c r="B413" s="35"/>
      <c r="C413" s="28"/>
      <c r="D413" s="63"/>
      <c r="E413" s="58"/>
      <c r="F413" s="14" t="s">
        <v>3</v>
      </c>
      <c r="G413" s="15">
        <v>255</v>
      </c>
      <c r="H413" s="15">
        <v>5</v>
      </c>
      <c r="I413" s="16">
        <v>139556</v>
      </c>
      <c r="K413" s="18"/>
      <c r="L413" s="18"/>
      <c r="M413" s="18"/>
      <c r="O413" s="18"/>
    </row>
    <row r="414" spans="1:15" x14ac:dyDescent="0.3">
      <c r="A414" s="39"/>
      <c r="B414" s="35"/>
      <c r="C414" s="28"/>
      <c r="D414" s="63"/>
      <c r="E414" s="59" t="s">
        <v>11</v>
      </c>
      <c r="F414" s="8" t="s">
        <v>1</v>
      </c>
      <c r="G414" s="9">
        <v>14366</v>
      </c>
      <c r="H414" s="9">
        <v>646</v>
      </c>
      <c r="I414" s="10">
        <v>1178</v>
      </c>
      <c r="K414" s="18"/>
      <c r="L414" s="18"/>
      <c r="M414" s="18"/>
      <c r="O414" s="18"/>
    </row>
    <row r="415" spans="1:15" x14ac:dyDescent="0.3">
      <c r="A415" s="39"/>
      <c r="B415" s="35"/>
      <c r="C415" s="28"/>
      <c r="D415" s="63"/>
      <c r="E415" s="60"/>
      <c r="F415" s="11" t="s">
        <v>2</v>
      </c>
      <c r="G415" s="12">
        <v>782</v>
      </c>
      <c r="H415" s="12">
        <v>3131</v>
      </c>
      <c r="I415" s="13">
        <v>380</v>
      </c>
      <c r="K415" s="18">
        <f>G414/(G414+G415+G416+H414+I414)</f>
        <v>0.81666761412085731</v>
      </c>
      <c r="L415" s="18">
        <f>H415/(H415+H416+H414+G415+I415)</f>
        <v>0.62507486524256339</v>
      </c>
      <c r="M415" s="18">
        <f>I416/(I416+H416+G416+I415+I414)</f>
        <v>0.99132737146408023</v>
      </c>
      <c r="N415" s="18">
        <f>AVERAGE(K415:L415)</f>
        <v>0.7208712396817103</v>
      </c>
      <c r="O415" s="18">
        <f>AVERAGE(K415:M415)</f>
        <v>0.81102328360916687</v>
      </c>
    </row>
    <row r="416" spans="1:15" ht="15" thickBot="1" x14ac:dyDescent="0.35">
      <c r="A416" s="39"/>
      <c r="B416" s="35"/>
      <c r="C416" s="28"/>
      <c r="D416" s="63"/>
      <c r="E416" s="61"/>
      <c r="F416" s="14" t="s">
        <v>3</v>
      </c>
      <c r="G416" s="15">
        <v>619</v>
      </c>
      <c r="H416" s="15">
        <v>70</v>
      </c>
      <c r="I416" s="16">
        <v>256844</v>
      </c>
      <c r="K416" s="18"/>
      <c r="L416" s="18"/>
      <c r="M416" s="18"/>
      <c r="O416" s="18"/>
    </row>
    <row r="417" spans="1:15" x14ac:dyDescent="0.3">
      <c r="A417" s="39"/>
      <c r="B417" s="35"/>
      <c r="C417" s="28"/>
      <c r="D417" s="62" t="s">
        <v>15</v>
      </c>
      <c r="E417" s="44" t="s">
        <v>6</v>
      </c>
      <c r="F417" s="8" t="s">
        <v>1</v>
      </c>
      <c r="G417" s="9">
        <v>33211</v>
      </c>
      <c r="H417" s="9">
        <v>45</v>
      </c>
      <c r="I417" s="10">
        <v>851</v>
      </c>
      <c r="K417" s="18"/>
      <c r="L417" s="18"/>
      <c r="M417" s="18"/>
      <c r="O417" s="18"/>
    </row>
    <row r="418" spans="1:15" x14ac:dyDescent="0.3">
      <c r="A418" s="39"/>
      <c r="B418" s="35"/>
      <c r="C418" s="28"/>
      <c r="D418" s="62"/>
      <c r="E418" s="45"/>
      <c r="F418" s="11" t="s">
        <v>2</v>
      </c>
      <c r="G418" s="12">
        <v>0</v>
      </c>
      <c r="H418" s="12">
        <v>0</v>
      </c>
      <c r="I418" s="13">
        <v>0</v>
      </c>
      <c r="K418" s="18">
        <f>G417/(G417+G418+G419+H417+I417)</f>
        <v>0.97372973289940479</v>
      </c>
      <c r="L418" s="18"/>
      <c r="M418" s="18">
        <f>I419/(I419+H419+G419+I418+I417)</f>
        <v>0.99810054818491867</v>
      </c>
      <c r="N418" s="18">
        <f>AVERAGE(K418:L418)</f>
        <v>0.97372973289940479</v>
      </c>
      <c r="O418" s="18">
        <f>AVERAGE(K418:M418)</f>
        <v>0.98591514054216178</v>
      </c>
    </row>
    <row r="419" spans="1:15" ht="15" thickBot="1" x14ac:dyDescent="0.35">
      <c r="A419" s="39"/>
      <c r="B419" s="35"/>
      <c r="C419" s="28"/>
      <c r="D419" s="62"/>
      <c r="E419" s="46"/>
      <c r="F419" s="14" t="s">
        <v>3</v>
      </c>
      <c r="G419" s="15">
        <v>0</v>
      </c>
      <c r="H419" s="15">
        <v>0</v>
      </c>
      <c r="I419" s="16">
        <v>447173</v>
      </c>
      <c r="K419" s="18"/>
      <c r="L419" s="18"/>
      <c r="M419" s="18"/>
      <c r="O419" s="18"/>
    </row>
    <row r="420" spans="1:15" x14ac:dyDescent="0.3">
      <c r="A420" s="39"/>
      <c r="B420" s="35"/>
      <c r="C420" s="28"/>
      <c r="D420" s="62"/>
      <c r="E420" s="47" t="s">
        <v>7</v>
      </c>
      <c r="F420" s="8" t="s">
        <v>1</v>
      </c>
      <c r="G420" s="9">
        <v>13268</v>
      </c>
      <c r="H420" s="9">
        <v>26</v>
      </c>
      <c r="I420" s="10">
        <v>523</v>
      </c>
      <c r="K420" s="18"/>
      <c r="L420" s="18"/>
      <c r="M420" s="18"/>
      <c r="O420" s="18"/>
    </row>
    <row r="421" spans="1:15" x14ac:dyDescent="0.3">
      <c r="A421" s="39"/>
      <c r="B421" s="35"/>
      <c r="C421" s="28"/>
      <c r="D421" s="62"/>
      <c r="E421" s="48"/>
      <c r="F421" s="11" t="s">
        <v>2</v>
      </c>
      <c r="G421" s="12">
        <v>0</v>
      </c>
      <c r="H421" s="12">
        <v>0</v>
      </c>
      <c r="I421" s="13">
        <v>0</v>
      </c>
      <c r="K421" s="18">
        <f>G420/(G420+G421+G422+H420+I420)</f>
        <v>0.96026633856843024</v>
      </c>
      <c r="L421" s="18"/>
      <c r="M421" s="18">
        <f>I422/(I422+H422+G422+I421+I420)</f>
        <v>0.99773524444636907</v>
      </c>
      <c r="N421" s="18">
        <f>AVERAGE(K421:L421)</f>
        <v>0.96026633856843024</v>
      </c>
      <c r="O421" s="18">
        <f>AVERAGE(K421:M421)</f>
        <v>0.97900079150739971</v>
      </c>
    </row>
    <row r="422" spans="1:15" ht="15" thickBot="1" x14ac:dyDescent="0.35">
      <c r="A422" s="39"/>
      <c r="B422" s="35"/>
      <c r="C422" s="28"/>
      <c r="D422" s="62"/>
      <c r="E422" s="49"/>
      <c r="F422" s="14" t="s">
        <v>3</v>
      </c>
      <c r="G422" s="15">
        <v>0</v>
      </c>
      <c r="H422" s="15">
        <v>0</v>
      </c>
      <c r="I422" s="16">
        <v>230407</v>
      </c>
      <c r="K422" s="18"/>
      <c r="L422" s="18"/>
      <c r="M422" s="18"/>
      <c r="O422" s="18"/>
    </row>
    <row r="423" spans="1:15" x14ac:dyDescent="0.3">
      <c r="A423" s="39"/>
      <c r="B423" s="35"/>
      <c r="C423" s="28"/>
      <c r="D423" s="62"/>
      <c r="E423" s="50" t="s">
        <v>8</v>
      </c>
      <c r="F423" s="8" t="s">
        <v>1</v>
      </c>
      <c r="G423" s="9">
        <v>10328</v>
      </c>
      <c r="H423" s="9">
        <v>511</v>
      </c>
      <c r="I423" s="10">
        <v>144</v>
      </c>
      <c r="K423" s="18"/>
      <c r="L423" s="18"/>
      <c r="M423" s="18"/>
      <c r="O423" s="18"/>
    </row>
    <row r="424" spans="1:15" x14ac:dyDescent="0.3">
      <c r="A424" s="39"/>
      <c r="B424" s="35"/>
      <c r="C424" s="28"/>
      <c r="D424" s="62"/>
      <c r="E424" s="51"/>
      <c r="F424" s="11" t="s">
        <v>2</v>
      </c>
      <c r="G424" s="12">
        <v>2690</v>
      </c>
      <c r="H424" s="12">
        <v>14079</v>
      </c>
      <c r="I424" s="13">
        <v>435</v>
      </c>
      <c r="K424" s="18">
        <f>G423/(G423+G424+G425+H423+I423)</f>
        <v>0.74992738890502464</v>
      </c>
      <c r="L424" s="18">
        <f>H424/(H424+H425+H423+G424+I424)</f>
        <v>0.79233496538916093</v>
      </c>
      <c r="M424" s="18">
        <f>I425/(I425+H425+G425+I424+I423)</f>
        <v>0.99785196140573285</v>
      </c>
      <c r="N424" s="18">
        <f>AVERAGE(K424:L424)</f>
        <v>0.77113117714709278</v>
      </c>
      <c r="O424" s="18">
        <f>AVERAGE(K424:M424)</f>
        <v>0.84670477189997284</v>
      </c>
    </row>
    <row r="425" spans="1:15" ht="15" thickBot="1" x14ac:dyDescent="0.35">
      <c r="A425" s="39"/>
      <c r="B425" s="35"/>
      <c r="C425" s="28"/>
      <c r="D425" s="62"/>
      <c r="E425" s="52"/>
      <c r="F425" s="14" t="s">
        <v>3</v>
      </c>
      <c r="G425" s="15">
        <v>99</v>
      </c>
      <c r="H425" s="15">
        <v>54</v>
      </c>
      <c r="I425" s="16">
        <v>340044</v>
      </c>
      <c r="K425" s="18"/>
      <c r="L425" s="18"/>
      <c r="M425" s="18"/>
      <c r="O425" s="18"/>
    </row>
    <row r="426" spans="1:15" x14ac:dyDescent="0.3">
      <c r="A426" s="39"/>
      <c r="B426" s="35"/>
      <c r="C426" s="28"/>
      <c r="D426" s="62"/>
      <c r="E426" s="53" t="s">
        <v>9</v>
      </c>
      <c r="F426" s="8" t="s">
        <v>1</v>
      </c>
      <c r="G426" s="9">
        <v>63469</v>
      </c>
      <c r="H426" s="9">
        <v>609</v>
      </c>
      <c r="I426" s="10">
        <v>3353</v>
      </c>
      <c r="K426" s="18"/>
      <c r="L426" s="18"/>
      <c r="M426" s="18"/>
      <c r="O426" s="18"/>
    </row>
    <row r="427" spans="1:15" x14ac:dyDescent="0.3">
      <c r="A427" s="39"/>
      <c r="B427" s="35"/>
      <c r="C427" s="28"/>
      <c r="D427" s="62"/>
      <c r="E427" s="54"/>
      <c r="F427" s="11" t="s">
        <v>2</v>
      </c>
      <c r="G427" s="12">
        <v>0</v>
      </c>
      <c r="H427" s="12">
        <v>0</v>
      </c>
      <c r="I427" s="13">
        <v>0</v>
      </c>
      <c r="K427" s="18">
        <f>G426/(G426+G427+G428+H426+I426)</f>
        <v>0.91865564706393199</v>
      </c>
      <c r="L427" s="18"/>
      <c r="M427" s="18">
        <f>I428/(I428+H428+G428+I427+I426)</f>
        <v>0.99511026649921097</v>
      </c>
      <c r="N427" s="18">
        <f>AVERAGE(K427:L427)</f>
        <v>0.91865564706393199</v>
      </c>
      <c r="O427" s="18">
        <f>AVERAGE(K427:M427)</f>
        <v>0.95688295678157154</v>
      </c>
    </row>
    <row r="428" spans="1:15" ht="15" thickBot="1" x14ac:dyDescent="0.35">
      <c r="A428" s="39"/>
      <c r="B428" s="35"/>
      <c r="C428" s="28"/>
      <c r="D428" s="62"/>
      <c r="E428" s="55"/>
      <c r="F428" s="14" t="s">
        <v>3</v>
      </c>
      <c r="G428" s="15">
        <v>1658</v>
      </c>
      <c r="H428" s="15">
        <v>27</v>
      </c>
      <c r="I428" s="16">
        <v>1025284</v>
      </c>
      <c r="K428" s="18"/>
      <c r="L428" s="18"/>
      <c r="M428" s="18"/>
      <c r="O428" s="18"/>
    </row>
    <row r="429" spans="1:15" x14ac:dyDescent="0.3">
      <c r="A429" s="39"/>
      <c r="B429" s="35"/>
      <c r="C429" s="28"/>
      <c r="D429" s="62"/>
      <c r="E429" s="56" t="s">
        <v>10</v>
      </c>
      <c r="F429" s="8" t="s">
        <v>1</v>
      </c>
      <c r="G429" s="9">
        <v>7653</v>
      </c>
      <c r="H429" s="9">
        <v>264</v>
      </c>
      <c r="I429" s="10">
        <v>180</v>
      </c>
      <c r="K429" s="18"/>
      <c r="L429" s="18"/>
      <c r="M429" s="18"/>
      <c r="O429" s="18"/>
    </row>
    <row r="430" spans="1:15" x14ac:dyDescent="0.3">
      <c r="A430" s="39"/>
      <c r="B430" s="35"/>
      <c r="C430" s="28"/>
      <c r="D430" s="62"/>
      <c r="E430" s="57"/>
      <c r="F430" s="11" t="s">
        <v>2</v>
      </c>
      <c r="G430" s="12">
        <v>972</v>
      </c>
      <c r="H430" s="12">
        <v>3593</v>
      </c>
      <c r="I430" s="13">
        <v>82</v>
      </c>
      <c r="K430" s="18">
        <f>G429/(G429+G430+G431+H429+I429)</f>
        <v>0.8199057210199272</v>
      </c>
      <c r="L430" s="18">
        <f>H430/(H430+H431+H429+G430+I430)</f>
        <v>0.7270335896398219</v>
      </c>
      <c r="M430" s="18">
        <f>I431/(I431+H431+G431+I430+I429)</f>
        <v>0.99601696004111528</v>
      </c>
      <c r="N430" s="18">
        <f>AVERAGE(K430:L430)</f>
        <v>0.77346965532987455</v>
      </c>
      <c r="O430" s="18">
        <f>AVERAGE(K430:M430)</f>
        <v>0.84765209023362154</v>
      </c>
    </row>
    <row r="431" spans="1:15" ht="15" thickBot="1" x14ac:dyDescent="0.35">
      <c r="A431" s="39"/>
      <c r="B431" s="35"/>
      <c r="C431" s="28"/>
      <c r="D431" s="62"/>
      <c r="E431" s="58"/>
      <c r="F431" s="14" t="s">
        <v>3</v>
      </c>
      <c r="G431" s="15">
        <v>265</v>
      </c>
      <c r="H431" s="15">
        <v>31</v>
      </c>
      <c r="I431" s="16">
        <v>139536</v>
      </c>
      <c r="K431" s="18"/>
      <c r="L431" s="18"/>
      <c r="M431" s="18"/>
      <c r="O431" s="18"/>
    </row>
    <row r="432" spans="1:15" x14ac:dyDescent="0.3">
      <c r="A432" s="39"/>
      <c r="B432" s="35"/>
      <c r="C432" s="28"/>
      <c r="D432" s="62"/>
      <c r="E432" s="59" t="s">
        <v>11</v>
      </c>
      <c r="F432" s="8" t="s">
        <v>1</v>
      </c>
      <c r="G432" s="9">
        <v>14571</v>
      </c>
      <c r="H432" s="9">
        <v>767</v>
      </c>
      <c r="I432" s="10">
        <v>864</v>
      </c>
      <c r="K432" s="18"/>
      <c r="L432" s="18"/>
      <c r="M432" s="18"/>
      <c r="O432" s="18"/>
    </row>
    <row r="433" spans="1:15" x14ac:dyDescent="0.3">
      <c r="A433" s="39"/>
      <c r="B433" s="35"/>
      <c r="C433" s="28"/>
      <c r="D433" s="62"/>
      <c r="E433" s="60"/>
      <c r="F433" s="11" t="s">
        <v>2</v>
      </c>
      <c r="G433" s="12">
        <v>768</v>
      </c>
      <c r="H433" s="12">
        <v>3098</v>
      </c>
      <c r="I433" s="13">
        <v>359</v>
      </c>
      <c r="K433" s="18">
        <f>G432/(G432+G433+G434+H432+I432)</f>
        <v>0.82822713579264484</v>
      </c>
      <c r="L433" s="18">
        <f>H433/(H433+H434+H432+G433+I433)</f>
        <v>0.61578215066587161</v>
      </c>
      <c r="M433" s="18">
        <f>I434/(I434+H434+G434+I433+I432)</f>
        <v>0.99271672101757258</v>
      </c>
      <c r="N433" s="18">
        <f>AVERAGE(K433:L433)</f>
        <v>0.72200464322925817</v>
      </c>
      <c r="O433" s="18">
        <f>AVERAGE(K433:M433)</f>
        <v>0.8122420024920296</v>
      </c>
    </row>
    <row r="434" spans="1:15" ht="15" thickBot="1" x14ac:dyDescent="0.35">
      <c r="A434" s="39"/>
      <c r="B434" s="35"/>
      <c r="C434" s="28"/>
      <c r="D434" s="62"/>
      <c r="E434" s="61"/>
      <c r="F434" s="14" t="s">
        <v>3</v>
      </c>
      <c r="G434" s="15">
        <v>623</v>
      </c>
      <c r="H434" s="15">
        <v>39</v>
      </c>
      <c r="I434" s="16">
        <v>256927</v>
      </c>
      <c r="K434" s="18"/>
      <c r="L434" s="18"/>
      <c r="M434" s="18"/>
      <c r="O434" s="18"/>
    </row>
    <row r="435" spans="1:15" x14ac:dyDescent="0.3">
      <c r="A435" s="39"/>
      <c r="B435" s="35"/>
      <c r="C435" s="28"/>
      <c r="D435" s="43" t="s">
        <v>16</v>
      </c>
      <c r="E435" s="44" t="s">
        <v>6</v>
      </c>
      <c r="F435" s="8" t="s">
        <v>1</v>
      </c>
      <c r="G435" s="9">
        <v>16410</v>
      </c>
      <c r="H435" s="9">
        <v>41</v>
      </c>
      <c r="I435" s="10">
        <v>570</v>
      </c>
      <c r="K435" s="18"/>
      <c r="L435" s="18"/>
      <c r="M435" s="18"/>
      <c r="O435" s="18"/>
    </row>
    <row r="436" spans="1:15" x14ac:dyDescent="0.3">
      <c r="A436" s="39"/>
      <c r="B436" s="35"/>
      <c r="C436" s="28"/>
      <c r="D436" s="43"/>
      <c r="E436" s="45"/>
      <c r="F436" s="11" t="s">
        <v>2</v>
      </c>
      <c r="G436" s="12">
        <v>0</v>
      </c>
      <c r="H436" s="12">
        <v>0</v>
      </c>
      <c r="I436" s="13">
        <v>0</v>
      </c>
      <c r="K436" s="18">
        <f>G435/(G435+G436+G437+H435+I435)</f>
        <v>0.96404652802255908</v>
      </c>
      <c r="L436" s="18"/>
      <c r="M436" s="18">
        <f>I437/(I437+H437+G437+I436+I435)</f>
        <v>0.99745304185307937</v>
      </c>
      <c r="N436" s="18">
        <f>AVERAGE(K436:L436)</f>
        <v>0.96404652802255908</v>
      </c>
      <c r="O436" s="18">
        <f>AVERAGE(K436:M436)</f>
        <v>0.98074978493781928</v>
      </c>
    </row>
    <row r="437" spans="1:15" ht="15" thickBot="1" x14ac:dyDescent="0.35">
      <c r="A437" s="39"/>
      <c r="B437" s="35"/>
      <c r="C437" s="28"/>
      <c r="D437" s="43"/>
      <c r="E437" s="46"/>
      <c r="F437" s="14" t="s">
        <v>3</v>
      </c>
      <c r="G437" s="15">
        <v>1</v>
      </c>
      <c r="H437" s="15">
        <v>0</v>
      </c>
      <c r="I437" s="16">
        <v>223618</v>
      </c>
      <c r="K437" s="18"/>
      <c r="L437" s="18"/>
      <c r="M437" s="18"/>
      <c r="O437" s="18"/>
    </row>
    <row r="438" spans="1:15" x14ac:dyDescent="0.3">
      <c r="A438" s="39"/>
      <c r="B438" s="35"/>
      <c r="C438" s="28"/>
      <c r="D438" s="43"/>
      <c r="E438" s="47" t="s">
        <v>7</v>
      </c>
      <c r="F438" s="8" t="s">
        <v>1</v>
      </c>
      <c r="G438" s="9">
        <v>6472</v>
      </c>
      <c r="H438" s="9">
        <v>94</v>
      </c>
      <c r="I438" s="10">
        <v>294</v>
      </c>
      <c r="K438" s="18"/>
      <c r="L438" s="18"/>
      <c r="M438" s="18"/>
      <c r="O438" s="18"/>
    </row>
    <row r="439" spans="1:15" x14ac:dyDescent="0.3">
      <c r="A439" s="39"/>
      <c r="B439" s="35"/>
      <c r="C439" s="28"/>
      <c r="D439" s="43"/>
      <c r="E439" s="48"/>
      <c r="F439" s="11" t="s">
        <v>2</v>
      </c>
      <c r="G439" s="12">
        <v>0</v>
      </c>
      <c r="H439" s="12">
        <v>0</v>
      </c>
      <c r="I439" s="13">
        <v>0</v>
      </c>
      <c r="K439" s="18">
        <f>G438/(G438+G439+G440+H438+I438)</f>
        <v>0.94344023323615156</v>
      </c>
      <c r="L439" s="18"/>
      <c r="M439" s="18">
        <f>I440/(I440+H440+G440+I439+I438)</f>
        <v>0.99745555882505665</v>
      </c>
      <c r="N439" s="18">
        <f>AVERAGE(K439:L439)</f>
        <v>0.94344023323615156</v>
      </c>
      <c r="O439" s="18">
        <f>AVERAGE(K439:M439)</f>
        <v>0.97044789603060411</v>
      </c>
    </row>
    <row r="440" spans="1:15" ht="15" thickBot="1" x14ac:dyDescent="0.35">
      <c r="A440" s="39"/>
      <c r="B440" s="35"/>
      <c r="C440" s="28"/>
      <c r="D440" s="43"/>
      <c r="E440" s="49"/>
      <c r="F440" s="14" t="s">
        <v>3</v>
      </c>
      <c r="G440" s="15">
        <v>0</v>
      </c>
      <c r="H440" s="15">
        <v>0</v>
      </c>
      <c r="I440" s="16">
        <v>115252</v>
      </c>
      <c r="K440" s="18"/>
      <c r="L440" s="18"/>
      <c r="M440" s="18"/>
      <c r="O440" s="18"/>
    </row>
    <row r="441" spans="1:15" x14ac:dyDescent="0.3">
      <c r="A441" s="39"/>
      <c r="B441" s="35"/>
      <c r="C441" s="28"/>
      <c r="D441" s="43"/>
      <c r="E441" s="50" t="s">
        <v>8</v>
      </c>
      <c r="F441" s="8" t="s">
        <v>1</v>
      </c>
      <c r="G441" s="9">
        <v>5161</v>
      </c>
      <c r="H441" s="9">
        <v>270</v>
      </c>
      <c r="I441" s="10">
        <v>129</v>
      </c>
      <c r="K441" s="18"/>
      <c r="L441" s="18"/>
      <c r="M441" s="18"/>
      <c r="O441" s="18"/>
    </row>
    <row r="442" spans="1:15" x14ac:dyDescent="0.3">
      <c r="A442" s="39"/>
      <c r="B442" s="35"/>
      <c r="C442" s="28"/>
      <c r="D442" s="43"/>
      <c r="E442" s="51"/>
      <c r="F442" s="11" t="s">
        <v>2</v>
      </c>
      <c r="G442" s="12">
        <v>1349</v>
      </c>
      <c r="H442" s="12">
        <v>7127</v>
      </c>
      <c r="I442" s="13">
        <v>210</v>
      </c>
      <c r="K442" s="18">
        <f>G441/(G441+G442+G443+H441+I441)</f>
        <v>0.74280368451352907</v>
      </c>
      <c r="L442" s="18">
        <f>H442/(H442+H443+H441+G442+I442)</f>
        <v>0.79180091100988781</v>
      </c>
      <c r="M442" s="18">
        <f>I443/(I443+H443+G443+I442+I441)</f>
        <v>0.99751592917755527</v>
      </c>
      <c r="N442" s="18">
        <f>AVERAGE(K442:L442)</f>
        <v>0.76730229776170844</v>
      </c>
      <c r="O442" s="18">
        <f>AVERAGE(K442:M442)</f>
        <v>0.84404017490032412</v>
      </c>
    </row>
    <row r="443" spans="1:15" ht="15" thickBot="1" x14ac:dyDescent="0.35">
      <c r="A443" s="39"/>
      <c r="B443" s="35"/>
      <c r="C443" s="28"/>
      <c r="D443" s="43"/>
      <c r="E443" s="52"/>
      <c r="F443" s="14" t="s">
        <v>3</v>
      </c>
      <c r="G443" s="15">
        <v>39</v>
      </c>
      <c r="H443" s="15">
        <v>45</v>
      </c>
      <c r="I443" s="16">
        <v>169862</v>
      </c>
      <c r="K443" s="18"/>
      <c r="L443" s="18"/>
      <c r="M443" s="18"/>
      <c r="O443" s="18"/>
    </row>
    <row r="444" spans="1:15" x14ac:dyDescent="0.3">
      <c r="A444" s="39"/>
      <c r="B444" s="35"/>
      <c r="C444" s="28"/>
      <c r="D444" s="43"/>
      <c r="E444" s="53" t="s">
        <v>9</v>
      </c>
      <c r="F444" s="8" t="s">
        <v>1</v>
      </c>
      <c r="G444" s="9">
        <v>32524</v>
      </c>
      <c r="H444" s="9">
        <v>108</v>
      </c>
      <c r="I444" s="10">
        <v>1229</v>
      </c>
      <c r="K444" s="18"/>
      <c r="L444" s="18"/>
      <c r="M444" s="18"/>
      <c r="O444" s="18"/>
    </row>
    <row r="445" spans="1:15" x14ac:dyDescent="0.3">
      <c r="A445" s="39"/>
      <c r="B445" s="35"/>
      <c r="C445" s="28"/>
      <c r="D445" s="43"/>
      <c r="E445" s="54"/>
      <c r="F445" s="11" t="s">
        <v>2</v>
      </c>
      <c r="G445" s="12">
        <v>0</v>
      </c>
      <c r="H445" s="12">
        <v>0</v>
      </c>
      <c r="I445" s="13">
        <v>0</v>
      </c>
      <c r="K445" s="18">
        <f>G444/(G444+G445+G446+H444+I444)</f>
        <v>0.92896518237125469</v>
      </c>
      <c r="L445" s="18"/>
      <c r="M445" s="18">
        <f>I446/(I446+H446+G446+I445+I444)</f>
        <v>0.99536504407580728</v>
      </c>
      <c r="N445" s="18">
        <f>AVERAGE(K445:L445)</f>
        <v>0.92896518237125469</v>
      </c>
      <c r="O445" s="18">
        <f>AVERAGE(K445:M445)</f>
        <v>0.96216511322353093</v>
      </c>
    </row>
    <row r="446" spans="1:15" ht="15" thickBot="1" x14ac:dyDescent="0.35">
      <c r="A446" s="39"/>
      <c r="B446" s="35"/>
      <c r="C446" s="28"/>
      <c r="D446" s="43"/>
      <c r="E446" s="55"/>
      <c r="F446" s="14" t="s">
        <v>3</v>
      </c>
      <c r="G446" s="15">
        <v>1150</v>
      </c>
      <c r="H446" s="15">
        <v>6</v>
      </c>
      <c r="I446" s="16">
        <v>512183</v>
      </c>
      <c r="K446" s="18"/>
      <c r="L446" s="18"/>
      <c r="M446" s="18"/>
      <c r="O446" s="18"/>
    </row>
    <row r="447" spans="1:15" x14ac:dyDescent="0.3">
      <c r="A447" s="39"/>
      <c r="B447" s="35"/>
      <c r="C447" s="28"/>
      <c r="D447" s="43"/>
      <c r="E447" s="56" t="s">
        <v>10</v>
      </c>
      <c r="F447" s="8" t="s">
        <v>1</v>
      </c>
      <c r="G447" s="9">
        <v>3876</v>
      </c>
      <c r="H447" s="9">
        <v>117</v>
      </c>
      <c r="I447" s="10">
        <v>107</v>
      </c>
      <c r="K447" s="18"/>
      <c r="L447" s="18"/>
      <c r="M447" s="18"/>
      <c r="O447" s="18"/>
    </row>
    <row r="448" spans="1:15" x14ac:dyDescent="0.3">
      <c r="A448" s="39"/>
      <c r="B448" s="35"/>
      <c r="C448" s="28"/>
      <c r="D448" s="43"/>
      <c r="E448" s="57"/>
      <c r="F448" s="11" t="s">
        <v>2</v>
      </c>
      <c r="G448" s="12">
        <v>597</v>
      </c>
      <c r="H448" s="12">
        <v>1734</v>
      </c>
      <c r="I448" s="13">
        <v>35</v>
      </c>
      <c r="K448" s="18">
        <f>G447/(G447+G448+G449+H447+I447)</f>
        <v>0.80867932401418741</v>
      </c>
      <c r="L448" s="18">
        <f>H448/(H448+H449+H447+G448+I448)</f>
        <v>0.69526864474739369</v>
      </c>
      <c r="M448" s="18">
        <f>I449/(I449+H449+G449+I448+I447)</f>
        <v>0.99644102681378999</v>
      </c>
      <c r="N448" s="18">
        <f>AVERAGE(K448:L448)</f>
        <v>0.75197398438079055</v>
      </c>
      <c r="O448" s="18">
        <f>AVERAGE(K448:M448)</f>
        <v>0.83346299852512373</v>
      </c>
    </row>
    <row r="449" spans="1:15" ht="15" thickBot="1" x14ac:dyDescent="0.35">
      <c r="A449" s="39"/>
      <c r="B449" s="35"/>
      <c r="C449" s="28"/>
      <c r="D449" s="43"/>
      <c r="E449" s="58"/>
      <c r="F449" s="14" t="s">
        <v>3</v>
      </c>
      <c r="G449" s="15">
        <v>96</v>
      </c>
      <c r="H449" s="15">
        <v>11</v>
      </c>
      <c r="I449" s="16">
        <v>69715</v>
      </c>
      <c r="K449" s="18"/>
      <c r="L449" s="18"/>
      <c r="M449" s="18"/>
      <c r="O449" s="18"/>
    </row>
    <row r="450" spans="1:15" x14ac:dyDescent="0.3">
      <c r="A450" s="39"/>
      <c r="B450" s="35"/>
      <c r="C450" s="28"/>
      <c r="D450" s="43"/>
      <c r="E450" s="59" t="s">
        <v>11</v>
      </c>
      <c r="F450" s="8" t="s">
        <v>1</v>
      </c>
      <c r="G450" s="9">
        <v>7379</v>
      </c>
      <c r="H450" s="9">
        <v>270</v>
      </c>
      <c r="I450" s="10">
        <v>459</v>
      </c>
      <c r="K450" s="18"/>
      <c r="L450" s="18"/>
      <c r="M450" s="18"/>
      <c r="O450" s="18"/>
    </row>
    <row r="451" spans="1:15" x14ac:dyDescent="0.3">
      <c r="A451" s="39"/>
      <c r="B451" s="35"/>
      <c r="C451" s="28"/>
      <c r="D451" s="43"/>
      <c r="E451" s="60"/>
      <c r="F451" s="11" t="s">
        <v>2</v>
      </c>
      <c r="G451" s="12">
        <v>472</v>
      </c>
      <c r="H451" s="12">
        <v>1470</v>
      </c>
      <c r="I451" s="13">
        <v>158</v>
      </c>
      <c r="K451" s="18">
        <f>G450/(G450+G451+G452+H450+I450)</f>
        <v>0.8091008771929824</v>
      </c>
      <c r="L451" s="18">
        <f>H451/(H451+H452+H450+G451+I451)</f>
        <v>0.61661073825503354</v>
      </c>
      <c r="M451" s="18">
        <f>I452/(I452+H452+G452+I451+I450)</f>
        <v>0.99095172968002654</v>
      </c>
      <c r="N451" s="18">
        <f>AVERAGE(K451:L451)</f>
        <v>0.71285580772400792</v>
      </c>
      <c r="O451" s="18">
        <f>AVERAGE(K451:M451)</f>
        <v>0.80555444837601409</v>
      </c>
    </row>
    <row r="452" spans="1:15" ht="15" thickBot="1" x14ac:dyDescent="0.35">
      <c r="A452" s="39"/>
      <c r="B452" s="35"/>
      <c r="C452" s="28"/>
      <c r="D452" s="43"/>
      <c r="E452" s="61"/>
      <c r="F452" s="14" t="s">
        <v>3</v>
      </c>
      <c r="G452" s="15">
        <v>540</v>
      </c>
      <c r="H452" s="15">
        <v>14</v>
      </c>
      <c r="I452" s="16">
        <v>128246</v>
      </c>
      <c r="K452" s="18"/>
      <c r="L452" s="18"/>
      <c r="M452" s="18"/>
      <c r="O452" s="18"/>
    </row>
    <row r="453" spans="1:15" x14ac:dyDescent="0.3">
      <c r="A453" s="39"/>
      <c r="B453" s="35"/>
      <c r="C453" s="64">
        <v>512</v>
      </c>
      <c r="D453" s="36" t="s">
        <v>12</v>
      </c>
      <c r="E453" s="44" t="s">
        <v>6</v>
      </c>
      <c r="F453" s="8" t="s">
        <v>1</v>
      </c>
      <c r="G453" s="9">
        <v>66090</v>
      </c>
      <c r="H453" s="9">
        <v>69</v>
      </c>
      <c r="I453" s="10">
        <v>2248</v>
      </c>
      <c r="K453" s="18"/>
      <c r="L453" s="18"/>
      <c r="M453" s="18"/>
      <c r="O453" s="18"/>
    </row>
    <row r="454" spans="1:15" x14ac:dyDescent="0.3">
      <c r="A454" s="39"/>
      <c r="B454" s="35"/>
      <c r="C454" s="64"/>
      <c r="D454" s="36"/>
      <c r="E454" s="45"/>
      <c r="F454" s="11" t="s">
        <v>2</v>
      </c>
      <c r="G454" s="12">
        <v>0</v>
      </c>
      <c r="H454" s="12">
        <v>0</v>
      </c>
      <c r="I454" s="13">
        <v>0</v>
      </c>
      <c r="K454" s="18">
        <f>G453/(G453+G454+G455+H453+I453)</f>
        <v>0.96600210477081383</v>
      </c>
      <c r="L454" s="18"/>
      <c r="M454" s="18">
        <f>I455/(I455+H455+G455+I454+I453)</f>
        <v>0.99748215363436676</v>
      </c>
      <c r="N454" s="18">
        <f>AVERAGE(K454:L454)</f>
        <v>0.96600210477081383</v>
      </c>
      <c r="O454" s="18">
        <f>AVERAGE(K454:M454)</f>
        <v>0.9817421292025903</v>
      </c>
    </row>
    <row r="455" spans="1:15" ht="15" thickBot="1" x14ac:dyDescent="0.35">
      <c r="A455" s="39"/>
      <c r="B455" s="35"/>
      <c r="C455" s="64"/>
      <c r="D455" s="36"/>
      <c r="E455" s="46"/>
      <c r="F455" s="14" t="s">
        <v>3</v>
      </c>
      <c r="G455" s="15">
        <v>9</v>
      </c>
      <c r="H455" s="15">
        <v>0</v>
      </c>
      <c r="I455" s="16">
        <v>894144</v>
      </c>
      <c r="K455" s="18"/>
      <c r="L455" s="18"/>
      <c r="M455" s="18"/>
      <c r="O455" s="18"/>
    </row>
    <row r="456" spans="1:15" x14ac:dyDescent="0.3">
      <c r="A456" s="39"/>
      <c r="B456" s="35"/>
      <c r="C456" s="64"/>
      <c r="D456" s="36"/>
      <c r="E456" s="47" t="s">
        <v>7</v>
      </c>
      <c r="F456" s="8" t="s">
        <v>1</v>
      </c>
      <c r="G456" s="9">
        <v>26305</v>
      </c>
      <c r="H456" s="9">
        <v>19</v>
      </c>
      <c r="I456" s="10">
        <v>1052</v>
      </c>
      <c r="K456" s="18"/>
      <c r="L456" s="18"/>
      <c r="M456" s="18"/>
      <c r="O456" s="18"/>
    </row>
    <row r="457" spans="1:15" x14ac:dyDescent="0.3">
      <c r="A457" s="39"/>
      <c r="B457" s="35"/>
      <c r="C457" s="64"/>
      <c r="D457" s="36"/>
      <c r="E457" s="48"/>
      <c r="F457" s="11" t="s">
        <v>2</v>
      </c>
      <c r="G457" s="12">
        <v>0</v>
      </c>
      <c r="H457" s="12">
        <v>0</v>
      </c>
      <c r="I457" s="13">
        <v>0</v>
      </c>
      <c r="K457" s="18">
        <f>G456/(G456+G457+G458+H456+I456)</f>
        <v>0.96080794798743518</v>
      </c>
      <c r="L457" s="18"/>
      <c r="M457" s="18">
        <f>I458/(I458+H458+G458+I457+I456)</f>
        <v>0.99771922687417225</v>
      </c>
      <c r="N457" s="18">
        <f>AVERAGE(K457:L457)</f>
        <v>0.96080794798743518</v>
      </c>
      <c r="O457" s="18">
        <f>AVERAGE(K457:M457)</f>
        <v>0.97926358743080377</v>
      </c>
    </row>
    <row r="458" spans="1:15" ht="15" thickBot="1" x14ac:dyDescent="0.35">
      <c r="A458" s="39"/>
      <c r="B458" s="35"/>
      <c r="C458" s="64"/>
      <c r="D458" s="36"/>
      <c r="E458" s="49"/>
      <c r="F458" s="14" t="s">
        <v>3</v>
      </c>
      <c r="G458" s="15">
        <v>2</v>
      </c>
      <c r="H458" s="15">
        <v>0</v>
      </c>
      <c r="I458" s="16">
        <v>461070</v>
      </c>
      <c r="K458" s="18"/>
      <c r="L458" s="18"/>
      <c r="M458" s="18"/>
      <c r="O458" s="18"/>
    </row>
    <row r="459" spans="1:15" x14ac:dyDescent="0.3">
      <c r="A459" s="39"/>
      <c r="B459" s="35"/>
      <c r="C459" s="64"/>
      <c r="D459" s="36"/>
      <c r="E459" s="50" t="s">
        <v>8</v>
      </c>
      <c r="F459" s="8" t="s">
        <v>1</v>
      </c>
      <c r="G459" s="9">
        <v>20219</v>
      </c>
      <c r="H459" s="9">
        <v>1155</v>
      </c>
      <c r="I459" s="10">
        <v>600</v>
      </c>
      <c r="K459" s="18"/>
      <c r="L459" s="18"/>
      <c r="M459" s="18"/>
      <c r="O459" s="18"/>
    </row>
    <row r="460" spans="1:15" x14ac:dyDescent="0.3">
      <c r="A460" s="39"/>
      <c r="B460" s="35"/>
      <c r="C460" s="64"/>
      <c r="D460" s="36"/>
      <c r="E460" s="51"/>
      <c r="F460" s="11" t="s">
        <v>2</v>
      </c>
      <c r="G460" s="12">
        <v>4825</v>
      </c>
      <c r="H460" s="12">
        <v>29068</v>
      </c>
      <c r="I460" s="13">
        <v>1070</v>
      </c>
      <c r="K460" s="18">
        <f>G459/(G459+G460+G461+H459+I459)</f>
        <v>0.75051967334818115</v>
      </c>
      <c r="L460" s="18">
        <f>H460/(H460+H461+H459+G460+I460)</f>
        <v>0.80196435468741378</v>
      </c>
      <c r="M460" s="18">
        <f>I461/(I461+H461+G461+I460+I459)</f>
        <v>0.99715480975082937</v>
      </c>
      <c r="N460" s="18">
        <f>AVERAGE(K460:L460)</f>
        <v>0.77624201401779747</v>
      </c>
      <c r="O460" s="18">
        <f>AVERAGE(K460:M460)</f>
        <v>0.84987961259547473</v>
      </c>
    </row>
    <row r="461" spans="1:15" ht="15" thickBot="1" x14ac:dyDescent="0.35">
      <c r="A461" s="39"/>
      <c r="B461" s="35"/>
      <c r="C461" s="64"/>
      <c r="D461" s="36"/>
      <c r="E461" s="52"/>
      <c r="F461" s="14" t="s">
        <v>3</v>
      </c>
      <c r="G461" s="15">
        <v>141</v>
      </c>
      <c r="H461" s="15">
        <v>128</v>
      </c>
      <c r="I461" s="16">
        <v>679562</v>
      </c>
      <c r="K461" s="18"/>
      <c r="L461" s="18"/>
      <c r="M461" s="18"/>
      <c r="O461" s="18"/>
    </row>
    <row r="462" spans="1:15" x14ac:dyDescent="0.3">
      <c r="A462" s="39"/>
      <c r="B462" s="35"/>
      <c r="C462" s="64"/>
      <c r="D462" s="36"/>
      <c r="E462" s="53" t="s">
        <v>9</v>
      </c>
      <c r="F462" s="8" t="s">
        <v>1</v>
      </c>
      <c r="G462" s="9">
        <v>127504</v>
      </c>
      <c r="H462" s="9">
        <v>956</v>
      </c>
      <c r="I462" s="10">
        <v>6202</v>
      </c>
      <c r="K462" s="18"/>
      <c r="L462" s="18"/>
      <c r="M462" s="18"/>
      <c r="O462" s="18"/>
    </row>
    <row r="463" spans="1:15" x14ac:dyDescent="0.3">
      <c r="A463" s="39"/>
      <c r="B463" s="35"/>
      <c r="C463" s="64"/>
      <c r="D463" s="36"/>
      <c r="E463" s="54"/>
      <c r="F463" s="11" t="s">
        <v>2</v>
      </c>
      <c r="G463" s="12">
        <v>0</v>
      </c>
      <c r="H463" s="12">
        <v>0</v>
      </c>
      <c r="I463" s="13">
        <v>0</v>
      </c>
      <c r="K463" s="18">
        <f>G462/(G462+G463+G464+H462+I462)</f>
        <v>0.92141814450273885</v>
      </c>
      <c r="L463" s="18"/>
      <c r="M463" s="18">
        <f>I464/(I464+H464+G464+I463+I462)</f>
        <v>0.99515953677548363</v>
      </c>
      <c r="N463" s="18">
        <f>AVERAGE(K463:L463)</f>
        <v>0.92141814450273885</v>
      </c>
      <c r="O463" s="18">
        <f>AVERAGE(K463:M463)</f>
        <v>0.95828884063911124</v>
      </c>
    </row>
    <row r="464" spans="1:15" ht="15" thickBot="1" x14ac:dyDescent="0.35">
      <c r="A464" s="39"/>
      <c r="B464" s="35"/>
      <c r="C464" s="64"/>
      <c r="D464" s="36"/>
      <c r="E464" s="55"/>
      <c r="F464" s="14" t="s">
        <v>3</v>
      </c>
      <c r="G464" s="15">
        <v>3716</v>
      </c>
      <c r="H464" s="15">
        <v>55</v>
      </c>
      <c r="I464" s="16">
        <v>2050367</v>
      </c>
      <c r="K464" s="18"/>
      <c r="L464" s="18"/>
      <c r="M464" s="18"/>
      <c r="O464" s="18"/>
    </row>
    <row r="465" spans="1:15" x14ac:dyDescent="0.3">
      <c r="A465" s="39"/>
      <c r="B465" s="35"/>
      <c r="C465" s="64"/>
      <c r="D465" s="36"/>
      <c r="E465" s="56" t="s">
        <v>10</v>
      </c>
      <c r="F465" s="8" t="s">
        <v>1</v>
      </c>
      <c r="G465" s="9">
        <v>15275</v>
      </c>
      <c r="H465" s="9">
        <v>669</v>
      </c>
      <c r="I465" s="10">
        <v>352</v>
      </c>
      <c r="K465" s="18"/>
      <c r="L465" s="18"/>
      <c r="M465" s="18"/>
      <c r="O465" s="18"/>
    </row>
    <row r="466" spans="1:15" x14ac:dyDescent="0.3">
      <c r="A466" s="39"/>
      <c r="B466" s="35"/>
      <c r="C466" s="64"/>
      <c r="D466" s="36"/>
      <c r="E466" s="57"/>
      <c r="F466" s="11" t="s">
        <v>2</v>
      </c>
      <c r="G466" s="12">
        <v>1527</v>
      </c>
      <c r="H466" s="12">
        <v>7453</v>
      </c>
      <c r="I466" s="13">
        <v>185</v>
      </c>
      <c r="K466" s="18">
        <f>G465/(G465+G466+G467+H465+I465)</f>
        <v>0.83735336037715158</v>
      </c>
      <c r="L466" s="18">
        <f>H466/(H466+H467+H465+G466+I466)</f>
        <v>0.75526955816781516</v>
      </c>
      <c r="M466" s="18">
        <f>I467/(I467+H467+G467+I466+I465)</f>
        <v>0.99646716245343081</v>
      </c>
      <c r="N466" s="18">
        <f>AVERAGE(K466:L466)</f>
        <v>0.79631145927248337</v>
      </c>
      <c r="O466" s="18">
        <f>AVERAGE(K466:M466)</f>
        <v>0.86303002699946585</v>
      </c>
    </row>
    <row r="467" spans="1:15" ht="15" thickBot="1" x14ac:dyDescent="0.35">
      <c r="A467" s="39"/>
      <c r="B467" s="35"/>
      <c r="C467" s="64"/>
      <c r="D467" s="36"/>
      <c r="E467" s="58"/>
      <c r="F467" s="14" t="s">
        <v>3</v>
      </c>
      <c r="G467" s="15">
        <v>419</v>
      </c>
      <c r="H467" s="15">
        <v>34</v>
      </c>
      <c r="I467" s="16">
        <v>279238</v>
      </c>
      <c r="K467" s="18"/>
      <c r="L467" s="18"/>
      <c r="M467" s="18"/>
      <c r="O467" s="18"/>
    </row>
    <row r="468" spans="1:15" x14ac:dyDescent="0.3">
      <c r="A468" s="39"/>
      <c r="B468" s="35"/>
      <c r="C468" s="64"/>
      <c r="D468" s="36"/>
      <c r="E468" s="59" t="s">
        <v>11</v>
      </c>
      <c r="F468" s="8" t="s">
        <v>1</v>
      </c>
      <c r="G468" s="9">
        <v>27139</v>
      </c>
      <c r="H468" s="9">
        <v>1385</v>
      </c>
      <c r="I468" s="10">
        <v>4182</v>
      </c>
      <c r="K468" s="18"/>
      <c r="L468" s="18"/>
      <c r="M468" s="18"/>
      <c r="O468" s="18"/>
    </row>
    <row r="469" spans="1:15" x14ac:dyDescent="0.3">
      <c r="A469" s="39"/>
      <c r="B469" s="35"/>
      <c r="C469" s="64"/>
      <c r="D469" s="36"/>
      <c r="E469" s="60"/>
      <c r="F469" s="11" t="s">
        <v>2</v>
      </c>
      <c r="G469" s="12">
        <v>1129</v>
      </c>
      <c r="H469" s="12">
        <v>6140</v>
      </c>
      <c r="I469" s="13">
        <v>1187</v>
      </c>
      <c r="K469" s="18">
        <f>G468/(G468+G469+G470+H468+I468)</f>
        <v>0.78118073745718319</v>
      </c>
      <c r="L469" s="18">
        <f>H469/(H469+H470+H468+G469+I469)</f>
        <v>0.61529211343822021</v>
      </c>
      <c r="M469" s="18">
        <f>I470/(I470+H470+G470+I469+I468)</f>
        <v>0.98767297338338722</v>
      </c>
      <c r="N469" s="18">
        <f>AVERAGE(K469:L469)</f>
        <v>0.6982364254477017</v>
      </c>
      <c r="O469" s="18">
        <f>AVERAGE(K469:M469)</f>
        <v>0.79471527475959691</v>
      </c>
    </row>
    <row r="470" spans="1:15" ht="15" thickBot="1" x14ac:dyDescent="0.35">
      <c r="A470" s="39"/>
      <c r="B470" s="35"/>
      <c r="C470" s="64"/>
      <c r="D470" s="36"/>
      <c r="E470" s="61"/>
      <c r="F470" s="14" t="s">
        <v>3</v>
      </c>
      <c r="G470" s="15">
        <v>906</v>
      </c>
      <c r="H470" s="15">
        <v>138</v>
      </c>
      <c r="I470" s="16">
        <v>513826</v>
      </c>
      <c r="K470" s="18"/>
      <c r="L470" s="18"/>
      <c r="M470" s="18"/>
      <c r="O470" s="18"/>
    </row>
    <row r="471" spans="1:15" x14ac:dyDescent="0.3">
      <c r="A471" s="39"/>
      <c r="B471" s="35"/>
      <c r="C471" s="64"/>
      <c r="D471" s="65" t="s">
        <v>13</v>
      </c>
      <c r="E471" s="44" t="s">
        <v>6</v>
      </c>
      <c r="F471" s="8" t="s">
        <v>1</v>
      </c>
      <c r="G471" s="9">
        <v>66461</v>
      </c>
      <c r="H471" s="9">
        <v>42</v>
      </c>
      <c r="I471" s="10">
        <v>2131</v>
      </c>
      <c r="K471" s="18"/>
      <c r="L471" s="18"/>
      <c r="M471" s="18"/>
      <c r="O471" s="18"/>
    </row>
    <row r="472" spans="1:15" x14ac:dyDescent="0.3">
      <c r="A472" s="39"/>
      <c r="B472" s="35"/>
      <c r="C472" s="64"/>
      <c r="D472" s="65"/>
      <c r="E472" s="45"/>
      <c r="F472" s="11" t="s">
        <v>2</v>
      </c>
      <c r="G472" s="12">
        <v>0</v>
      </c>
      <c r="H472" s="12">
        <v>0</v>
      </c>
      <c r="I472" s="13">
        <v>0</v>
      </c>
      <c r="K472" s="18">
        <f>G471/(G471+G472+G473+H471+I471)</f>
        <v>0.96832519851387777</v>
      </c>
      <c r="L472" s="18"/>
      <c r="M472" s="18">
        <f>I473/(I473+H473+G473+I472+I471)</f>
        <v>0.99762068707682661</v>
      </c>
      <c r="N472" s="18">
        <f>AVERAGE(K472:L472)</f>
        <v>0.96832519851387777</v>
      </c>
      <c r="O472" s="18">
        <f>AVERAGE(K472:M472)</f>
        <v>0.98297294279535219</v>
      </c>
    </row>
    <row r="473" spans="1:15" ht="15" thickBot="1" x14ac:dyDescent="0.35">
      <c r="A473" s="39"/>
      <c r="B473" s="35"/>
      <c r="C473" s="64"/>
      <c r="D473" s="65"/>
      <c r="E473" s="46"/>
      <c r="F473" s="14" t="s">
        <v>3</v>
      </c>
      <c r="G473" s="15">
        <v>1</v>
      </c>
      <c r="H473" s="15">
        <v>0</v>
      </c>
      <c r="I473" s="16">
        <v>893925</v>
      </c>
      <c r="K473" s="18"/>
      <c r="L473" s="18"/>
      <c r="M473" s="18"/>
      <c r="O473" s="18"/>
    </row>
    <row r="474" spans="1:15" x14ac:dyDescent="0.3">
      <c r="A474" s="39"/>
      <c r="B474" s="35"/>
      <c r="C474" s="64"/>
      <c r="D474" s="65"/>
      <c r="E474" s="47" t="s">
        <v>7</v>
      </c>
      <c r="F474" s="8" t="s">
        <v>1</v>
      </c>
      <c r="G474" s="9">
        <v>26015</v>
      </c>
      <c r="H474" s="9">
        <v>47</v>
      </c>
      <c r="I474" s="10">
        <v>1534</v>
      </c>
      <c r="K474" s="18"/>
      <c r="L474" s="18"/>
      <c r="M474" s="18"/>
      <c r="O474" s="18"/>
    </row>
    <row r="475" spans="1:15" x14ac:dyDescent="0.3">
      <c r="A475" s="39"/>
      <c r="B475" s="35"/>
      <c r="C475" s="64"/>
      <c r="D475" s="65"/>
      <c r="E475" s="48"/>
      <c r="F475" s="11" t="s">
        <v>2</v>
      </c>
      <c r="G475" s="12">
        <v>0</v>
      </c>
      <c r="H475" s="12">
        <v>0</v>
      </c>
      <c r="I475" s="13">
        <v>0</v>
      </c>
      <c r="K475" s="18">
        <f>G474/(G474+G475+G476+H474+I474)</f>
        <v>0.94267492843425005</v>
      </c>
      <c r="L475" s="18"/>
      <c r="M475" s="18">
        <f>I476/(I476+H476+G476+I475+I474)</f>
        <v>0.99668026281072519</v>
      </c>
      <c r="N475" s="18">
        <f>AVERAGE(K475:L475)</f>
        <v>0.94267492843425005</v>
      </c>
      <c r="O475" s="18">
        <f>AVERAGE(K475:M475)</f>
        <v>0.96967759562248768</v>
      </c>
    </row>
    <row r="476" spans="1:15" ht="15" thickBot="1" x14ac:dyDescent="0.35">
      <c r="A476" s="39"/>
      <c r="B476" s="35"/>
      <c r="C476" s="64"/>
      <c r="D476" s="65"/>
      <c r="E476" s="49"/>
      <c r="F476" s="14" t="s">
        <v>3</v>
      </c>
      <c r="G476" s="15">
        <v>1</v>
      </c>
      <c r="H476" s="15">
        <v>0</v>
      </c>
      <c r="I476" s="16">
        <v>460851</v>
      </c>
      <c r="K476" s="18"/>
      <c r="L476" s="18"/>
      <c r="M476" s="18"/>
      <c r="O476" s="18"/>
    </row>
    <row r="477" spans="1:15" x14ac:dyDescent="0.3">
      <c r="A477" s="39"/>
      <c r="B477" s="35"/>
      <c r="C477" s="64"/>
      <c r="D477" s="65"/>
      <c r="E477" s="50" t="s">
        <v>8</v>
      </c>
      <c r="F477" s="8" t="s">
        <v>1</v>
      </c>
      <c r="G477" s="9">
        <v>20845</v>
      </c>
      <c r="H477" s="9">
        <v>714</v>
      </c>
      <c r="I477" s="10">
        <v>413</v>
      </c>
      <c r="K477" s="18"/>
      <c r="L477" s="18"/>
      <c r="M477" s="18"/>
      <c r="O477" s="18"/>
    </row>
    <row r="478" spans="1:15" x14ac:dyDescent="0.3">
      <c r="A478" s="39"/>
      <c r="B478" s="35"/>
      <c r="C478" s="64"/>
      <c r="D478" s="65"/>
      <c r="E478" s="51"/>
      <c r="F478" s="11" t="s">
        <v>2</v>
      </c>
      <c r="G478" s="12">
        <v>5175</v>
      </c>
      <c r="H478" s="12">
        <v>28878</v>
      </c>
      <c r="I478" s="13">
        <v>892</v>
      </c>
      <c r="K478" s="18">
        <f>G477/(G477+G478+G479+H477+I477)</f>
        <v>0.76495412844036692</v>
      </c>
      <c r="L478" s="18">
        <f>H478/(H478+H479+H477+G478+I478)</f>
        <v>0.80766326387917775</v>
      </c>
      <c r="M478" s="18">
        <f>I479/(I479+H479+G479+I478+I477)</f>
        <v>0.99779198891296561</v>
      </c>
      <c r="N478" s="18">
        <f>AVERAGE(K478:L478)</f>
        <v>0.78630869615977228</v>
      </c>
      <c r="O478" s="18">
        <f>AVERAGE(K478:M478)</f>
        <v>0.85680312707750339</v>
      </c>
    </row>
    <row r="479" spans="1:15" ht="15" thickBot="1" x14ac:dyDescent="0.35">
      <c r="A479" s="39"/>
      <c r="B479" s="35"/>
      <c r="C479" s="64"/>
      <c r="D479" s="65"/>
      <c r="E479" s="52"/>
      <c r="F479" s="14" t="s">
        <v>3</v>
      </c>
      <c r="G479" s="15">
        <v>103</v>
      </c>
      <c r="H479" s="15">
        <v>96</v>
      </c>
      <c r="I479" s="16">
        <v>679652</v>
      </c>
      <c r="K479" s="18"/>
      <c r="L479" s="18"/>
      <c r="M479" s="18"/>
      <c r="O479" s="18"/>
    </row>
    <row r="480" spans="1:15" x14ac:dyDescent="0.3">
      <c r="A480" s="39"/>
      <c r="B480" s="35"/>
      <c r="C480" s="64"/>
      <c r="D480" s="65"/>
      <c r="E480" s="53" t="s">
        <v>9</v>
      </c>
      <c r="F480" s="8" t="s">
        <v>1</v>
      </c>
      <c r="G480" s="9">
        <v>128744</v>
      </c>
      <c r="H480" s="9">
        <v>485</v>
      </c>
      <c r="I480" s="10">
        <v>5813</v>
      </c>
      <c r="K480" s="18"/>
      <c r="L480" s="18"/>
      <c r="M480" s="18"/>
      <c r="O480" s="18"/>
    </row>
    <row r="481" spans="1:15" x14ac:dyDescent="0.3">
      <c r="A481" s="39"/>
      <c r="B481" s="35"/>
      <c r="C481" s="64"/>
      <c r="D481" s="65"/>
      <c r="E481" s="54"/>
      <c r="F481" s="11" t="s">
        <v>2</v>
      </c>
      <c r="G481" s="12">
        <v>0</v>
      </c>
      <c r="H481" s="12">
        <v>0</v>
      </c>
      <c r="I481" s="13">
        <v>0</v>
      </c>
      <c r="K481" s="18">
        <f>G480/(G480+G481+G482+H480+I480)</f>
        <v>0.92664248286981055</v>
      </c>
      <c r="L481" s="18"/>
      <c r="M481" s="18">
        <f>I482/(I482+H482+G482+I481+I480)</f>
        <v>0.99528105610343121</v>
      </c>
      <c r="N481" s="18">
        <f>AVERAGE(K481:L481)</f>
        <v>0.92664248286981055</v>
      </c>
      <c r="O481" s="18">
        <f>AVERAGE(K481:M481)</f>
        <v>0.96096176948662082</v>
      </c>
    </row>
    <row r="482" spans="1:15" ht="15" thickBot="1" x14ac:dyDescent="0.35">
      <c r="A482" s="39"/>
      <c r="B482" s="35"/>
      <c r="C482" s="64"/>
      <c r="D482" s="65"/>
      <c r="E482" s="55"/>
      <c r="F482" s="14" t="s">
        <v>3</v>
      </c>
      <c r="G482" s="15">
        <v>3894</v>
      </c>
      <c r="H482" s="15">
        <v>12</v>
      </c>
      <c r="I482" s="16">
        <v>2049852</v>
      </c>
      <c r="K482" s="18"/>
      <c r="L482" s="18"/>
      <c r="M482" s="18"/>
      <c r="O482" s="18"/>
    </row>
    <row r="483" spans="1:15" x14ac:dyDescent="0.3">
      <c r="A483" s="39"/>
      <c r="B483" s="35"/>
      <c r="C483" s="64"/>
      <c r="D483" s="65"/>
      <c r="E483" s="56" t="s">
        <v>10</v>
      </c>
      <c r="F483" s="8" t="s">
        <v>1</v>
      </c>
      <c r="G483" s="9">
        <v>15212</v>
      </c>
      <c r="H483" s="9">
        <v>508</v>
      </c>
      <c r="I483" s="10">
        <v>645</v>
      </c>
      <c r="K483" s="18"/>
      <c r="L483" s="18"/>
      <c r="M483" s="18"/>
      <c r="O483" s="18"/>
    </row>
    <row r="484" spans="1:15" x14ac:dyDescent="0.3">
      <c r="A484" s="39"/>
      <c r="B484" s="35"/>
      <c r="C484" s="64"/>
      <c r="D484" s="65"/>
      <c r="E484" s="57"/>
      <c r="F484" s="11" t="s">
        <v>2</v>
      </c>
      <c r="G484" s="12">
        <v>1716</v>
      </c>
      <c r="H484" s="12">
        <v>7437</v>
      </c>
      <c r="I484" s="13">
        <v>148</v>
      </c>
      <c r="K484" s="18">
        <f>G483/(G483+G484+G485+H483+I483)</f>
        <v>0.82485630625745576</v>
      </c>
      <c r="L484" s="18">
        <f>H484/(H484+H485+H483+G484+I484)</f>
        <v>0.75258044930176082</v>
      </c>
      <c r="M484" s="18">
        <f>I485/(I485+H485+G485+I484+I483)</f>
        <v>0.99562221928863737</v>
      </c>
      <c r="N484" s="18">
        <f>AVERAGE(K484:L484)</f>
        <v>0.78871837777960829</v>
      </c>
      <c r="O484" s="18">
        <f>AVERAGE(K484:M484)</f>
        <v>0.85768632494928465</v>
      </c>
    </row>
    <row r="485" spans="1:15" ht="15" thickBot="1" x14ac:dyDescent="0.35">
      <c r="A485" s="39"/>
      <c r="B485" s="35"/>
      <c r="C485" s="64"/>
      <c r="D485" s="65"/>
      <c r="E485" s="58"/>
      <c r="F485" s="14" t="s">
        <v>3</v>
      </c>
      <c r="G485" s="15">
        <v>361</v>
      </c>
      <c r="H485" s="15">
        <v>73</v>
      </c>
      <c r="I485" s="16">
        <v>279052</v>
      </c>
      <c r="K485" s="18"/>
      <c r="L485" s="18"/>
      <c r="M485" s="18"/>
      <c r="O485" s="18"/>
    </row>
    <row r="486" spans="1:15" x14ac:dyDescent="0.3">
      <c r="A486" s="39"/>
      <c r="B486" s="35"/>
      <c r="C486" s="64"/>
      <c r="D486" s="65"/>
      <c r="E486" s="59" t="s">
        <v>11</v>
      </c>
      <c r="F486" s="8" t="s">
        <v>1</v>
      </c>
      <c r="G486" s="9">
        <v>28125</v>
      </c>
      <c r="H486" s="9">
        <v>1680</v>
      </c>
      <c r="I486" s="10">
        <v>2618</v>
      </c>
      <c r="K486" s="18"/>
      <c r="L486" s="18"/>
      <c r="M486" s="18"/>
      <c r="O486" s="18"/>
    </row>
    <row r="487" spans="1:15" x14ac:dyDescent="0.3">
      <c r="A487" s="39"/>
      <c r="B487" s="35"/>
      <c r="C487" s="64"/>
      <c r="D487" s="65"/>
      <c r="E487" s="60"/>
      <c r="F487" s="11" t="s">
        <v>2</v>
      </c>
      <c r="G487" s="12">
        <v>1150</v>
      </c>
      <c r="H487" s="12">
        <v>5985</v>
      </c>
      <c r="I487" s="13">
        <v>1278</v>
      </c>
      <c r="K487" s="18">
        <f>G486/(G486+G487+G488+H486+I486)</f>
        <v>0.80825933270109496</v>
      </c>
      <c r="L487" s="18">
        <f>H487/(H487+H488+H486+G487+I487)</f>
        <v>0.58762886597938147</v>
      </c>
      <c r="M487" s="18">
        <f>I488/(I488+H488+G488+I487+I486)</f>
        <v>0.98995939062825089</v>
      </c>
      <c r="N487" s="18">
        <f>AVERAGE(K487:L487)</f>
        <v>0.69794409934023816</v>
      </c>
      <c r="O487" s="18">
        <f>AVERAGE(K487:M487)</f>
        <v>0.7952825297695757</v>
      </c>
    </row>
    <row r="488" spans="1:15" ht="15" thickBot="1" x14ac:dyDescent="0.35">
      <c r="A488" s="39"/>
      <c r="B488" s="35"/>
      <c r="C488" s="64"/>
      <c r="D488" s="65"/>
      <c r="E488" s="61"/>
      <c r="F488" s="14" t="s">
        <v>3</v>
      </c>
      <c r="G488" s="15">
        <v>1224</v>
      </c>
      <c r="H488" s="15">
        <v>92</v>
      </c>
      <c r="I488" s="16">
        <v>513880</v>
      </c>
      <c r="K488" s="18"/>
      <c r="L488" s="18"/>
      <c r="M488" s="18"/>
      <c r="O488" s="18"/>
    </row>
    <row r="489" spans="1:15" x14ac:dyDescent="0.3">
      <c r="A489" s="39"/>
      <c r="B489" s="35"/>
      <c r="C489" s="64"/>
      <c r="D489" s="63" t="s">
        <v>14</v>
      </c>
      <c r="E489" s="44" t="s">
        <v>6</v>
      </c>
      <c r="F489" s="8" t="s">
        <v>1</v>
      </c>
      <c r="G489" s="9">
        <v>66486</v>
      </c>
      <c r="H489" s="9">
        <v>29</v>
      </c>
      <c r="I489" s="10">
        <v>1915</v>
      </c>
      <c r="K489" s="18"/>
      <c r="L489" s="18"/>
      <c r="M489" s="18"/>
      <c r="O489" s="18"/>
    </row>
    <row r="490" spans="1:15" x14ac:dyDescent="0.3">
      <c r="A490" s="39"/>
      <c r="B490" s="35"/>
      <c r="C490" s="64"/>
      <c r="D490" s="63"/>
      <c r="E490" s="45"/>
      <c r="F490" s="11" t="s">
        <v>2</v>
      </c>
      <c r="G490" s="12">
        <v>0</v>
      </c>
      <c r="H490" s="12">
        <v>0</v>
      </c>
      <c r="I490" s="13">
        <v>0</v>
      </c>
      <c r="K490" s="18">
        <f>G489/(G489+G490+G491+H489+I489)</f>
        <v>0.97157720915959145</v>
      </c>
      <c r="L490" s="18"/>
      <c r="M490" s="18">
        <f>I491/(I491+H491+G491+I490+I489)</f>
        <v>0.99786171453442629</v>
      </c>
      <c r="N490" s="18">
        <f>AVERAGE(K490:L490)</f>
        <v>0.97157720915959145</v>
      </c>
      <c r="O490" s="18">
        <f>AVERAGE(K490:M490)</f>
        <v>0.98471946184700887</v>
      </c>
    </row>
    <row r="491" spans="1:15" ht="15" thickBot="1" x14ac:dyDescent="0.35">
      <c r="A491" s="39"/>
      <c r="B491" s="35"/>
      <c r="C491" s="64"/>
      <c r="D491" s="63"/>
      <c r="E491" s="46"/>
      <c r="F491" s="14" t="s">
        <v>3</v>
      </c>
      <c r="G491" s="15">
        <v>1</v>
      </c>
      <c r="H491" s="15">
        <v>0</v>
      </c>
      <c r="I491" s="16">
        <v>894129</v>
      </c>
      <c r="K491" s="18"/>
      <c r="L491" s="18"/>
      <c r="M491" s="18"/>
      <c r="O491" s="18"/>
    </row>
    <row r="492" spans="1:15" x14ac:dyDescent="0.3">
      <c r="A492" s="39"/>
      <c r="B492" s="35"/>
      <c r="C492" s="64"/>
      <c r="D492" s="63"/>
      <c r="E492" s="47" t="s">
        <v>7</v>
      </c>
      <c r="F492" s="8" t="s">
        <v>1</v>
      </c>
      <c r="G492" s="9">
        <v>26535</v>
      </c>
      <c r="H492" s="9">
        <v>110</v>
      </c>
      <c r="I492" s="10">
        <v>1007</v>
      </c>
      <c r="K492" s="18"/>
      <c r="L492" s="18"/>
      <c r="M492" s="18"/>
      <c r="O492" s="18"/>
    </row>
    <row r="493" spans="1:15" x14ac:dyDescent="0.3">
      <c r="A493" s="39"/>
      <c r="B493" s="35"/>
      <c r="C493" s="64"/>
      <c r="D493" s="63"/>
      <c r="E493" s="48"/>
      <c r="F493" s="11" t="s">
        <v>2</v>
      </c>
      <c r="G493" s="12">
        <v>0</v>
      </c>
      <c r="H493" s="12">
        <v>0</v>
      </c>
      <c r="I493" s="13">
        <v>0</v>
      </c>
      <c r="K493" s="18">
        <f>G492/(G492+G493+G494+H492+I492)</f>
        <v>0.95960509185592358</v>
      </c>
      <c r="L493" s="18"/>
      <c r="M493" s="18">
        <f>I494/(I494+H494+G494+I493+I492)</f>
        <v>0.99781725107892327</v>
      </c>
      <c r="N493" s="18">
        <f>AVERAGE(K493:L493)</f>
        <v>0.95960509185592358</v>
      </c>
      <c r="O493" s="18">
        <f>AVERAGE(K493:M493)</f>
        <v>0.97871117146742348</v>
      </c>
    </row>
    <row r="494" spans="1:15" ht="15" thickBot="1" x14ac:dyDescent="0.35">
      <c r="A494" s="39"/>
      <c r="B494" s="35"/>
      <c r="C494" s="64"/>
      <c r="D494" s="63"/>
      <c r="E494" s="49"/>
      <c r="F494" s="14" t="s">
        <v>3</v>
      </c>
      <c r="G494" s="15">
        <v>0</v>
      </c>
      <c r="H494" s="15">
        <v>1</v>
      </c>
      <c r="I494" s="16">
        <v>460795</v>
      </c>
      <c r="K494" s="18"/>
      <c r="L494" s="18"/>
      <c r="M494" s="18"/>
      <c r="O494" s="18"/>
    </row>
    <row r="495" spans="1:15" x14ac:dyDescent="0.3">
      <c r="A495" s="39"/>
      <c r="B495" s="35"/>
      <c r="C495" s="64"/>
      <c r="D495" s="63"/>
      <c r="E495" s="50" t="s">
        <v>8</v>
      </c>
      <c r="F495" s="8" t="s">
        <v>1</v>
      </c>
      <c r="G495" s="9">
        <v>20794</v>
      </c>
      <c r="H495" s="9">
        <v>828</v>
      </c>
      <c r="I495" s="10">
        <v>410</v>
      </c>
      <c r="K495" s="18"/>
      <c r="L495" s="18"/>
      <c r="M495" s="18"/>
      <c r="O495" s="18"/>
    </row>
    <row r="496" spans="1:15" x14ac:dyDescent="0.3">
      <c r="A496" s="39"/>
      <c r="B496" s="35"/>
      <c r="C496" s="64"/>
      <c r="D496" s="63"/>
      <c r="E496" s="51"/>
      <c r="F496" s="11" t="s">
        <v>2</v>
      </c>
      <c r="G496" s="12">
        <v>6023</v>
      </c>
      <c r="H496" s="12">
        <v>27986</v>
      </c>
      <c r="I496" s="13">
        <v>652</v>
      </c>
      <c r="K496" s="18">
        <f>G495/(G495+G496+G497+H495+I495)</f>
        <v>0.72437817877795585</v>
      </c>
      <c r="L496" s="18">
        <f>H496/(H496+H497+H495+G496+I496)</f>
        <v>0.78714068740507392</v>
      </c>
      <c r="M496" s="18">
        <f>I497/(I497+H497+G497+I496+I495)</f>
        <v>0.9973896587617469</v>
      </c>
      <c r="N496" s="18">
        <f>AVERAGE(K496:L496)</f>
        <v>0.75575943309151494</v>
      </c>
      <c r="O496" s="18">
        <f>AVERAGE(K496:M496)</f>
        <v>0.83630284164825897</v>
      </c>
    </row>
    <row r="497" spans="1:15" ht="15" thickBot="1" x14ac:dyDescent="0.35">
      <c r="A497" s="39"/>
      <c r="B497" s="35"/>
      <c r="C497" s="64"/>
      <c r="D497" s="63"/>
      <c r="E497" s="52"/>
      <c r="F497" s="14" t="s">
        <v>3</v>
      </c>
      <c r="G497" s="15">
        <v>651</v>
      </c>
      <c r="H497" s="15">
        <v>65</v>
      </c>
      <c r="I497" s="16">
        <v>679359</v>
      </c>
      <c r="K497" s="18"/>
      <c r="L497" s="18"/>
      <c r="M497" s="18"/>
      <c r="O497" s="18"/>
    </row>
    <row r="498" spans="1:15" x14ac:dyDescent="0.3">
      <c r="A498" s="39"/>
      <c r="B498" s="35"/>
      <c r="C498" s="64"/>
      <c r="D498" s="63"/>
      <c r="E498" s="53" t="s">
        <v>9</v>
      </c>
      <c r="F498" s="8" t="s">
        <v>1</v>
      </c>
      <c r="G498" s="9">
        <v>128254</v>
      </c>
      <c r="H498" s="9">
        <v>635</v>
      </c>
      <c r="I498" s="10">
        <v>5767</v>
      </c>
      <c r="K498" s="18"/>
      <c r="L498" s="18"/>
      <c r="M498" s="18"/>
      <c r="O498" s="18"/>
    </row>
    <row r="499" spans="1:15" x14ac:dyDescent="0.3">
      <c r="A499" s="39"/>
      <c r="B499" s="35"/>
      <c r="C499" s="64"/>
      <c r="D499" s="63"/>
      <c r="E499" s="54"/>
      <c r="F499" s="11" t="s">
        <v>2</v>
      </c>
      <c r="G499" s="12">
        <v>0</v>
      </c>
      <c r="H499" s="12">
        <v>0</v>
      </c>
      <c r="I499" s="13">
        <v>0</v>
      </c>
      <c r="K499" s="18">
        <f>G498/(G498+G499+G500+H498+I498)</f>
        <v>0.92673762401277526</v>
      </c>
      <c r="L499" s="18"/>
      <c r="M499" s="18">
        <f>I500/(I500+H500+G500+I499+I498)</f>
        <v>0.99537892656527394</v>
      </c>
      <c r="N499" s="18">
        <f>AVERAGE(K499:L499)</f>
        <v>0.92673762401277526</v>
      </c>
      <c r="O499" s="18">
        <f>AVERAGE(K499:M499)</f>
        <v>0.96105827528902465</v>
      </c>
    </row>
    <row r="500" spans="1:15" ht="15" thickBot="1" x14ac:dyDescent="0.35">
      <c r="A500" s="39"/>
      <c r="B500" s="35"/>
      <c r="C500" s="64"/>
      <c r="D500" s="63"/>
      <c r="E500" s="55"/>
      <c r="F500" s="14" t="s">
        <v>3</v>
      </c>
      <c r="G500" s="15">
        <v>3737</v>
      </c>
      <c r="H500" s="15">
        <v>15</v>
      </c>
      <c r="I500" s="16">
        <v>2050392</v>
      </c>
      <c r="K500" s="18"/>
      <c r="L500" s="18"/>
      <c r="M500" s="18"/>
      <c r="O500" s="18"/>
    </row>
    <row r="501" spans="1:15" x14ac:dyDescent="0.3">
      <c r="A501" s="39"/>
      <c r="B501" s="35"/>
      <c r="C501" s="64"/>
      <c r="D501" s="63"/>
      <c r="E501" s="56" t="s">
        <v>10</v>
      </c>
      <c r="F501" s="8" t="s">
        <v>1</v>
      </c>
      <c r="G501" s="9">
        <v>15738</v>
      </c>
      <c r="H501" s="9">
        <v>247</v>
      </c>
      <c r="I501" s="10">
        <v>270</v>
      </c>
      <c r="K501" s="18"/>
      <c r="L501" s="18"/>
      <c r="M501" s="18"/>
      <c r="O501" s="18"/>
    </row>
    <row r="502" spans="1:15" x14ac:dyDescent="0.3">
      <c r="A502" s="39"/>
      <c r="B502" s="35"/>
      <c r="C502" s="64"/>
      <c r="D502" s="63"/>
      <c r="E502" s="57"/>
      <c r="F502" s="11" t="s">
        <v>2</v>
      </c>
      <c r="G502" s="12">
        <v>2105</v>
      </c>
      <c r="H502" s="12">
        <v>7040</v>
      </c>
      <c r="I502" s="13">
        <v>173</v>
      </c>
      <c r="K502" s="18">
        <f>G501/(G501+G502+G503+H501+I501)</f>
        <v>0.83269841269841272</v>
      </c>
      <c r="L502" s="18">
        <f>H502/(H502+H503+H501+G502+I502)</f>
        <v>0.73432773547512253</v>
      </c>
      <c r="M502" s="18">
        <f>I503/(I503+H503+G503+I502+I501)</f>
        <v>0.99641099627886376</v>
      </c>
      <c r="N502" s="18">
        <f>AVERAGE(K502:L502)</f>
        <v>0.78351307408676762</v>
      </c>
      <c r="O502" s="18">
        <f>AVERAGE(K502:M502)</f>
        <v>0.85447904815079967</v>
      </c>
    </row>
    <row r="503" spans="1:15" ht="15" thickBot="1" x14ac:dyDescent="0.35">
      <c r="A503" s="39"/>
      <c r="B503" s="35"/>
      <c r="C503" s="64"/>
      <c r="D503" s="63"/>
      <c r="E503" s="58"/>
      <c r="F503" s="14" t="s">
        <v>3</v>
      </c>
      <c r="G503" s="15">
        <v>540</v>
      </c>
      <c r="H503" s="15">
        <v>22</v>
      </c>
      <c r="I503" s="16">
        <v>279017</v>
      </c>
      <c r="K503" s="18"/>
      <c r="L503" s="18"/>
      <c r="M503" s="18"/>
      <c r="O503" s="18"/>
    </row>
    <row r="504" spans="1:15" x14ac:dyDescent="0.3">
      <c r="A504" s="39"/>
      <c r="B504" s="35"/>
      <c r="C504" s="64"/>
      <c r="D504" s="63"/>
      <c r="E504" s="59" t="s">
        <v>11</v>
      </c>
      <c r="F504" s="8" t="s">
        <v>1</v>
      </c>
      <c r="G504" s="9">
        <v>29071</v>
      </c>
      <c r="H504" s="9">
        <v>1312</v>
      </c>
      <c r="I504" s="10">
        <v>2041</v>
      </c>
      <c r="K504" s="18"/>
      <c r="L504" s="18"/>
      <c r="M504" s="18"/>
      <c r="O504" s="18"/>
    </row>
    <row r="505" spans="1:15" x14ac:dyDescent="0.3">
      <c r="A505" s="39"/>
      <c r="B505" s="35"/>
      <c r="C505" s="64"/>
      <c r="D505" s="63"/>
      <c r="E505" s="60"/>
      <c r="F505" s="11" t="s">
        <v>2</v>
      </c>
      <c r="G505" s="12">
        <v>1389</v>
      </c>
      <c r="H505" s="12">
        <v>6261</v>
      </c>
      <c r="I505" s="13">
        <v>810</v>
      </c>
      <c r="K505" s="18">
        <f>G504/(G504+G505+G506+H504+I504)</f>
        <v>0.82642067259857288</v>
      </c>
      <c r="L505" s="18">
        <f>H505/(H505+H506+H504+G505+I505)</f>
        <v>0.63640983939825169</v>
      </c>
      <c r="M505" s="18">
        <f>I506/(I506+H506+G506+I505+I504)</f>
        <v>0.99173550528089827</v>
      </c>
      <c r="N505" s="18">
        <f>AVERAGE(K505:L505)</f>
        <v>0.73141525599841228</v>
      </c>
      <c r="O505" s="18">
        <f>AVERAGE(K505:M505)</f>
        <v>0.81818867242590765</v>
      </c>
    </row>
    <row r="506" spans="1:15" ht="15" thickBot="1" x14ac:dyDescent="0.35">
      <c r="A506" s="39"/>
      <c r="B506" s="35"/>
      <c r="C506" s="64"/>
      <c r="D506" s="63"/>
      <c r="E506" s="61"/>
      <c r="F506" s="14" t="s">
        <v>3</v>
      </c>
      <c r="G506" s="15">
        <v>1364</v>
      </c>
      <c r="H506" s="15">
        <v>66</v>
      </c>
      <c r="I506" s="16">
        <v>513718</v>
      </c>
      <c r="K506" s="18"/>
      <c r="L506" s="18"/>
      <c r="M506" s="18"/>
      <c r="O506" s="18"/>
    </row>
    <row r="507" spans="1:15" x14ac:dyDescent="0.3">
      <c r="A507" s="39"/>
      <c r="B507" s="35"/>
      <c r="C507" s="64"/>
      <c r="D507" s="62" t="s">
        <v>15</v>
      </c>
      <c r="E507" s="44" t="s">
        <v>6</v>
      </c>
      <c r="F507" s="8" t="s">
        <v>1</v>
      </c>
      <c r="G507" s="9">
        <v>66087</v>
      </c>
      <c r="H507" s="9">
        <v>56</v>
      </c>
      <c r="I507" s="10">
        <v>2437</v>
      </c>
      <c r="K507" s="18"/>
      <c r="L507" s="18"/>
      <c r="M507" s="18"/>
      <c r="O507" s="18"/>
    </row>
    <row r="508" spans="1:15" x14ac:dyDescent="0.3">
      <c r="A508" s="39"/>
      <c r="B508" s="35"/>
      <c r="C508" s="64"/>
      <c r="D508" s="62"/>
      <c r="E508" s="45"/>
      <c r="F508" s="11" t="s">
        <v>2</v>
      </c>
      <c r="G508" s="12">
        <v>0</v>
      </c>
      <c r="H508" s="12">
        <v>0</v>
      </c>
      <c r="I508" s="13">
        <v>0</v>
      </c>
      <c r="K508" s="18">
        <f>G507/(G507+G508+G509+H507+I507)</f>
        <v>0.96364829396325458</v>
      </c>
      <c r="L508" s="18"/>
      <c r="M508" s="18">
        <f>I509/(I509+H509+G509+I508+I507)</f>
        <v>0.99728139917025227</v>
      </c>
      <c r="N508" s="18">
        <f>AVERAGE(K508:L508)</f>
        <v>0.96364829396325458</v>
      </c>
      <c r="O508" s="18">
        <f>AVERAGE(K508:M508)</f>
        <v>0.98046484656675337</v>
      </c>
    </row>
    <row r="509" spans="1:15" ht="15" thickBot="1" x14ac:dyDescent="0.35">
      <c r="A509" s="39"/>
      <c r="B509" s="35"/>
      <c r="C509" s="64"/>
      <c r="D509" s="62"/>
      <c r="E509" s="46"/>
      <c r="F509" s="14" t="s">
        <v>3</v>
      </c>
      <c r="G509" s="15">
        <v>0</v>
      </c>
      <c r="H509" s="15">
        <v>0</v>
      </c>
      <c r="I509" s="16">
        <v>893980</v>
      </c>
      <c r="K509" s="18"/>
      <c r="L509" s="18"/>
      <c r="M509" s="18"/>
      <c r="O509" s="18"/>
    </row>
    <row r="510" spans="1:15" x14ac:dyDescent="0.3">
      <c r="A510" s="39"/>
      <c r="B510" s="35"/>
      <c r="C510" s="64"/>
      <c r="D510" s="62"/>
      <c r="E510" s="47" t="s">
        <v>7</v>
      </c>
      <c r="F510" s="8" t="s">
        <v>1</v>
      </c>
      <c r="G510" s="9">
        <v>26051</v>
      </c>
      <c r="H510" s="9">
        <v>47</v>
      </c>
      <c r="I510" s="10">
        <v>1150</v>
      </c>
      <c r="K510" s="18"/>
      <c r="L510" s="18"/>
      <c r="M510" s="18"/>
      <c r="O510" s="18"/>
    </row>
    <row r="511" spans="1:15" x14ac:dyDescent="0.3">
      <c r="A511" s="39"/>
      <c r="B511" s="35"/>
      <c r="C511" s="64"/>
      <c r="D511" s="62"/>
      <c r="E511" s="48"/>
      <c r="F511" s="11" t="s">
        <v>2</v>
      </c>
      <c r="G511" s="12">
        <v>0</v>
      </c>
      <c r="H511" s="12">
        <v>0</v>
      </c>
      <c r="I511" s="13">
        <v>0</v>
      </c>
      <c r="K511" s="18">
        <f>G510/(G510+G511+G512+H510+I510)</f>
        <v>0.95603508385628833</v>
      </c>
      <c r="L511" s="18"/>
      <c r="M511" s="18">
        <f>I512/(I512+H512+G512+I511+I510)</f>
        <v>0.99751054396020333</v>
      </c>
      <c r="N511" s="18">
        <f>AVERAGE(K511:L511)</f>
        <v>0.95603508385628833</v>
      </c>
      <c r="O511" s="18">
        <f>AVERAGE(K511:M511)</f>
        <v>0.97677281390824588</v>
      </c>
    </row>
    <row r="512" spans="1:15" ht="15" thickBot="1" x14ac:dyDescent="0.35">
      <c r="A512" s="39"/>
      <c r="B512" s="35"/>
      <c r="C512" s="64"/>
      <c r="D512" s="62"/>
      <c r="E512" s="49"/>
      <c r="F512" s="14" t="s">
        <v>3</v>
      </c>
      <c r="G512" s="15">
        <v>1</v>
      </c>
      <c r="H512" s="15">
        <v>0</v>
      </c>
      <c r="I512" s="16">
        <v>461199</v>
      </c>
      <c r="K512" s="18"/>
      <c r="L512" s="18"/>
      <c r="M512" s="18"/>
      <c r="O512" s="18"/>
    </row>
    <row r="513" spans="1:15" x14ac:dyDescent="0.3">
      <c r="A513" s="39"/>
      <c r="B513" s="35"/>
      <c r="C513" s="64"/>
      <c r="D513" s="62"/>
      <c r="E513" s="50" t="s">
        <v>8</v>
      </c>
      <c r="F513" s="8" t="s">
        <v>1</v>
      </c>
      <c r="G513" s="9">
        <v>20792</v>
      </c>
      <c r="H513" s="9">
        <v>822</v>
      </c>
      <c r="I513" s="10">
        <v>456</v>
      </c>
      <c r="K513" s="18"/>
      <c r="L513" s="18"/>
      <c r="M513" s="18"/>
      <c r="O513" s="18"/>
    </row>
    <row r="514" spans="1:15" x14ac:dyDescent="0.3">
      <c r="A514" s="39"/>
      <c r="B514" s="35"/>
      <c r="C514" s="64"/>
      <c r="D514" s="62"/>
      <c r="E514" s="51"/>
      <c r="F514" s="11" t="s">
        <v>2</v>
      </c>
      <c r="G514" s="12">
        <v>5787</v>
      </c>
      <c r="H514" s="12">
        <v>27869</v>
      </c>
      <c r="I514" s="13">
        <v>1103</v>
      </c>
      <c r="K514" s="18">
        <f>G513/(G513+G514+G515+H513+I513)</f>
        <v>0.74074601873953472</v>
      </c>
      <c r="L514" s="18">
        <f>H514/(H514+H515+H513+G514+I514)</f>
        <v>0.78189265774485872</v>
      </c>
      <c r="M514" s="18">
        <f>I515/(I515+H515+G515+I514+I513)</f>
        <v>0.99731033693422433</v>
      </c>
      <c r="N514" s="18">
        <f>AVERAGE(K514:L514)</f>
        <v>0.76131933824219677</v>
      </c>
      <c r="O514" s="18">
        <f>AVERAGE(K514:M514)</f>
        <v>0.83998300447287255</v>
      </c>
    </row>
    <row r="515" spans="1:15" ht="15" thickBot="1" x14ac:dyDescent="0.35">
      <c r="A515" s="39"/>
      <c r="B515" s="35"/>
      <c r="C515" s="64"/>
      <c r="D515" s="62"/>
      <c r="E515" s="52"/>
      <c r="F515" s="14" t="s">
        <v>3</v>
      </c>
      <c r="G515" s="15">
        <v>212</v>
      </c>
      <c r="H515" s="15">
        <v>62</v>
      </c>
      <c r="I515" s="16">
        <v>679665</v>
      </c>
      <c r="K515" s="18"/>
      <c r="L515" s="18"/>
      <c r="M515" s="18"/>
      <c r="O515" s="18"/>
    </row>
    <row r="516" spans="1:15" x14ac:dyDescent="0.3">
      <c r="A516" s="39"/>
      <c r="B516" s="35"/>
      <c r="C516" s="64"/>
      <c r="D516" s="62"/>
      <c r="E516" s="53" t="s">
        <v>9</v>
      </c>
      <c r="F516" s="8" t="s">
        <v>1</v>
      </c>
      <c r="G516" s="9">
        <v>125590</v>
      </c>
      <c r="H516" s="9">
        <v>2183</v>
      </c>
      <c r="I516" s="10">
        <v>6813</v>
      </c>
      <c r="K516" s="18"/>
      <c r="L516" s="18"/>
      <c r="M516" s="18"/>
      <c r="O516" s="18"/>
    </row>
    <row r="517" spans="1:15" x14ac:dyDescent="0.3">
      <c r="A517" s="39"/>
      <c r="B517" s="35"/>
      <c r="C517" s="64"/>
      <c r="D517" s="62"/>
      <c r="E517" s="54"/>
      <c r="F517" s="11" t="s">
        <v>2</v>
      </c>
      <c r="G517" s="12">
        <v>0</v>
      </c>
      <c r="H517" s="12">
        <v>0</v>
      </c>
      <c r="I517" s="13">
        <v>0</v>
      </c>
      <c r="K517" s="18">
        <f>G516/(G516+G517+G518+H516+I516)</f>
        <v>0.90718000577867663</v>
      </c>
      <c r="L517" s="18"/>
      <c r="M517" s="18">
        <f>I518/(I518+H518+G518+I517+I516)</f>
        <v>0.99478463892030522</v>
      </c>
      <c r="N517" s="18">
        <f>AVERAGE(K517:L517)</f>
        <v>0.90718000577867663</v>
      </c>
      <c r="O517" s="18">
        <f>AVERAGE(K517:M517)</f>
        <v>0.95098232234949087</v>
      </c>
    </row>
    <row r="518" spans="1:15" ht="15" thickBot="1" x14ac:dyDescent="0.35">
      <c r="A518" s="39"/>
      <c r="B518" s="35"/>
      <c r="C518" s="64"/>
      <c r="D518" s="62"/>
      <c r="E518" s="55"/>
      <c r="F518" s="14" t="s">
        <v>3</v>
      </c>
      <c r="G518" s="15">
        <v>3854</v>
      </c>
      <c r="H518" s="15">
        <v>82</v>
      </c>
      <c r="I518" s="16">
        <v>2050278</v>
      </c>
      <c r="K518" s="18"/>
      <c r="L518" s="18"/>
      <c r="M518" s="18"/>
      <c r="O518" s="18"/>
    </row>
    <row r="519" spans="1:15" x14ac:dyDescent="0.3">
      <c r="A519" s="39"/>
      <c r="B519" s="35"/>
      <c r="C519" s="64"/>
      <c r="D519" s="62"/>
      <c r="E519" s="56" t="s">
        <v>10</v>
      </c>
      <c r="F519" s="8" t="s">
        <v>1</v>
      </c>
      <c r="G519" s="9">
        <v>15545</v>
      </c>
      <c r="H519" s="9">
        <v>586</v>
      </c>
      <c r="I519" s="10">
        <v>309</v>
      </c>
      <c r="K519" s="18"/>
      <c r="L519" s="18"/>
      <c r="M519" s="18"/>
      <c r="O519" s="18"/>
    </row>
    <row r="520" spans="1:15" x14ac:dyDescent="0.3">
      <c r="A520" s="39"/>
      <c r="B520" s="35"/>
      <c r="C520" s="64"/>
      <c r="D520" s="62"/>
      <c r="E520" s="57"/>
      <c r="F520" s="11" t="s">
        <v>2</v>
      </c>
      <c r="G520" s="12">
        <v>1844</v>
      </c>
      <c r="H520" s="12">
        <v>7157</v>
      </c>
      <c r="I520" s="13">
        <v>170</v>
      </c>
      <c r="K520" s="18">
        <f>G519/(G519+G520+G521+H519+I519)</f>
        <v>0.82005697404515721</v>
      </c>
      <c r="L520" s="18">
        <f>H520/(H520+H521+H519+G520+I520)</f>
        <v>0.73052975400632847</v>
      </c>
      <c r="M520" s="18">
        <f>I521/(I521+H521+G521+I520+I519)</f>
        <v>0.99574673237625888</v>
      </c>
      <c r="N520" s="18">
        <f>AVERAGE(K520:L520)</f>
        <v>0.77529336402574289</v>
      </c>
      <c r="O520" s="18">
        <f>AVERAGE(K520:M520)</f>
        <v>0.84877782014258152</v>
      </c>
    </row>
    <row r="521" spans="1:15" ht="15" thickBot="1" x14ac:dyDescent="0.35">
      <c r="A521" s="39"/>
      <c r="B521" s="35"/>
      <c r="C521" s="64"/>
      <c r="D521" s="62"/>
      <c r="E521" s="58"/>
      <c r="F521" s="14" t="s">
        <v>3</v>
      </c>
      <c r="G521" s="15">
        <v>672</v>
      </c>
      <c r="H521" s="15">
        <v>40</v>
      </c>
      <c r="I521" s="16">
        <v>278829</v>
      </c>
      <c r="K521" s="18"/>
      <c r="L521" s="18"/>
      <c r="M521" s="18"/>
      <c r="O521" s="18"/>
    </row>
    <row r="522" spans="1:15" x14ac:dyDescent="0.3">
      <c r="A522" s="39"/>
      <c r="B522" s="35"/>
      <c r="C522" s="64"/>
      <c r="D522" s="62"/>
      <c r="E522" s="59" t="s">
        <v>11</v>
      </c>
      <c r="F522" s="8" t="s">
        <v>1</v>
      </c>
      <c r="G522" s="9">
        <v>28301</v>
      </c>
      <c r="H522" s="9">
        <v>1647</v>
      </c>
      <c r="I522" s="10">
        <v>2550</v>
      </c>
      <c r="K522" s="18"/>
      <c r="L522" s="18"/>
      <c r="M522" s="18"/>
      <c r="O522" s="18"/>
    </row>
    <row r="523" spans="1:15" x14ac:dyDescent="0.3">
      <c r="A523" s="39"/>
      <c r="B523" s="35"/>
      <c r="C523" s="64"/>
      <c r="D523" s="62"/>
      <c r="E523" s="60"/>
      <c r="F523" s="11" t="s">
        <v>2</v>
      </c>
      <c r="G523" s="12">
        <v>1091</v>
      </c>
      <c r="H523" s="12">
        <v>5959</v>
      </c>
      <c r="I523" s="13">
        <v>1434</v>
      </c>
      <c r="K523" s="18">
        <f>G522/(G522+G523+G524+H522+I522)</f>
        <v>0.80368603396376437</v>
      </c>
      <c r="L523" s="18">
        <f>H523/(H523+H524+H522+G523+I523)</f>
        <v>0.57927481287061344</v>
      </c>
      <c r="M523" s="18">
        <f>I524/(I524+H524+G524+I523+I522)</f>
        <v>0.98889282783016141</v>
      </c>
      <c r="N523" s="18">
        <f>AVERAGE(K523:L523)</f>
        <v>0.69148042341718896</v>
      </c>
      <c r="O523" s="18">
        <f>AVERAGE(K523:M523)</f>
        <v>0.79061789155484641</v>
      </c>
    </row>
    <row r="524" spans="1:15" ht="15" thickBot="1" x14ac:dyDescent="0.35">
      <c r="A524" s="39"/>
      <c r="B524" s="35"/>
      <c r="C524" s="64"/>
      <c r="D524" s="62"/>
      <c r="E524" s="61"/>
      <c r="F524" s="14" t="s">
        <v>3</v>
      </c>
      <c r="G524" s="15">
        <v>1625</v>
      </c>
      <c r="H524" s="15">
        <v>156</v>
      </c>
      <c r="I524" s="16">
        <v>513269</v>
      </c>
      <c r="K524" s="18"/>
      <c r="L524" s="18"/>
      <c r="M524" s="18"/>
      <c r="O524" s="18"/>
    </row>
    <row r="525" spans="1:15" x14ac:dyDescent="0.3">
      <c r="A525" s="39"/>
      <c r="B525" s="35"/>
      <c r="C525" s="64"/>
      <c r="D525" s="43" t="s">
        <v>16</v>
      </c>
      <c r="E525" s="44" t="s">
        <v>6</v>
      </c>
      <c r="F525" s="8" t="s">
        <v>1</v>
      </c>
      <c r="G525" s="9">
        <v>66381</v>
      </c>
      <c r="H525" s="9">
        <v>78</v>
      </c>
      <c r="I525" s="10">
        <v>2173</v>
      </c>
      <c r="K525" s="18"/>
      <c r="L525" s="18"/>
      <c r="M525" s="18"/>
      <c r="O525" s="18"/>
    </row>
    <row r="526" spans="1:15" x14ac:dyDescent="0.3">
      <c r="A526" s="39"/>
      <c r="B526" s="35"/>
      <c r="C526" s="64"/>
      <c r="D526" s="43"/>
      <c r="E526" s="45"/>
      <c r="F526" s="11" t="s">
        <v>2</v>
      </c>
      <c r="G526" s="12">
        <v>0</v>
      </c>
      <c r="H526" s="12">
        <v>0</v>
      </c>
      <c r="I526" s="13">
        <v>0</v>
      </c>
      <c r="K526" s="18">
        <f>G525/(G525+G526+G527+H525+I525)</f>
        <v>0.96717370399510449</v>
      </c>
      <c r="L526" s="18"/>
      <c r="M526" s="18">
        <f>I527/(I527+H527+G527+I526+I525)</f>
        <v>0.99757281824258648</v>
      </c>
      <c r="N526" s="18">
        <f>AVERAGE(K526:L526)</f>
        <v>0.96717370399510449</v>
      </c>
      <c r="O526" s="18">
        <f>AVERAGE(K526:M526)</f>
        <v>0.98237326111884549</v>
      </c>
    </row>
    <row r="527" spans="1:15" ht="15" thickBot="1" x14ac:dyDescent="0.35">
      <c r="A527" s="39"/>
      <c r="B527" s="35"/>
      <c r="C527" s="64"/>
      <c r="D527" s="43"/>
      <c r="E527" s="46"/>
      <c r="F527" s="14" t="s">
        <v>3</v>
      </c>
      <c r="G527" s="15">
        <v>2</v>
      </c>
      <c r="H527" s="15">
        <v>0</v>
      </c>
      <c r="I527" s="16">
        <v>893926</v>
      </c>
      <c r="K527" s="18"/>
      <c r="L527" s="18"/>
      <c r="M527" s="18"/>
      <c r="O527" s="18"/>
    </row>
    <row r="528" spans="1:15" x14ac:dyDescent="0.3">
      <c r="A528" s="39"/>
      <c r="B528" s="35"/>
      <c r="C528" s="64"/>
      <c r="D528" s="43"/>
      <c r="E528" s="47" t="s">
        <v>7</v>
      </c>
      <c r="F528" s="8" t="s">
        <v>1</v>
      </c>
      <c r="G528" s="9">
        <v>26209</v>
      </c>
      <c r="H528" s="9">
        <v>72</v>
      </c>
      <c r="I528" s="10">
        <v>1279</v>
      </c>
      <c r="K528" s="18"/>
      <c r="L528" s="18"/>
      <c r="M528" s="18"/>
      <c r="O528" s="18"/>
    </row>
    <row r="529" spans="1:15" x14ac:dyDescent="0.3">
      <c r="A529" s="39"/>
      <c r="B529" s="35"/>
      <c r="C529" s="64"/>
      <c r="D529" s="43"/>
      <c r="E529" s="48"/>
      <c r="F529" s="11" t="s">
        <v>2</v>
      </c>
      <c r="G529" s="12">
        <v>0</v>
      </c>
      <c r="H529" s="12">
        <v>0</v>
      </c>
      <c r="I529" s="13">
        <v>0</v>
      </c>
      <c r="K529" s="18">
        <f>G528/(G528+G529+G530+H528+I528)</f>
        <v>0.95094517615471141</v>
      </c>
      <c r="L529" s="18"/>
      <c r="M529" s="18">
        <f>I530/(I530+H530+G530+I529+I528)</f>
        <v>0.99723043834804304</v>
      </c>
      <c r="N529" s="18">
        <f>AVERAGE(K529:L529)</f>
        <v>0.95094517615471141</v>
      </c>
      <c r="O529" s="18">
        <f>AVERAGE(K529:M529)</f>
        <v>0.97408780725137722</v>
      </c>
    </row>
    <row r="530" spans="1:15" ht="15" thickBot="1" x14ac:dyDescent="0.35">
      <c r="A530" s="39"/>
      <c r="B530" s="35"/>
      <c r="C530" s="64"/>
      <c r="D530" s="43"/>
      <c r="E530" s="49"/>
      <c r="F530" s="14" t="s">
        <v>3</v>
      </c>
      <c r="G530" s="15">
        <v>1</v>
      </c>
      <c r="H530" s="15">
        <v>0</v>
      </c>
      <c r="I530" s="16">
        <v>460887</v>
      </c>
      <c r="K530" s="18"/>
      <c r="L530" s="18"/>
      <c r="M530" s="18"/>
      <c r="O530" s="18"/>
    </row>
    <row r="531" spans="1:15" x14ac:dyDescent="0.3">
      <c r="A531" s="39"/>
      <c r="B531" s="35"/>
      <c r="C531" s="64"/>
      <c r="D531" s="43"/>
      <c r="E531" s="50" t="s">
        <v>8</v>
      </c>
      <c r="F531" s="8" t="s">
        <v>1</v>
      </c>
      <c r="G531" s="9">
        <v>20705</v>
      </c>
      <c r="H531" s="9">
        <v>936</v>
      </c>
      <c r="I531" s="10">
        <v>518</v>
      </c>
      <c r="K531" s="18"/>
      <c r="L531" s="18"/>
      <c r="M531" s="18"/>
      <c r="O531" s="18"/>
    </row>
    <row r="532" spans="1:15" x14ac:dyDescent="0.3">
      <c r="A532" s="39"/>
      <c r="B532" s="35"/>
      <c r="C532" s="64"/>
      <c r="D532" s="43"/>
      <c r="E532" s="51"/>
      <c r="F532" s="11" t="s">
        <v>2</v>
      </c>
      <c r="G532" s="12">
        <v>4355</v>
      </c>
      <c r="H532" s="12">
        <v>29319</v>
      </c>
      <c r="I532" s="13">
        <v>951</v>
      </c>
      <c r="K532" s="18">
        <f>G531/(G531+G532+G533+H531+I531)</f>
        <v>0.77686477562659462</v>
      </c>
      <c r="L532" s="18">
        <f>H532/(H532+H533+H531+G532+I532)</f>
        <v>0.82262001627339298</v>
      </c>
      <c r="M532" s="18">
        <f>I533/(I533+H533+G533+I532+I531)</f>
        <v>0.99752440740593995</v>
      </c>
      <c r="N532" s="18">
        <f>AVERAGE(K532:L532)</f>
        <v>0.79974239594999386</v>
      </c>
      <c r="O532" s="18">
        <f>AVERAGE(K532:M532)</f>
        <v>0.86566973310197592</v>
      </c>
    </row>
    <row r="533" spans="1:15" ht="15" thickBot="1" x14ac:dyDescent="0.35">
      <c r="A533" s="39"/>
      <c r="B533" s="35"/>
      <c r="C533" s="64"/>
      <c r="D533" s="43"/>
      <c r="E533" s="52"/>
      <c r="F533" s="14" t="s">
        <v>3</v>
      </c>
      <c r="G533" s="15">
        <v>138</v>
      </c>
      <c r="H533" s="15">
        <v>80</v>
      </c>
      <c r="I533" s="16">
        <v>679766</v>
      </c>
      <c r="K533" s="18"/>
      <c r="L533" s="18"/>
      <c r="M533" s="18"/>
      <c r="O533" s="18"/>
    </row>
    <row r="534" spans="1:15" x14ac:dyDescent="0.3">
      <c r="A534" s="39"/>
      <c r="B534" s="35"/>
      <c r="C534" s="64"/>
      <c r="D534" s="43"/>
      <c r="E534" s="53" t="s">
        <v>9</v>
      </c>
      <c r="F534" s="8" t="s">
        <v>1</v>
      </c>
      <c r="G534" s="9">
        <v>127176</v>
      </c>
      <c r="H534" s="9">
        <v>1659</v>
      </c>
      <c r="I534" s="10">
        <v>5804</v>
      </c>
      <c r="K534" s="18"/>
      <c r="L534" s="18"/>
      <c r="M534" s="18"/>
      <c r="O534" s="18"/>
    </row>
    <row r="535" spans="1:15" x14ac:dyDescent="0.3">
      <c r="A535" s="39"/>
      <c r="B535" s="35"/>
      <c r="C535" s="64"/>
      <c r="D535" s="43"/>
      <c r="E535" s="54"/>
      <c r="F535" s="11" t="s">
        <v>2</v>
      </c>
      <c r="G535" s="12">
        <v>0</v>
      </c>
      <c r="H535" s="12">
        <v>0</v>
      </c>
      <c r="I535" s="13">
        <v>0</v>
      </c>
      <c r="K535" s="18">
        <f>G534/(G534+G535+G536+H534+I534)</f>
        <v>0.91969251017854947</v>
      </c>
      <c r="L535" s="18"/>
      <c r="M535" s="18">
        <f>I536/(I536+H536+G536+I535+I534)</f>
        <v>0.9953683679091635</v>
      </c>
      <c r="N535" s="18">
        <f>AVERAGE(K535:L535)</f>
        <v>0.91969251017854947</v>
      </c>
      <c r="O535" s="18">
        <f>AVERAGE(K535:M535)</f>
        <v>0.95753043904385648</v>
      </c>
    </row>
    <row r="536" spans="1:15" ht="15" thickBot="1" x14ac:dyDescent="0.35">
      <c r="A536" s="39"/>
      <c r="B536" s="35"/>
      <c r="C536" s="64"/>
      <c r="D536" s="43"/>
      <c r="E536" s="55"/>
      <c r="F536" s="14" t="s">
        <v>3</v>
      </c>
      <c r="G536" s="15">
        <v>3642</v>
      </c>
      <c r="H536" s="15">
        <v>95</v>
      </c>
      <c r="I536" s="16">
        <v>2050424</v>
      </c>
      <c r="K536" s="18"/>
      <c r="L536" s="18"/>
      <c r="M536" s="18"/>
      <c r="O536" s="18"/>
    </row>
    <row r="537" spans="1:15" x14ac:dyDescent="0.3">
      <c r="A537" s="39"/>
      <c r="B537" s="35"/>
      <c r="C537" s="64"/>
      <c r="D537" s="43"/>
      <c r="E537" s="56" t="s">
        <v>10</v>
      </c>
      <c r="F537" s="8" t="s">
        <v>1</v>
      </c>
      <c r="G537" s="9">
        <v>15422</v>
      </c>
      <c r="H537" s="9">
        <v>480</v>
      </c>
      <c r="I537" s="10">
        <v>348</v>
      </c>
      <c r="K537" s="18"/>
      <c r="L537" s="18"/>
      <c r="M537" s="18"/>
      <c r="O537" s="18"/>
    </row>
    <row r="538" spans="1:15" x14ac:dyDescent="0.3">
      <c r="A538" s="39"/>
      <c r="B538" s="35"/>
      <c r="C538" s="64"/>
      <c r="D538" s="43"/>
      <c r="E538" s="57"/>
      <c r="F538" s="11" t="s">
        <v>2</v>
      </c>
      <c r="G538" s="12">
        <v>1855</v>
      </c>
      <c r="H538" s="12">
        <v>7249</v>
      </c>
      <c r="I538" s="13">
        <v>201</v>
      </c>
      <c r="K538" s="18">
        <f>G537/(G537+G538+G539+H537+I537)</f>
        <v>0.82665094339622647</v>
      </c>
      <c r="L538" s="18">
        <f>H538/(H538+H539+H537+G538+I538)</f>
        <v>0.73758648758648759</v>
      </c>
      <c r="M538" s="18">
        <f>I539/(I539+H539+G539+I538+I537)</f>
        <v>0.99591998457946929</v>
      </c>
      <c r="N538" s="18">
        <f>AVERAGE(K538:L538)</f>
        <v>0.78211871549135703</v>
      </c>
      <c r="O538" s="18">
        <f>AVERAGE(K538:M538)</f>
        <v>0.85338580518739438</v>
      </c>
    </row>
    <row r="539" spans="1:15" ht="15" thickBot="1" x14ac:dyDescent="0.35">
      <c r="A539" s="39"/>
      <c r="B539" s="35"/>
      <c r="C539" s="64"/>
      <c r="D539" s="43"/>
      <c r="E539" s="58"/>
      <c r="F539" s="14" t="s">
        <v>3</v>
      </c>
      <c r="G539" s="15">
        <v>551</v>
      </c>
      <c r="H539" s="15">
        <v>43</v>
      </c>
      <c r="I539" s="16">
        <v>279003</v>
      </c>
      <c r="K539" s="18"/>
      <c r="L539" s="18"/>
      <c r="M539" s="18"/>
      <c r="O539" s="18"/>
    </row>
    <row r="540" spans="1:15" x14ac:dyDescent="0.3">
      <c r="A540" s="39"/>
      <c r="B540" s="35"/>
      <c r="C540" s="64"/>
      <c r="D540" s="43"/>
      <c r="E540" s="59" t="s">
        <v>11</v>
      </c>
      <c r="F540" s="8" t="s">
        <v>1</v>
      </c>
      <c r="G540" s="9">
        <v>28901</v>
      </c>
      <c r="H540" s="9">
        <v>1833</v>
      </c>
      <c r="I540" s="10">
        <v>1875</v>
      </c>
      <c r="K540" s="18"/>
      <c r="L540" s="18"/>
      <c r="M540" s="18"/>
      <c r="O540" s="18"/>
    </row>
    <row r="541" spans="1:15" x14ac:dyDescent="0.3">
      <c r="A541" s="39"/>
      <c r="B541" s="35"/>
      <c r="C541" s="64"/>
      <c r="D541" s="43"/>
      <c r="E541" s="60"/>
      <c r="F541" s="11" t="s">
        <v>2</v>
      </c>
      <c r="G541" s="12">
        <v>1075</v>
      </c>
      <c r="H541" s="12">
        <v>5977</v>
      </c>
      <c r="I541" s="13">
        <v>1355</v>
      </c>
      <c r="K541" s="18">
        <f>G540/(G540+G541+G542+H540+I540)</f>
        <v>0.82091120831676423</v>
      </c>
      <c r="L541" s="18">
        <f>H541/(H541+H542+H540+G541+I541)</f>
        <v>0.57972841901066929</v>
      </c>
      <c r="M541" s="18">
        <f>I542/(I542+H542+G542+I541+I540)</f>
        <v>0.99069553841225977</v>
      </c>
      <c r="N541" s="18">
        <f>AVERAGE(K541:L541)</f>
        <v>0.70031981366371676</v>
      </c>
      <c r="O541" s="18">
        <f>AVERAGE(K541:M541)</f>
        <v>0.7971117219132311</v>
      </c>
    </row>
    <row r="542" spans="1:15" ht="15" thickBot="1" x14ac:dyDescent="0.35">
      <c r="A542" s="39"/>
      <c r="B542" s="35"/>
      <c r="C542" s="64"/>
      <c r="D542" s="43"/>
      <c r="E542" s="61"/>
      <c r="F542" s="14" t="s">
        <v>3</v>
      </c>
      <c r="G542" s="15">
        <v>1522</v>
      </c>
      <c r="H542" s="15">
        <v>70</v>
      </c>
      <c r="I542" s="16">
        <v>513424</v>
      </c>
      <c r="K542" s="18"/>
      <c r="L542" s="18"/>
      <c r="M542" s="18"/>
    </row>
  </sheetData>
  <mergeCells count="410">
    <mergeCell ref="E54:E56"/>
    <mergeCell ref="D21:D38"/>
    <mergeCell ref="E21:E23"/>
    <mergeCell ref="E24:E26"/>
    <mergeCell ref="E27:E29"/>
    <mergeCell ref="E30:E32"/>
    <mergeCell ref="E33:E35"/>
    <mergeCell ref="E36:E38"/>
    <mergeCell ref="D3:D20"/>
    <mergeCell ref="E3:E5"/>
    <mergeCell ref="E6:E8"/>
    <mergeCell ref="E9:E11"/>
    <mergeCell ref="E12:E14"/>
    <mergeCell ref="E15:E17"/>
    <mergeCell ref="E18:E20"/>
    <mergeCell ref="C3:C92"/>
    <mergeCell ref="C93:C182"/>
    <mergeCell ref="B3:B272"/>
    <mergeCell ref="AH3:AH8"/>
    <mergeCell ref="D75:D92"/>
    <mergeCell ref="E75:E77"/>
    <mergeCell ref="E78:E80"/>
    <mergeCell ref="E81:E83"/>
    <mergeCell ref="E84:E86"/>
    <mergeCell ref="E87:E89"/>
    <mergeCell ref="E90:E92"/>
    <mergeCell ref="D57:D74"/>
    <mergeCell ref="E57:E59"/>
    <mergeCell ref="E60:E62"/>
    <mergeCell ref="E63:E65"/>
    <mergeCell ref="E66:E68"/>
    <mergeCell ref="E69:E71"/>
    <mergeCell ref="E72:E74"/>
    <mergeCell ref="D39:D56"/>
    <mergeCell ref="E39:E41"/>
    <mergeCell ref="E42:E44"/>
    <mergeCell ref="E45:E47"/>
    <mergeCell ref="E48:E50"/>
    <mergeCell ref="E51:E53"/>
    <mergeCell ref="D111:D128"/>
    <mergeCell ref="E111:E113"/>
    <mergeCell ref="E114:E116"/>
    <mergeCell ref="E117:E119"/>
    <mergeCell ref="E120:E122"/>
    <mergeCell ref="E123:E125"/>
    <mergeCell ref="E126:E128"/>
    <mergeCell ref="D93:D110"/>
    <mergeCell ref="E93:E95"/>
    <mergeCell ref="E96:E98"/>
    <mergeCell ref="E99:E101"/>
    <mergeCell ref="E102:E104"/>
    <mergeCell ref="E105:E107"/>
    <mergeCell ref="E108:E110"/>
    <mergeCell ref="D147:D164"/>
    <mergeCell ref="E147:E149"/>
    <mergeCell ref="E150:E152"/>
    <mergeCell ref="E153:E155"/>
    <mergeCell ref="E156:E158"/>
    <mergeCell ref="E159:E161"/>
    <mergeCell ref="E162:E164"/>
    <mergeCell ref="D129:D146"/>
    <mergeCell ref="E129:E131"/>
    <mergeCell ref="E132:E134"/>
    <mergeCell ref="E135:E137"/>
    <mergeCell ref="E138:E140"/>
    <mergeCell ref="E141:E143"/>
    <mergeCell ref="E144:E146"/>
    <mergeCell ref="C183:C272"/>
    <mergeCell ref="D183:D200"/>
    <mergeCell ref="E183:E185"/>
    <mergeCell ref="E186:E188"/>
    <mergeCell ref="E189:E191"/>
    <mergeCell ref="E192:E194"/>
    <mergeCell ref="E195:E197"/>
    <mergeCell ref="E198:E200"/>
    <mergeCell ref="D165:D182"/>
    <mergeCell ref="E165:E167"/>
    <mergeCell ref="E168:E170"/>
    <mergeCell ref="E171:E173"/>
    <mergeCell ref="E174:E176"/>
    <mergeCell ref="E177:E179"/>
    <mergeCell ref="E180:E182"/>
    <mergeCell ref="D219:D236"/>
    <mergeCell ref="E219:E221"/>
    <mergeCell ref="E222:E224"/>
    <mergeCell ref="E225:E227"/>
    <mergeCell ref="E228:E230"/>
    <mergeCell ref="E231:E233"/>
    <mergeCell ref="E234:E236"/>
    <mergeCell ref="D201:D218"/>
    <mergeCell ref="E201:E203"/>
    <mergeCell ref="E204:E206"/>
    <mergeCell ref="E207:E209"/>
    <mergeCell ref="E210:E212"/>
    <mergeCell ref="E213:E215"/>
    <mergeCell ref="E216:E218"/>
    <mergeCell ref="D255:D272"/>
    <mergeCell ref="E255:E257"/>
    <mergeCell ref="E258:E260"/>
    <mergeCell ref="E261:E263"/>
    <mergeCell ref="E264:E266"/>
    <mergeCell ref="E267:E269"/>
    <mergeCell ref="E270:E272"/>
    <mergeCell ref="D237:D254"/>
    <mergeCell ref="E237:E239"/>
    <mergeCell ref="E240:E242"/>
    <mergeCell ref="E243:E245"/>
    <mergeCell ref="E246:E248"/>
    <mergeCell ref="E249:E251"/>
    <mergeCell ref="E252:E254"/>
    <mergeCell ref="B273:B542"/>
    <mergeCell ref="C273:C362"/>
    <mergeCell ref="D273:D290"/>
    <mergeCell ref="E273:E275"/>
    <mergeCell ref="E276:E278"/>
    <mergeCell ref="E279:E281"/>
    <mergeCell ref="E282:E284"/>
    <mergeCell ref="E285:E287"/>
    <mergeCell ref="E288:E290"/>
    <mergeCell ref="D309:D326"/>
    <mergeCell ref="E309:E311"/>
    <mergeCell ref="E312:E314"/>
    <mergeCell ref="E315:E317"/>
    <mergeCell ref="E318:E320"/>
    <mergeCell ref="E321:E323"/>
    <mergeCell ref="E324:E326"/>
    <mergeCell ref="D291:D308"/>
    <mergeCell ref="E291:E293"/>
    <mergeCell ref="E294:E296"/>
    <mergeCell ref="E297:E299"/>
    <mergeCell ref="E300:E302"/>
    <mergeCell ref="E303:E305"/>
    <mergeCell ref="E306:E308"/>
    <mergeCell ref="D345:D362"/>
    <mergeCell ref="E345:E347"/>
    <mergeCell ref="E348:E350"/>
    <mergeCell ref="E351:E353"/>
    <mergeCell ref="E354:E356"/>
    <mergeCell ref="E357:E359"/>
    <mergeCell ref="E360:E362"/>
    <mergeCell ref="D327:D344"/>
    <mergeCell ref="E327:E329"/>
    <mergeCell ref="E330:E332"/>
    <mergeCell ref="E333:E335"/>
    <mergeCell ref="E336:E338"/>
    <mergeCell ref="E339:E341"/>
    <mergeCell ref="E342:E344"/>
    <mergeCell ref="C363:C452"/>
    <mergeCell ref="D363:D380"/>
    <mergeCell ref="E363:E365"/>
    <mergeCell ref="E366:E368"/>
    <mergeCell ref="E369:E371"/>
    <mergeCell ref="E372:E374"/>
    <mergeCell ref="E375:E377"/>
    <mergeCell ref="E378:E380"/>
    <mergeCell ref="D381:D398"/>
    <mergeCell ref="D399:D416"/>
    <mergeCell ref="E399:E401"/>
    <mergeCell ref="E402:E404"/>
    <mergeCell ref="E405:E407"/>
    <mergeCell ref="E408:E410"/>
    <mergeCell ref="E411:E413"/>
    <mergeCell ref="E414:E416"/>
    <mergeCell ref="E381:E383"/>
    <mergeCell ref="E384:E386"/>
    <mergeCell ref="E387:E389"/>
    <mergeCell ref="E390:E392"/>
    <mergeCell ref="E393:E395"/>
    <mergeCell ref="E396:E398"/>
    <mergeCell ref="D435:D452"/>
    <mergeCell ref="E435:E437"/>
    <mergeCell ref="E438:E440"/>
    <mergeCell ref="E441:E443"/>
    <mergeCell ref="E444:E446"/>
    <mergeCell ref="E447:E449"/>
    <mergeCell ref="E450:E452"/>
    <mergeCell ref="D417:D434"/>
    <mergeCell ref="E417:E419"/>
    <mergeCell ref="E420:E422"/>
    <mergeCell ref="E423:E425"/>
    <mergeCell ref="E426:E428"/>
    <mergeCell ref="E429:E431"/>
    <mergeCell ref="E432:E434"/>
    <mergeCell ref="E471:E473"/>
    <mergeCell ref="E474:E476"/>
    <mergeCell ref="E477:E479"/>
    <mergeCell ref="E480:E482"/>
    <mergeCell ref="E483:E485"/>
    <mergeCell ref="E486:E488"/>
    <mergeCell ref="C453:C542"/>
    <mergeCell ref="D453:D470"/>
    <mergeCell ref="E453:E455"/>
    <mergeCell ref="E456:E458"/>
    <mergeCell ref="E459:E461"/>
    <mergeCell ref="E462:E464"/>
    <mergeCell ref="E465:E467"/>
    <mergeCell ref="E468:E470"/>
    <mergeCell ref="D471:D488"/>
    <mergeCell ref="E516:E518"/>
    <mergeCell ref="E519:E521"/>
    <mergeCell ref="E522:E524"/>
    <mergeCell ref="D489:D506"/>
    <mergeCell ref="E489:E491"/>
    <mergeCell ref="E492:E494"/>
    <mergeCell ref="E495:E497"/>
    <mergeCell ref="E498:E500"/>
    <mergeCell ref="E501:E503"/>
    <mergeCell ref="E504:E506"/>
    <mergeCell ref="AI3:AI8"/>
    <mergeCell ref="AJ3:AJ8"/>
    <mergeCell ref="AF9:AF14"/>
    <mergeCell ref="AG9:AG14"/>
    <mergeCell ref="AH9:AH14"/>
    <mergeCell ref="AI9:AI14"/>
    <mergeCell ref="AJ9:AJ14"/>
    <mergeCell ref="A3:A542"/>
    <mergeCell ref="K1:O1"/>
    <mergeCell ref="AA1:AE1"/>
    <mergeCell ref="V3:V182"/>
    <mergeCell ref="AF3:AF8"/>
    <mergeCell ref="AG3:AG8"/>
    <mergeCell ref="D525:D542"/>
    <mergeCell ref="E525:E527"/>
    <mergeCell ref="E528:E530"/>
    <mergeCell ref="E531:E533"/>
    <mergeCell ref="E534:E536"/>
    <mergeCell ref="E537:E539"/>
    <mergeCell ref="E540:E542"/>
    <mergeCell ref="D507:D524"/>
    <mergeCell ref="E507:E509"/>
    <mergeCell ref="E510:E512"/>
    <mergeCell ref="E513:E515"/>
    <mergeCell ref="AF15:AF20"/>
    <mergeCell ref="AG15:AG20"/>
    <mergeCell ref="AH15:AH20"/>
    <mergeCell ref="AI15:AI20"/>
    <mergeCell ref="AJ15:AJ20"/>
    <mergeCell ref="AF21:AF26"/>
    <mergeCell ref="AG21:AG26"/>
    <mergeCell ref="AH21:AH26"/>
    <mergeCell ref="AI21:AI26"/>
    <mergeCell ref="AF33:AF38"/>
    <mergeCell ref="AG33:AG38"/>
    <mergeCell ref="AH33:AH38"/>
    <mergeCell ref="AI33:AI38"/>
    <mergeCell ref="AJ33:AJ38"/>
    <mergeCell ref="AJ21:AJ26"/>
    <mergeCell ref="AF27:AF32"/>
    <mergeCell ref="AG27:AG32"/>
    <mergeCell ref="AH27:AH32"/>
    <mergeCell ref="AI27:AI32"/>
    <mergeCell ref="AJ27:AJ32"/>
    <mergeCell ref="AF45:AF50"/>
    <mergeCell ref="AG45:AG50"/>
    <mergeCell ref="AH45:AH50"/>
    <mergeCell ref="AI45:AI50"/>
    <mergeCell ref="AJ45:AJ50"/>
    <mergeCell ref="Y39:Y44"/>
    <mergeCell ref="AF39:AF44"/>
    <mergeCell ref="AG39:AG44"/>
    <mergeCell ref="AH39:AH44"/>
    <mergeCell ref="AI39:AI44"/>
    <mergeCell ref="AJ39:AJ44"/>
    <mergeCell ref="AF57:AF62"/>
    <mergeCell ref="AG57:AG62"/>
    <mergeCell ref="AH57:AH62"/>
    <mergeCell ref="AI57:AI62"/>
    <mergeCell ref="AJ57:AJ62"/>
    <mergeCell ref="Y51:Y56"/>
    <mergeCell ref="AF51:AF56"/>
    <mergeCell ref="AG51:AG56"/>
    <mergeCell ref="AH51:AH56"/>
    <mergeCell ref="AI51:AI56"/>
    <mergeCell ref="AJ51:AJ56"/>
    <mergeCell ref="AI75:AI80"/>
    <mergeCell ref="AJ75:AJ80"/>
    <mergeCell ref="Y81:Y86"/>
    <mergeCell ref="AF81:AF86"/>
    <mergeCell ref="AG81:AG86"/>
    <mergeCell ref="AH81:AH86"/>
    <mergeCell ref="AI81:AI86"/>
    <mergeCell ref="AJ81:AJ86"/>
    <mergeCell ref="AJ63:AJ68"/>
    <mergeCell ref="Y69:Y74"/>
    <mergeCell ref="AF69:AF74"/>
    <mergeCell ref="AG69:AG74"/>
    <mergeCell ref="AH69:AH74"/>
    <mergeCell ref="AI69:AI74"/>
    <mergeCell ref="AJ69:AJ74"/>
    <mergeCell ref="Y63:Y68"/>
    <mergeCell ref="AF63:AF68"/>
    <mergeCell ref="AG63:AG68"/>
    <mergeCell ref="AH63:AH68"/>
    <mergeCell ref="AI63:AI68"/>
    <mergeCell ref="Y75:Y80"/>
    <mergeCell ref="AF75:AF80"/>
    <mergeCell ref="AG75:AG80"/>
    <mergeCell ref="AH75:AH80"/>
    <mergeCell ref="AF93:AF98"/>
    <mergeCell ref="AG93:AG98"/>
    <mergeCell ref="AH93:AH98"/>
    <mergeCell ref="AI93:AI98"/>
    <mergeCell ref="AJ93:AJ98"/>
    <mergeCell ref="Y87:Y92"/>
    <mergeCell ref="AF87:AF92"/>
    <mergeCell ref="AG87:AG92"/>
    <mergeCell ref="AH87:AH92"/>
    <mergeCell ref="AI87:AI92"/>
    <mergeCell ref="AJ87:AJ92"/>
    <mergeCell ref="AF105:AF110"/>
    <mergeCell ref="AG105:AG110"/>
    <mergeCell ref="AH105:AH110"/>
    <mergeCell ref="AI105:AI110"/>
    <mergeCell ref="AJ105:AJ110"/>
    <mergeCell ref="Y99:Y104"/>
    <mergeCell ref="AF99:AF104"/>
    <mergeCell ref="AG99:AG104"/>
    <mergeCell ref="AH99:AH104"/>
    <mergeCell ref="AI99:AI104"/>
    <mergeCell ref="AJ99:AJ104"/>
    <mergeCell ref="AF117:AF122"/>
    <mergeCell ref="AG117:AG122"/>
    <mergeCell ref="AH117:AH122"/>
    <mergeCell ref="AI117:AI122"/>
    <mergeCell ref="AJ117:AJ122"/>
    <mergeCell ref="Y111:Y116"/>
    <mergeCell ref="AF111:AF116"/>
    <mergeCell ref="AG111:AG116"/>
    <mergeCell ref="AH111:AH116"/>
    <mergeCell ref="AI111:AI116"/>
    <mergeCell ref="AJ111:AJ116"/>
    <mergeCell ref="AJ123:AJ128"/>
    <mergeCell ref="Y129:Y134"/>
    <mergeCell ref="AF129:AF134"/>
    <mergeCell ref="AG129:AG134"/>
    <mergeCell ref="AH129:AH134"/>
    <mergeCell ref="AI129:AI134"/>
    <mergeCell ref="AJ129:AJ134"/>
    <mergeCell ref="Y123:Y128"/>
    <mergeCell ref="AF123:AF128"/>
    <mergeCell ref="AG123:AG128"/>
    <mergeCell ref="AH123:AH128"/>
    <mergeCell ref="AI123:AI128"/>
    <mergeCell ref="AF147:AF152"/>
    <mergeCell ref="AG147:AG152"/>
    <mergeCell ref="AH147:AH152"/>
    <mergeCell ref="AI147:AI152"/>
    <mergeCell ref="AJ147:AJ152"/>
    <mergeCell ref="AI135:AI140"/>
    <mergeCell ref="AJ135:AJ140"/>
    <mergeCell ref="Y141:Y146"/>
    <mergeCell ref="AF141:AF146"/>
    <mergeCell ref="AG141:AG146"/>
    <mergeCell ref="AH141:AH146"/>
    <mergeCell ref="AI141:AI146"/>
    <mergeCell ref="AJ141:AJ146"/>
    <mergeCell ref="Y135:Y140"/>
    <mergeCell ref="AF135:AF140"/>
    <mergeCell ref="AG135:AG140"/>
    <mergeCell ref="AH135:AH140"/>
    <mergeCell ref="AH159:AH164"/>
    <mergeCell ref="AI159:AI164"/>
    <mergeCell ref="AJ159:AJ164"/>
    <mergeCell ref="Y153:Y158"/>
    <mergeCell ref="AF153:AF158"/>
    <mergeCell ref="AG153:AG158"/>
    <mergeCell ref="AH153:AH158"/>
    <mergeCell ref="AI153:AI158"/>
    <mergeCell ref="AJ153:AJ158"/>
    <mergeCell ref="W3:W92"/>
    <mergeCell ref="W93:W182"/>
    <mergeCell ref="Y3:Y8"/>
    <mergeCell ref="Y177:Y182"/>
    <mergeCell ref="AF177:AF182"/>
    <mergeCell ref="AG177:AG182"/>
    <mergeCell ref="AH177:AH182"/>
    <mergeCell ref="AI177:AI182"/>
    <mergeCell ref="AJ177:AJ182"/>
    <mergeCell ref="Y171:Y176"/>
    <mergeCell ref="AF171:AF176"/>
    <mergeCell ref="AG171:AG176"/>
    <mergeCell ref="AH171:AH176"/>
    <mergeCell ref="AI171:AI176"/>
    <mergeCell ref="AJ171:AJ176"/>
    <mergeCell ref="Y165:Y170"/>
    <mergeCell ref="AF165:AF170"/>
    <mergeCell ref="AG165:AG170"/>
    <mergeCell ref="AH165:AH170"/>
    <mergeCell ref="AI165:AI170"/>
    <mergeCell ref="AJ165:AJ170"/>
    <mergeCell ref="Y159:Y164"/>
    <mergeCell ref="AF159:AF164"/>
    <mergeCell ref="AG159:AG164"/>
    <mergeCell ref="X63:X92"/>
    <mergeCell ref="X33:X62"/>
    <mergeCell ref="X123:X152"/>
    <mergeCell ref="X93:X122"/>
    <mergeCell ref="X153:X182"/>
    <mergeCell ref="Y15:Y20"/>
    <mergeCell ref="Y9:Y14"/>
    <mergeCell ref="Y27:Y32"/>
    <mergeCell ref="Y21:Y26"/>
    <mergeCell ref="X3:X32"/>
    <mergeCell ref="Y147:Y152"/>
    <mergeCell ref="Y117:Y122"/>
    <mergeCell ref="Y105:Y110"/>
    <mergeCell ref="Y93:Y98"/>
    <mergeCell ref="Y57:Y62"/>
    <mergeCell ref="Y45:Y50"/>
    <mergeCell ref="Y33:Y38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Miguel</cp:lastModifiedBy>
  <dcterms:created xsi:type="dcterms:W3CDTF">2021-02-22T12:14:54Z</dcterms:created>
  <dcterms:modified xsi:type="dcterms:W3CDTF">2021-02-23T17:01:56Z</dcterms:modified>
</cp:coreProperties>
</file>