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Martin\Desktop\EMGVB_REV\Labour\Results\"/>
    </mc:Choice>
  </mc:AlternateContent>
  <xr:revisionPtr revIDLastSave="0" documentId="13_ncr:1_{E7699D97-5DF1-4B76-9FC4-B530FFD08255}" xr6:coauthVersionLast="47" xr6:coauthVersionMax="47" xr10:uidLastSave="{00000000-0000-0000-0000-000000000000}"/>
  <bookViews>
    <workbookView xWindow="30612" yWindow="-108" windowWidth="30936" windowHeight="16776" activeTab="8" xr2:uid="{00000000-000D-0000-FFFF-FFFF00000000}"/>
  </bookViews>
  <sheets>
    <sheet name="Par" sheetId="1" r:id="rId1"/>
    <sheet name="Perf" sheetId="2" r:id="rId2"/>
    <sheet name="Cov" sheetId="3" r:id="rId3"/>
    <sheet name="Var" sheetId="4" r:id="rId4"/>
    <sheet name="Tab_Par" sheetId="5" r:id="rId5"/>
    <sheet name="Tab_Perf" sheetId="6" r:id="rId6"/>
    <sheet name="Tab_Cov" sheetId="7" r:id="rId7"/>
    <sheet name="Tab_Var" sheetId="8" r:id="rId8"/>
    <sheet name="Tab_n" sheetId="10" r:id="rId9"/>
  </sheets>
  <externalReferences>
    <externalReference r:id="rId10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7" i="10" l="1"/>
  <c r="B3" i="4"/>
  <c r="C3" i="4"/>
  <c r="D3" i="4"/>
  <c r="E3" i="4"/>
  <c r="F3" i="4"/>
  <c r="G4" i="8" s="1"/>
  <c r="G3" i="4"/>
  <c r="H4" i="8" s="1"/>
  <c r="H3" i="4"/>
  <c r="I4" i="8" s="1"/>
  <c r="I3" i="4"/>
  <c r="J4" i="8" s="1"/>
  <c r="B4" i="4"/>
  <c r="C4" i="4"/>
  <c r="D4" i="4"/>
  <c r="E4" i="4"/>
  <c r="F4" i="4"/>
  <c r="G4" i="4"/>
  <c r="H4" i="4"/>
  <c r="I5" i="8" s="1"/>
  <c r="I4" i="4"/>
  <c r="J5" i="8" s="1"/>
  <c r="B5" i="4"/>
  <c r="C5" i="4"/>
  <c r="D5" i="4"/>
  <c r="E5" i="4"/>
  <c r="F5" i="4"/>
  <c r="G6" i="8" s="1"/>
  <c r="G5" i="4"/>
  <c r="H6" i="8" s="1"/>
  <c r="H5" i="4"/>
  <c r="I6" i="8" s="1"/>
  <c r="I5" i="4"/>
  <c r="J6" i="8" s="1"/>
  <c r="B6" i="4"/>
  <c r="C6" i="4"/>
  <c r="D6" i="4"/>
  <c r="E6" i="4"/>
  <c r="F6" i="4"/>
  <c r="G7" i="8" s="1"/>
  <c r="G6" i="4"/>
  <c r="H7" i="8" s="1"/>
  <c r="H6" i="4"/>
  <c r="I7" i="8" s="1"/>
  <c r="I6" i="4"/>
  <c r="J7" i="8" s="1"/>
  <c r="B7" i="4"/>
  <c r="C7" i="4"/>
  <c r="D7" i="4"/>
  <c r="E7" i="4"/>
  <c r="F7" i="4"/>
  <c r="G8" i="8" s="1"/>
  <c r="G7" i="4"/>
  <c r="H8" i="8" s="1"/>
  <c r="H7" i="4"/>
  <c r="I8" i="8" s="1"/>
  <c r="I7" i="4"/>
  <c r="J8" i="8" s="1"/>
  <c r="B8" i="4"/>
  <c r="C8" i="4"/>
  <c r="D8" i="4"/>
  <c r="E8" i="4"/>
  <c r="F8" i="4"/>
  <c r="G8" i="4"/>
  <c r="H8" i="4"/>
  <c r="I9" i="8" s="1"/>
  <c r="I8" i="4"/>
  <c r="J9" i="8" s="1"/>
  <c r="B9" i="4"/>
  <c r="C9" i="4"/>
  <c r="D9" i="4"/>
  <c r="E9" i="4"/>
  <c r="F9" i="4"/>
  <c r="G10" i="8" s="1"/>
  <c r="G9" i="4"/>
  <c r="H10" i="8" s="1"/>
  <c r="H9" i="4"/>
  <c r="I10" i="8" s="1"/>
  <c r="I9" i="4"/>
  <c r="J10" i="8" s="1"/>
  <c r="B10" i="4"/>
  <c r="C10" i="4"/>
  <c r="D10" i="4"/>
  <c r="E10" i="4"/>
  <c r="F10" i="4"/>
  <c r="G11" i="8" s="1"/>
  <c r="G10" i="4"/>
  <c r="H11" i="8" s="1"/>
  <c r="H10" i="4"/>
  <c r="I11" i="8" s="1"/>
  <c r="I10" i="4"/>
  <c r="J11" i="8" s="1"/>
  <c r="B11" i="4"/>
  <c r="C11" i="4"/>
  <c r="D11" i="4"/>
  <c r="E11" i="4"/>
  <c r="F11" i="4"/>
  <c r="G12" i="8" s="1"/>
  <c r="G11" i="4"/>
  <c r="H12" i="8" s="1"/>
  <c r="H11" i="4"/>
  <c r="I12" i="8" s="1"/>
  <c r="I11" i="4"/>
  <c r="J12" i="8" s="1"/>
  <c r="B12" i="4"/>
  <c r="C12" i="4"/>
  <c r="D12" i="4"/>
  <c r="E12" i="4"/>
  <c r="F12" i="4"/>
  <c r="G12" i="4"/>
  <c r="H12" i="4"/>
  <c r="I13" i="8" s="1"/>
  <c r="I12" i="4"/>
  <c r="J13" i="8" s="1"/>
  <c r="B13" i="4"/>
  <c r="C13" i="4"/>
  <c r="D13" i="4"/>
  <c r="E13" i="4"/>
  <c r="F13" i="4"/>
  <c r="G14" i="8" s="1"/>
  <c r="G13" i="4"/>
  <c r="H14" i="8" s="1"/>
  <c r="H13" i="4"/>
  <c r="I14" i="8" s="1"/>
  <c r="I13" i="4"/>
  <c r="J14" i="8" s="1"/>
  <c r="B14" i="4"/>
  <c r="C14" i="4"/>
  <c r="D14" i="4"/>
  <c r="E14" i="4"/>
  <c r="F14" i="4"/>
  <c r="G15" i="8" s="1"/>
  <c r="G14" i="4"/>
  <c r="H15" i="8" s="1"/>
  <c r="H14" i="4"/>
  <c r="I15" i="8" s="1"/>
  <c r="I14" i="4"/>
  <c r="J15" i="8" s="1"/>
  <c r="B15" i="4"/>
  <c r="C15" i="4"/>
  <c r="D15" i="4"/>
  <c r="E15" i="4"/>
  <c r="F15" i="4"/>
  <c r="G16" i="8" s="1"/>
  <c r="G15" i="4"/>
  <c r="H16" i="8" s="1"/>
  <c r="H15" i="4"/>
  <c r="I16" i="8" s="1"/>
  <c r="I15" i="4"/>
  <c r="J16" i="8" s="1"/>
  <c r="C2" i="4"/>
  <c r="D2" i="4"/>
  <c r="E2" i="4"/>
  <c r="F2" i="4"/>
  <c r="G2" i="4"/>
  <c r="H2" i="4"/>
  <c r="I2" i="4"/>
  <c r="B2" i="4"/>
  <c r="C3" i="8" s="1"/>
  <c r="D18" i="10"/>
  <c r="E18" i="10"/>
  <c r="F18" i="10"/>
  <c r="G18" i="10"/>
  <c r="D19" i="10"/>
  <c r="E19" i="10"/>
  <c r="F19" i="10"/>
  <c r="G19" i="10"/>
  <c r="D20" i="10"/>
  <c r="E20" i="10"/>
  <c r="F20" i="10"/>
  <c r="G20" i="10"/>
  <c r="D21" i="10"/>
  <c r="E21" i="10"/>
  <c r="F21" i="10"/>
  <c r="G21" i="10"/>
  <c r="D22" i="10"/>
  <c r="E22" i="10"/>
  <c r="F22" i="10"/>
  <c r="G22" i="10"/>
  <c r="D23" i="10"/>
  <c r="E23" i="10"/>
  <c r="F23" i="10"/>
  <c r="G23" i="10"/>
  <c r="D24" i="10"/>
  <c r="E24" i="10"/>
  <c r="F24" i="10"/>
  <c r="G24" i="10"/>
  <c r="D25" i="10"/>
  <c r="E25" i="10"/>
  <c r="F25" i="10"/>
  <c r="G25" i="10"/>
  <c r="E17" i="10"/>
  <c r="F17" i="10"/>
  <c r="G17" i="10"/>
  <c r="D17" i="10"/>
  <c r="K17" i="10"/>
  <c r="K18" i="10"/>
  <c r="K19" i="10"/>
  <c r="K20" i="10"/>
  <c r="K21" i="10"/>
  <c r="K22" i="10"/>
  <c r="K23" i="10"/>
  <c r="K24" i="10"/>
  <c r="K25" i="10"/>
  <c r="H18" i="10"/>
  <c r="I18" i="10"/>
  <c r="J18" i="10"/>
  <c r="H19" i="10"/>
  <c r="I19" i="10"/>
  <c r="J19" i="10"/>
  <c r="H20" i="10"/>
  <c r="I20" i="10"/>
  <c r="J20" i="10"/>
  <c r="H21" i="10"/>
  <c r="I21" i="10"/>
  <c r="J21" i="10"/>
  <c r="H22" i="10"/>
  <c r="I22" i="10"/>
  <c r="J22" i="10"/>
  <c r="H23" i="10"/>
  <c r="I23" i="10"/>
  <c r="J23" i="10"/>
  <c r="H24" i="10"/>
  <c r="I24" i="10"/>
  <c r="J24" i="10"/>
  <c r="H25" i="10"/>
  <c r="I25" i="10"/>
  <c r="J25" i="10"/>
  <c r="I17" i="10"/>
  <c r="J17" i="10"/>
  <c r="C18" i="10"/>
  <c r="C19" i="10"/>
  <c r="C20" i="10"/>
  <c r="C21" i="10"/>
  <c r="C22" i="10"/>
  <c r="C23" i="10"/>
  <c r="C24" i="10"/>
  <c r="C25" i="10"/>
  <c r="C17" i="10"/>
  <c r="D4" i="10"/>
  <c r="E4" i="10"/>
  <c r="F4" i="10"/>
  <c r="G4" i="10"/>
  <c r="H4" i="10"/>
  <c r="I4" i="10"/>
  <c r="J4" i="10"/>
  <c r="K4" i="10"/>
  <c r="L4" i="10"/>
  <c r="D5" i="10"/>
  <c r="E5" i="10"/>
  <c r="F5" i="10"/>
  <c r="G5" i="10"/>
  <c r="H5" i="10"/>
  <c r="I5" i="10"/>
  <c r="J5" i="10"/>
  <c r="K5" i="10"/>
  <c r="L5" i="10"/>
  <c r="D6" i="10"/>
  <c r="E6" i="10"/>
  <c r="F6" i="10"/>
  <c r="G6" i="10"/>
  <c r="H6" i="10"/>
  <c r="I6" i="10"/>
  <c r="J6" i="10"/>
  <c r="K6" i="10"/>
  <c r="L6" i="10"/>
  <c r="D7" i="10"/>
  <c r="E7" i="10"/>
  <c r="F7" i="10"/>
  <c r="G7" i="10"/>
  <c r="H7" i="10"/>
  <c r="I7" i="10"/>
  <c r="J7" i="10"/>
  <c r="K7" i="10"/>
  <c r="L7" i="10"/>
  <c r="D8" i="10"/>
  <c r="E8" i="10"/>
  <c r="F8" i="10"/>
  <c r="G8" i="10"/>
  <c r="H8" i="10"/>
  <c r="I8" i="10"/>
  <c r="J8" i="10"/>
  <c r="K8" i="10"/>
  <c r="L8" i="10"/>
  <c r="D9" i="10"/>
  <c r="E9" i="10"/>
  <c r="F9" i="10"/>
  <c r="G9" i="10"/>
  <c r="H9" i="10"/>
  <c r="I9" i="10"/>
  <c r="J9" i="10"/>
  <c r="K9" i="10"/>
  <c r="L9" i="10"/>
  <c r="D10" i="10"/>
  <c r="E10" i="10"/>
  <c r="F10" i="10"/>
  <c r="G10" i="10"/>
  <c r="H10" i="10"/>
  <c r="I10" i="10"/>
  <c r="J10" i="10"/>
  <c r="K10" i="10"/>
  <c r="L10" i="10"/>
  <c r="D11" i="10"/>
  <c r="E11" i="10"/>
  <c r="F11" i="10"/>
  <c r="G11" i="10"/>
  <c r="H11" i="10"/>
  <c r="I11" i="10"/>
  <c r="J11" i="10"/>
  <c r="K11" i="10"/>
  <c r="L11" i="10"/>
  <c r="E3" i="10"/>
  <c r="F3" i="10"/>
  <c r="G3" i="10"/>
  <c r="H3" i="10"/>
  <c r="I3" i="10"/>
  <c r="J3" i="10"/>
  <c r="K3" i="10"/>
  <c r="L3" i="10"/>
  <c r="D3" i="10"/>
  <c r="C4" i="10"/>
  <c r="C5" i="10"/>
  <c r="C6" i="10"/>
  <c r="C7" i="10"/>
  <c r="C8" i="10"/>
  <c r="C9" i="10"/>
  <c r="C10" i="10"/>
  <c r="C11" i="10"/>
  <c r="C3" i="10"/>
  <c r="B4" i="10"/>
  <c r="B18" i="10" s="1"/>
  <c r="B5" i="10"/>
  <c r="B6" i="10"/>
  <c r="B7" i="10"/>
  <c r="B8" i="10"/>
  <c r="B22" i="10" s="1"/>
  <c r="B9" i="10"/>
  <c r="B10" i="10"/>
  <c r="B24" i="10" s="1"/>
  <c r="B11" i="10"/>
  <c r="B25" i="10" s="1"/>
  <c r="B3" i="10"/>
  <c r="B17" i="10" s="1"/>
  <c r="B19" i="10"/>
  <c r="B20" i="10"/>
  <c r="B21" i="10"/>
  <c r="B23" i="10"/>
  <c r="C2" i="8"/>
  <c r="D2" i="8"/>
  <c r="E2" i="8"/>
  <c r="F2" i="8"/>
  <c r="G2" i="8"/>
  <c r="H2" i="8"/>
  <c r="I2" i="8"/>
  <c r="J2" i="8"/>
  <c r="C15" i="7"/>
  <c r="B3" i="7"/>
  <c r="B4" i="7"/>
  <c r="B5" i="7"/>
  <c r="B6" i="7"/>
  <c r="B7" i="7"/>
  <c r="B8" i="7"/>
  <c r="B9" i="7"/>
  <c r="B10" i="7"/>
  <c r="D15" i="7"/>
  <c r="E15" i="7"/>
  <c r="F15" i="7"/>
  <c r="G15" i="7"/>
  <c r="H15" i="7"/>
  <c r="I15" i="7"/>
  <c r="J15" i="7"/>
  <c r="B16" i="7"/>
  <c r="B17" i="7"/>
  <c r="B18" i="7"/>
  <c r="B19" i="7"/>
  <c r="B20" i="7"/>
  <c r="B21" i="7"/>
  <c r="B22" i="7"/>
  <c r="B23" i="7"/>
  <c r="C2" i="7"/>
  <c r="D2" i="7"/>
  <c r="E2" i="7"/>
  <c r="F2" i="7"/>
  <c r="G2" i="7"/>
  <c r="H2" i="7"/>
  <c r="I2" i="7"/>
  <c r="J2" i="7"/>
  <c r="C2" i="6"/>
  <c r="D2" i="6"/>
  <c r="E2" i="6"/>
  <c r="F2" i="6"/>
  <c r="G2" i="6"/>
  <c r="H2" i="6"/>
  <c r="I2" i="6"/>
  <c r="J2" i="6"/>
  <c r="K2" i="6"/>
  <c r="L2" i="6"/>
  <c r="M2" i="6"/>
  <c r="C2" i="5"/>
  <c r="D2" i="5"/>
  <c r="E2" i="5"/>
  <c r="F2" i="5"/>
  <c r="G2" i="5"/>
  <c r="H2" i="5"/>
  <c r="I2" i="5"/>
  <c r="J2" i="5"/>
  <c r="C4" i="8"/>
  <c r="D4" i="8"/>
  <c r="E4" i="8"/>
  <c r="F4" i="8"/>
  <c r="C5" i="8"/>
  <c r="D5" i="8"/>
  <c r="E5" i="8"/>
  <c r="F5" i="8"/>
  <c r="G5" i="8"/>
  <c r="H5" i="8"/>
  <c r="C6" i="8"/>
  <c r="D6" i="8"/>
  <c r="E6" i="8"/>
  <c r="F6" i="8"/>
  <c r="C7" i="8"/>
  <c r="D7" i="8"/>
  <c r="E7" i="8"/>
  <c r="F7" i="8"/>
  <c r="C8" i="8"/>
  <c r="D8" i="8"/>
  <c r="E8" i="8"/>
  <c r="F8" i="8"/>
  <c r="C9" i="8"/>
  <c r="D9" i="8"/>
  <c r="E9" i="8"/>
  <c r="F9" i="8"/>
  <c r="G9" i="8"/>
  <c r="H9" i="8"/>
  <c r="C10" i="8"/>
  <c r="D10" i="8"/>
  <c r="E10" i="8"/>
  <c r="F10" i="8"/>
  <c r="C11" i="8"/>
  <c r="D11" i="8"/>
  <c r="E11" i="8"/>
  <c r="F11" i="8"/>
  <c r="C12" i="8"/>
  <c r="D12" i="8"/>
  <c r="E12" i="8"/>
  <c r="F12" i="8"/>
  <c r="C13" i="8"/>
  <c r="D13" i="8"/>
  <c r="E13" i="8"/>
  <c r="F13" i="8"/>
  <c r="G13" i="8"/>
  <c r="H13" i="8"/>
  <c r="C14" i="8"/>
  <c r="D14" i="8"/>
  <c r="E14" i="8"/>
  <c r="F14" i="8"/>
  <c r="C15" i="8"/>
  <c r="D15" i="8"/>
  <c r="E15" i="8"/>
  <c r="F15" i="8"/>
  <c r="C16" i="8"/>
  <c r="D16" i="8"/>
  <c r="E16" i="8"/>
  <c r="F16" i="8"/>
  <c r="D3" i="8"/>
  <c r="E3" i="8"/>
  <c r="F3" i="8"/>
  <c r="G3" i="8"/>
  <c r="H3" i="8"/>
  <c r="I3" i="8"/>
  <c r="J3" i="8"/>
  <c r="D16" i="3"/>
  <c r="D16" i="7" s="1"/>
  <c r="E16" i="3"/>
  <c r="E16" i="7" s="1"/>
  <c r="F16" i="3"/>
  <c r="F16" i="7" s="1"/>
  <c r="G16" i="3"/>
  <c r="G16" i="7" s="1"/>
  <c r="H16" i="3"/>
  <c r="H16" i="7" s="1"/>
  <c r="I16" i="3"/>
  <c r="I16" i="7" s="1"/>
  <c r="J16" i="3"/>
  <c r="J16" i="7" s="1"/>
  <c r="E17" i="3"/>
  <c r="E17" i="7" s="1"/>
  <c r="F17" i="3"/>
  <c r="F17" i="7" s="1"/>
  <c r="G17" i="3"/>
  <c r="G17" i="7" s="1"/>
  <c r="H17" i="3"/>
  <c r="H17" i="7" s="1"/>
  <c r="I17" i="3"/>
  <c r="I17" i="7" s="1"/>
  <c r="J17" i="3"/>
  <c r="J17" i="7" s="1"/>
  <c r="D18" i="3"/>
  <c r="D18" i="7" s="1"/>
  <c r="F18" i="3"/>
  <c r="F18" i="7" s="1"/>
  <c r="G18" i="3"/>
  <c r="G18" i="7" s="1"/>
  <c r="H18" i="3"/>
  <c r="H18" i="7" s="1"/>
  <c r="I18" i="3"/>
  <c r="I18" i="7" s="1"/>
  <c r="J18" i="3"/>
  <c r="J18" i="7" s="1"/>
  <c r="D19" i="3"/>
  <c r="D19" i="7" s="1"/>
  <c r="E19" i="3"/>
  <c r="E19" i="7" s="1"/>
  <c r="G19" i="3"/>
  <c r="G19" i="7" s="1"/>
  <c r="H19" i="3"/>
  <c r="H19" i="7" s="1"/>
  <c r="I19" i="3"/>
  <c r="I19" i="7" s="1"/>
  <c r="J19" i="3"/>
  <c r="J19" i="7" s="1"/>
  <c r="D20" i="3"/>
  <c r="D20" i="7" s="1"/>
  <c r="E20" i="3"/>
  <c r="E20" i="7" s="1"/>
  <c r="F20" i="3"/>
  <c r="F20" i="7" s="1"/>
  <c r="H20" i="3"/>
  <c r="H20" i="7" s="1"/>
  <c r="I20" i="3"/>
  <c r="I20" i="7" s="1"/>
  <c r="J20" i="3"/>
  <c r="J20" i="7" s="1"/>
  <c r="D21" i="3"/>
  <c r="D21" i="7" s="1"/>
  <c r="E21" i="3"/>
  <c r="E21" i="7" s="1"/>
  <c r="F21" i="3"/>
  <c r="F21" i="7" s="1"/>
  <c r="G21" i="3"/>
  <c r="G21" i="7" s="1"/>
  <c r="I21" i="3"/>
  <c r="I21" i="7" s="1"/>
  <c r="J21" i="3"/>
  <c r="J21" i="7" s="1"/>
  <c r="D22" i="3"/>
  <c r="D22" i="7" s="1"/>
  <c r="E22" i="3"/>
  <c r="E22" i="7" s="1"/>
  <c r="F22" i="3"/>
  <c r="F22" i="7" s="1"/>
  <c r="G22" i="3"/>
  <c r="G22" i="7" s="1"/>
  <c r="H22" i="3"/>
  <c r="H22" i="7" s="1"/>
  <c r="J22" i="3"/>
  <c r="J22" i="7" s="1"/>
  <c r="D23" i="3"/>
  <c r="D23" i="7" s="1"/>
  <c r="E23" i="3"/>
  <c r="E23" i="7" s="1"/>
  <c r="F23" i="3"/>
  <c r="F23" i="7" s="1"/>
  <c r="G23" i="3"/>
  <c r="G23" i="7" s="1"/>
  <c r="H23" i="3"/>
  <c r="H23" i="7" s="1"/>
  <c r="I23" i="3"/>
  <c r="I23" i="7" s="1"/>
  <c r="C17" i="3"/>
  <c r="C17" i="7" s="1"/>
  <c r="C18" i="3"/>
  <c r="C18" i="7" s="1"/>
  <c r="C19" i="3"/>
  <c r="C19" i="7" s="1"/>
  <c r="C20" i="3"/>
  <c r="C20" i="7" s="1"/>
  <c r="C21" i="3"/>
  <c r="C21" i="7" s="1"/>
  <c r="C22" i="3"/>
  <c r="C22" i="7" s="1"/>
  <c r="C23" i="3"/>
  <c r="C23" i="7" s="1"/>
  <c r="D3" i="3"/>
  <c r="D3" i="7" s="1"/>
  <c r="E3" i="3"/>
  <c r="E3" i="7" s="1"/>
  <c r="F3" i="3"/>
  <c r="F3" i="7" s="1"/>
  <c r="G3" i="3"/>
  <c r="G3" i="7" s="1"/>
  <c r="H3" i="3"/>
  <c r="H3" i="7" s="1"/>
  <c r="I3" i="3"/>
  <c r="I3" i="7" s="1"/>
  <c r="J3" i="3"/>
  <c r="J3" i="7" s="1"/>
  <c r="E4" i="3"/>
  <c r="E4" i="7" s="1"/>
  <c r="F4" i="3"/>
  <c r="F4" i="7" s="1"/>
  <c r="G4" i="3"/>
  <c r="G4" i="7" s="1"/>
  <c r="H4" i="3"/>
  <c r="H4" i="7" s="1"/>
  <c r="I4" i="3"/>
  <c r="I4" i="7" s="1"/>
  <c r="J4" i="3"/>
  <c r="J4" i="7" s="1"/>
  <c r="D5" i="3"/>
  <c r="D5" i="7" s="1"/>
  <c r="F5" i="3"/>
  <c r="F5" i="7" s="1"/>
  <c r="G5" i="3"/>
  <c r="G5" i="7" s="1"/>
  <c r="H5" i="3"/>
  <c r="H5" i="7" s="1"/>
  <c r="I5" i="3"/>
  <c r="I5" i="7" s="1"/>
  <c r="J5" i="3"/>
  <c r="J5" i="7" s="1"/>
  <c r="D6" i="3"/>
  <c r="D6" i="7" s="1"/>
  <c r="E6" i="3"/>
  <c r="E6" i="7" s="1"/>
  <c r="G6" i="3"/>
  <c r="G6" i="7" s="1"/>
  <c r="H6" i="3"/>
  <c r="H6" i="7" s="1"/>
  <c r="I6" i="3"/>
  <c r="I6" i="7" s="1"/>
  <c r="J6" i="3"/>
  <c r="J6" i="7" s="1"/>
  <c r="D7" i="3"/>
  <c r="D7" i="7" s="1"/>
  <c r="E7" i="3"/>
  <c r="E7" i="7" s="1"/>
  <c r="F7" i="3"/>
  <c r="F7" i="7" s="1"/>
  <c r="H7" i="3"/>
  <c r="H7" i="7" s="1"/>
  <c r="I7" i="3"/>
  <c r="I7" i="7" s="1"/>
  <c r="J7" i="3"/>
  <c r="J7" i="7" s="1"/>
  <c r="D8" i="3"/>
  <c r="D8" i="7" s="1"/>
  <c r="E8" i="3"/>
  <c r="E8" i="7" s="1"/>
  <c r="F8" i="3"/>
  <c r="F8" i="7" s="1"/>
  <c r="G8" i="3"/>
  <c r="G8" i="7" s="1"/>
  <c r="I8" i="3"/>
  <c r="I8" i="7" s="1"/>
  <c r="J8" i="3"/>
  <c r="J8" i="7" s="1"/>
  <c r="D9" i="3"/>
  <c r="D9" i="7" s="1"/>
  <c r="E9" i="3"/>
  <c r="E9" i="7" s="1"/>
  <c r="F9" i="3"/>
  <c r="F9" i="7" s="1"/>
  <c r="G9" i="3"/>
  <c r="G9" i="7" s="1"/>
  <c r="H9" i="3"/>
  <c r="H9" i="7" s="1"/>
  <c r="J9" i="3"/>
  <c r="J9" i="7" s="1"/>
  <c r="D10" i="3"/>
  <c r="D10" i="7" s="1"/>
  <c r="E10" i="3"/>
  <c r="E10" i="7" s="1"/>
  <c r="F10" i="3"/>
  <c r="F10" i="7" s="1"/>
  <c r="G10" i="3"/>
  <c r="G10" i="7" s="1"/>
  <c r="H10" i="3"/>
  <c r="H10" i="7" s="1"/>
  <c r="I10" i="3"/>
  <c r="I10" i="7" s="1"/>
  <c r="C4" i="3"/>
  <c r="C4" i="7" s="1"/>
  <c r="C5" i="3"/>
  <c r="C5" i="7" s="1"/>
  <c r="C6" i="3"/>
  <c r="C6" i="7" s="1"/>
  <c r="C7" i="3"/>
  <c r="C7" i="7" s="1"/>
  <c r="C8" i="3"/>
  <c r="C8" i="7" s="1"/>
  <c r="C9" i="3"/>
  <c r="C9" i="7" s="1"/>
  <c r="C10" i="3"/>
  <c r="C10" i="7" s="1"/>
  <c r="D4" i="2"/>
  <c r="D4" i="6" s="1"/>
  <c r="D5" i="2"/>
  <c r="D5" i="6" s="1"/>
  <c r="D6" i="2"/>
  <c r="D6" i="6" s="1"/>
  <c r="D7" i="2"/>
  <c r="D7" i="6" s="1"/>
  <c r="D8" i="2"/>
  <c r="D8" i="6" s="1"/>
  <c r="D9" i="2"/>
  <c r="D9" i="6" s="1"/>
  <c r="D10" i="2"/>
  <c r="D10" i="6" s="1"/>
  <c r="D11" i="2"/>
  <c r="D11" i="6" s="1"/>
  <c r="D12" i="2"/>
  <c r="D12" i="6" s="1"/>
  <c r="D13" i="2"/>
  <c r="D13" i="6" s="1"/>
  <c r="D14" i="2"/>
  <c r="D14" i="6" s="1"/>
  <c r="D3" i="2"/>
  <c r="D3" i="6" s="1"/>
  <c r="C16" i="2"/>
  <c r="E16" i="2"/>
  <c r="E16" i="6" s="1"/>
  <c r="F16" i="2"/>
  <c r="F16" i="6" s="1"/>
  <c r="G16" i="2"/>
  <c r="G16" i="6" s="1"/>
  <c r="H16" i="2"/>
  <c r="J16" i="2"/>
  <c r="I16" i="6" s="1"/>
  <c r="K16" i="2"/>
  <c r="J16" i="6" s="1"/>
  <c r="L16" i="2"/>
  <c r="K16" i="6" s="1"/>
  <c r="M16" i="2"/>
  <c r="L16" i="6" s="1"/>
  <c r="N16" i="2"/>
  <c r="M16" i="6" s="1"/>
  <c r="B4" i="2"/>
  <c r="C4" i="6" s="1"/>
  <c r="C4" i="2"/>
  <c r="E4" i="2"/>
  <c r="E4" i="6" s="1"/>
  <c r="F4" i="2"/>
  <c r="F4" i="6" s="1"/>
  <c r="G4" i="2"/>
  <c r="G4" i="6" s="1"/>
  <c r="H4" i="2"/>
  <c r="I4" i="2"/>
  <c r="H4" i="6" s="1"/>
  <c r="J4" i="2"/>
  <c r="I4" i="6" s="1"/>
  <c r="K4" i="2"/>
  <c r="J4" i="6" s="1"/>
  <c r="L4" i="2"/>
  <c r="K4" i="6" s="1"/>
  <c r="M4" i="2"/>
  <c r="L4" i="6" s="1"/>
  <c r="N4" i="2"/>
  <c r="M4" i="6" s="1"/>
  <c r="B5" i="2"/>
  <c r="C5" i="6" s="1"/>
  <c r="C5" i="2"/>
  <c r="E5" i="2"/>
  <c r="E5" i="6" s="1"/>
  <c r="F5" i="2"/>
  <c r="F5" i="6" s="1"/>
  <c r="G5" i="2"/>
  <c r="G5" i="6" s="1"/>
  <c r="H5" i="2"/>
  <c r="I5" i="2"/>
  <c r="H5" i="6" s="1"/>
  <c r="J5" i="2"/>
  <c r="I5" i="6" s="1"/>
  <c r="K5" i="2"/>
  <c r="J5" i="6" s="1"/>
  <c r="L5" i="2"/>
  <c r="K5" i="6" s="1"/>
  <c r="M5" i="2"/>
  <c r="L5" i="6" s="1"/>
  <c r="N5" i="2"/>
  <c r="M5" i="6" s="1"/>
  <c r="B6" i="2"/>
  <c r="C6" i="6" s="1"/>
  <c r="C6" i="2"/>
  <c r="E6" i="2"/>
  <c r="E6" i="6" s="1"/>
  <c r="F6" i="2"/>
  <c r="F6" i="6" s="1"/>
  <c r="G6" i="2"/>
  <c r="G6" i="6" s="1"/>
  <c r="H6" i="2"/>
  <c r="I6" i="2"/>
  <c r="H6" i="6" s="1"/>
  <c r="J6" i="2"/>
  <c r="I6" i="6" s="1"/>
  <c r="K6" i="2"/>
  <c r="J6" i="6" s="1"/>
  <c r="L6" i="2"/>
  <c r="K6" i="6" s="1"/>
  <c r="M6" i="2"/>
  <c r="L6" i="6" s="1"/>
  <c r="N6" i="2"/>
  <c r="M6" i="6" s="1"/>
  <c r="B7" i="2"/>
  <c r="C7" i="6" s="1"/>
  <c r="C7" i="2"/>
  <c r="E7" i="2"/>
  <c r="E7" i="6" s="1"/>
  <c r="F7" i="2"/>
  <c r="F7" i="6" s="1"/>
  <c r="G7" i="2"/>
  <c r="G7" i="6" s="1"/>
  <c r="H7" i="2"/>
  <c r="I7" i="2"/>
  <c r="H7" i="6" s="1"/>
  <c r="J7" i="2"/>
  <c r="I7" i="6" s="1"/>
  <c r="K7" i="2"/>
  <c r="J7" i="6" s="1"/>
  <c r="L7" i="2"/>
  <c r="K7" i="6" s="1"/>
  <c r="M7" i="2"/>
  <c r="L7" i="6" s="1"/>
  <c r="N7" i="2"/>
  <c r="M7" i="6" s="1"/>
  <c r="B8" i="2"/>
  <c r="C8" i="6" s="1"/>
  <c r="C8" i="2"/>
  <c r="E8" i="2"/>
  <c r="E8" i="6" s="1"/>
  <c r="F8" i="2"/>
  <c r="F8" i="6" s="1"/>
  <c r="G8" i="2"/>
  <c r="G8" i="6" s="1"/>
  <c r="H8" i="2"/>
  <c r="I8" i="2"/>
  <c r="H8" i="6" s="1"/>
  <c r="J8" i="2"/>
  <c r="I8" i="6" s="1"/>
  <c r="K8" i="2"/>
  <c r="J8" i="6" s="1"/>
  <c r="L8" i="2"/>
  <c r="K8" i="6" s="1"/>
  <c r="M8" i="2"/>
  <c r="L8" i="6" s="1"/>
  <c r="N8" i="2"/>
  <c r="M8" i="6" s="1"/>
  <c r="B9" i="2"/>
  <c r="C9" i="6" s="1"/>
  <c r="C9" i="2"/>
  <c r="E9" i="2"/>
  <c r="E9" i="6" s="1"/>
  <c r="F9" i="2"/>
  <c r="F9" i="6" s="1"/>
  <c r="G9" i="2"/>
  <c r="G9" i="6" s="1"/>
  <c r="H9" i="2"/>
  <c r="I9" i="2"/>
  <c r="H9" i="6" s="1"/>
  <c r="J9" i="2"/>
  <c r="I9" i="6" s="1"/>
  <c r="K9" i="2"/>
  <c r="J9" i="6" s="1"/>
  <c r="L9" i="2"/>
  <c r="K9" i="6" s="1"/>
  <c r="M9" i="2"/>
  <c r="L9" i="6" s="1"/>
  <c r="N9" i="2"/>
  <c r="M9" i="6" s="1"/>
  <c r="B10" i="2"/>
  <c r="C10" i="6" s="1"/>
  <c r="C10" i="2"/>
  <c r="E10" i="2"/>
  <c r="E10" i="6" s="1"/>
  <c r="F10" i="2"/>
  <c r="F10" i="6" s="1"/>
  <c r="G10" i="2"/>
  <c r="G10" i="6" s="1"/>
  <c r="H10" i="2"/>
  <c r="I10" i="2"/>
  <c r="H10" i="6" s="1"/>
  <c r="J10" i="2"/>
  <c r="I10" i="6" s="1"/>
  <c r="K10" i="2"/>
  <c r="J10" i="6" s="1"/>
  <c r="L10" i="2"/>
  <c r="K10" i="6" s="1"/>
  <c r="M10" i="2"/>
  <c r="L10" i="6" s="1"/>
  <c r="N10" i="2"/>
  <c r="M10" i="6" s="1"/>
  <c r="B11" i="2"/>
  <c r="C11" i="6" s="1"/>
  <c r="C11" i="2"/>
  <c r="E11" i="2"/>
  <c r="E11" i="6" s="1"/>
  <c r="F11" i="2"/>
  <c r="F11" i="6" s="1"/>
  <c r="G11" i="2"/>
  <c r="G11" i="6" s="1"/>
  <c r="H11" i="2"/>
  <c r="I11" i="2"/>
  <c r="H11" i="6" s="1"/>
  <c r="J11" i="2"/>
  <c r="I11" i="6" s="1"/>
  <c r="K11" i="2"/>
  <c r="J11" i="6" s="1"/>
  <c r="L11" i="2"/>
  <c r="K11" i="6" s="1"/>
  <c r="M11" i="2"/>
  <c r="L11" i="6" s="1"/>
  <c r="N11" i="2"/>
  <c r="M11" i="6" s="1"/>
  <c r="B12" i="2"/>
  <c r="C12" i="6" s="1"/>
  <c r="C12" i="2"/>
  <c r="E12" i="2"/>
  <c r="E12" i="6" s="1"/>
  <c r="F12" i="2"/>
  <c r="F12" i="6" s="1"/>
  <c r="G12" i="2"/>
  <c r="G12" i="6" s="1"/>
  <c r="H12" i="2"/>
  <c r="I12" i="2"/>
  <c r="H12" i="6" s="1"/>
  <c r="J12" i="2"/>
  <c r="I12" i="6" s="1"/>
  <c r="K12" i="2"/>
  <c r="J12" i="6" s="1"/>
  <c r="L12" i="2"/>
  <c r="K12" i="6" s="1"/>
  <c r="M12" i="2"/>
  <c r="L12" i="6" s="1"/>
  <c r="N12" i="2"/>
  <c r="M12" i="6" s="1"/>
  <c r="B13" i="2"/>
  <c r="C13" i="6" s="1"/>
  <c r="C13" i="2"/>
  <c r="E13" i="2"/>
  <c r="E13" i="6" s="1"/>
  <c r="F13" i="2"/>
  <c r="F13" i="6" s="1"/>
  <c r="G13" i="2"/>
  <c r="G13" i="6" s="1"/>
  <c r="H13" i="2"/>
  <c r="I13" i="2"/>
  <c r="H13" i="6" s="1"/>
  <c r="J13" i="2"/>
  <c r="I13" i="6" s="1"/>
  <c r="K13" i="2"/>
  <c r="J13" i="6" s="1"/>
  <c r="L13" i="2"/>
  <c r="K13" i="6" s="1"/>
  <c r="M13" i="2"/>
  <c r="L13" i="6" s="1"/>
  <c r="N13" i="2"/>
  <c r="M13" i="6" s="1"/>
  <c r="B14" i="2"/>
  <c r="C14" i="6" s="1"/>
  <c r="C14" i="2"/>
  <c r="E14" i="2"/>
  <c r="E14" i="6" s="1"/>
  <c r="F14" i="2"/>
  <c r="F14" i="6" s="1"/>
  <c r="G14" i="2"/>
  <c r="G14" i="6" s="1"/>
  <c r="H14" i="2"/>
  <c r="I14" i="2"/>
  <c r="H14" i="6" s="1"/>
  <c r="J14" i="2"/>
  <c r="I14" i="6" s="1"/>
  <c r="K14" i="2"/>
  <c r="J14" i="6" s="1"/>
  <c r="L14" i="2"/>
  <c r="K14" i="6" s="1"/>
  <c r="M14" i="2"/>
  <c r="L14" i="6" s="1"/>
  <c r="N14" i="2"/>
  <c r="M14" i="6" s="1"/>
  <c r="C15" i="2"/>
  <c r="E15" i="2"/>
  <c r="E15" i="6" s="1"/>
  <c r="F15" i="2"/>
  <c r="F15" i="6" s="1"/>
  <c r="G15" i="2"/>
  <c r="G15" i="6" s="1"/>
  <c r="H15" i="2"/>
  <c r="J15" i="2"/>
  <c r="I15" i="6" s="1"/>
  <c r="K15" i="2"/>
  <c r="J15" i="6" s="1"/>
  <c r="L15" i="2"/>
  <c r="K15" i="6" s="1"/>
  <c r="M15" i="2"/>
  <c r="L15" i="6" s="1"/>
  <c r="N15" i="2"/>
  <c r="M15" i="6" s="1"/>
  <c r="C3" i="2"/>
  <c r="E3" i="2"/>
  <c r="E3" i="6" s="1"/>
  <c r="F3" i="2"/>
  <c r="F3" i="6" s="1"/>
  <c r="G3" i="2"/>
  <c r="G3" i="6" s="1"/>
  <c r="H3" i="2"/>
  <c r="I3" i="2"/>
  <c r="H3" i="6" s="1"/>
  <c r="J3" i="2"/>
  <c r="I3" i="6" s="1"/>
  <c r="K3" i="2"/>
  <c r="J3" i="6" s="1"/>
  <c r="L3" i="2"/>
  <c r="K3" i="6" s="1"/>
  <c r="M3" i="2"/>
  <c r="L3" i="6" s="1"/>
  <c r="N3" i="2"/>
  <c r="M3" i="6" s="1"/>
  <c r="B3" i="2"/>
  <c r="C3" i="6" s="1"/>
  <c r="C4" i="5"/>
  <c r="D4" i="5"/>
  <c r="E4" i="5"/>
  <c r="F4" i="5"/>
  <c r="G4" i="5"/>
  <c r="H4" i="5"/>
  <c r="I4" i="5"/>
  <c r="J4" i="5"/>
  <c r="C5" i="5"/>
  <c r="D5" i="5"/>
  <c r="E5" i="5"/>
  <c r="F5" i="5"/>
  <c r="G5" i="5"/>
  <c r="H5" i="5"/>
  <c r="I5" i="5"/>
  <c r="J5" i="5"/>
  <c r="C6" i="5"/>
  <c r="D6" i="5"/>
  <c r="E6" i="5"/>
  <c r="F6" i="5"/>
  <c r="G6" i="5"/>
  <c r="H6" i="5"/>
  <c r="I6" i="5"/>
  <c r="J6" i="5"/>
  <c r="C7" i="5"/>
  <c r="D7" i="5"/>
  <c r="E7" i="5"/>
  <c r="F7" i="5"/>
  <c r="G7" i="5"/>
  <c r="H7" i="5"/>
  <c r="I7" i="5"/>
  <c r="J7" i="5"/>
  <c r="C8" i="5"/>
  <c r="D8" i="5"/>
  <c r="E8" i="5"/>
  <c r="F8" i="5"/>
  <c r="G8" i="5"/>
  <c r="H8" i="5"/>
  <c r="I8" i="5"/>
  <c r="J8" i="5"/>
  <c r="C9" i="5"/>
  <c r="D9" i="5"/>
  <c r="E9" i="5"/>
  <c r="F9" i="5"/>
  <c r="G9" i="5"/>
  <c r="H9" i="5"/>
  <c r="I9" i="5"/>
  <c r="J9" i="5"/>
  <c r="C10" i="5"/>
  <c r="D10" i="5"/>
  <c r="E10" i="5"/>
  <c r="F10" i="5"/>
  <c r="G10" i="5"/>
  <c r="H10" i="5"/>
  <c r="I10" i="5"/>
  <c r="J10" i="5"/>
  <c r="C11" i="5"/>
  <c r="D11" i="5"/>
  <c r="E11" i="5"/>
  <c r="F11" i="5"/>
  <c r="G11" i="5"/>
  <c r="H11" i="5"/>
  <c r="I11" i="5"/>
  <c r="J11" i="5"/>
  <c r="C12" i="5"/>
  <c r="D12" i="5"/>
  <c r="E12" i="5"/>
  <c r="F12" i="5"/>
  <c r="G12" i="5"/>
  <c r="H12" i="5"/>
  <c r="I12" i="5"/>
  <c r="J12" i="5"/>
  <c r="C13" i="5"/>
  <c r="D13" i="5"/>
  <c r="E13" i="5"/>
  <c r="F13" i="5"/>
  <c r="G13" i="5"/>
  <c r="H13" i="5"/>
  <c r="I13" i="5"/>
  <c r="J13" i="5"/>
  <c r="C14" i="5"/>
  <c r="D14" i="5"/>
  <c r="E14" i="5"/>
  <c r="F14" i="5"/>
  <c r="G14" i="5"/>
  <c r="H14" i="5"/>
  <c r="I14" i="5"/>
  <c r="J14" i="5"/>
  <c r="C15" i="5"/>
  <c r="D15" i="5"/>
  <c r="E15" i="5"/>
  <c r="F15" i="5"/>
  <c r="G15" i="5"/>
  <c r="H15" i="5"/>
  <c r="I15" i="5"/>
  <c r="J15" i="5"/>
  <c r="C16" i="5"/>
  <c r="D16" i="5"/>
  <c r="E16" i="5"/>
  <c r="F16" i="5"/>
  <c r="G16" i="5"/>
  <c r="H16" i="5"/>
  <c r="I16" i="5"/>
  <c r="J16" i="5"/>
  <c r="D3" i="5"/>
  <c r="E3" i="5"/>
  <c r="F3" i="5"/>
  <c r="G3" i="5"/>
  <c r="H3" i="5"/>
  <c r="I3" i="5"/>
  <c r="J3" i="5"/>
  <c r="C3" i="5"/>
  <c r="K33" i="6" l="1"/>
  <c r="K31" i="6"/>
  <c r="K35" i="6"/>
  <c r="K29" i="6"/>
  <c r="K50" i="6" s="1"/>
  <c r="K25" i="6"/>
  <c r="K46" i="6" s="1"/>
  <c r="K27" i="6"/>
  <c r="K48" i="6" s="1"/>
  <c r="I38" i="6"/>
  <c r="I36" i="6"/>
  <c r="I34" i="6"/>
  <c r="I32" i="6"/>
  <c r="I30" i="6"/>
  <c r="I51" i="6" s="1"/>
  <c r="I28" i="6"/>
  <c r="I49" i="6" s="1"/>
  <c r="I26" i="6"/>
  <c r="I47" i="6" s="1"/>
  <c r="H38" i="6"/>
  <c r="H36" i="6"/>
  <c r="H34" i="6"/>
  <c r="H32" i="6"/>
  <c r="H30" i="6"/>
  <c r="H51" i="6" s="1"/>
  <c r="H28" i="6"/>
  <c r="H49" i="6" s="1"/>
  <c r="H26" i="6"/>
  <c r="H47" i="6" s="1"/>
  <c r="K37" i="6"/>
  <c r="J25" i="6"/>
  <c r="J46" i="6" s="1"/>
  <c r="J37" i="6"/>
  <c r="J35" i="6"/>
  <c r="J33" i="6"/>
  <c r="J31" i="6"/>
  <c r="J29" i="6"/>
  <c r="J50" i="6" s="1"/>
  <c r="J27" i="6"/>
  <c r="J48" i="6" s="1"/>
  <c r="I25" i="6"/>
  <c r="I46" i="6" s="1"/>
  <c r="I37" i="6"/>
  <c r="I35" i="6"/>
  <c r="I33" i="6"/>
  <c r="I31" i="6"/>
  <c r="I29" i="6"/>
  <c r="I50" i="6" s="1"/>
  <c r="I27" i="6"/>
  <c r="I48" i="6" s="1"/>
  <c r="H25" i="6"/>
  <c r="H46" i="6" s="1"/>
  <c r="H37" i="6"/>
  <c r="H35" i="6"/>
  <c r="H33" i="6"/>
  <c r="H31" i="6"/>
  <c r="H29" i="6"/>
  <c r="H50" i="6" s="1"/>
  <c r="H27" i="6"/>
  <c r="H48" i="6" s="1"/>
  <c r="K38" i="6"/>
  <c r="K36" i="6"/>
  <c r="K34" i="6"/>
  <c r="K32" i="6"/>
  <c r="K30" i="6"/>
  <c r="K51" i="6" s="1"/>
  <c r="K28" i="6"/>
  <c r="K49" i="6" s="1"/>
  <c r="K26" i="6"/>
  <c r="K47" i="6" s="1"/>
  <c r="J38" i="6"/>
  <c r="J36" i="6"/>
  <c r="J34" i="6"/>
  <c r="J32" i="6"/>
  <c r="J30" i="6"/>
  <c r="J51" i="6" s="1"/>
  <c r="J28" i="6"/>
  <c r="J49" i="6" s="1"/>
  <c r="J26" i="6"/>
  <c r="J47" i="6" s="1"/>
  <c r="F28" i="6"/>
  <c r="F49" i="6" s="1"/>
  <c r="C31" i="6"/>
  <c r="F36" i="6"/>
  <c r="E36" i="6"/>
  <c r="G33" i="6"/>
  <c r="G30" i="6"/>
  <c r="G51" i="6" s="1"/>
  <c r="D34" i="6"/>
  <c r="F30" i="6"/>
  <c r="F51" i="6" s="1"/>
  <c r="D33" i="6"/>
  <c r="D26" i="6"/>
  <c r="D47" i="6" s="1"/>
  <c r="E28" i="6"/>
  <c r="E49" i="6" s="1"/>
  <c r="G38" i="6"/>
  <c r="F25" i="6"/>
  <c r="F46" i="6" s="1"/>
  <c r="D32" i="6"/>
  <c r="G27" i="6"/>
  <c r="G48" i="6" s="1"/>
  <c r="C25" i="6"/>
  <c r="C46" i="6" s="1"/>
  <c r="C29" i="6"/>
  <c r="C50" i="6" s="1"/>
  <c r="D25" i="6"/>
  <c r="D46" i="6" s="1"/>
  <c r="D31" i="6"/>
  <c r="E38" i="6"/>
  <c r="F35" i="6"/>
  <c r="G32" i="6"/>
  <c r="E30" i="6"/>
  <c r="E51" i="6" s="1"/>
  <c r="F27" i="6"/>
  <c r="F48" i="6" s="1"/>
  <c r="F33" i="6"/>
  <c r="C30" i="6"/>
  <c r="C51" i="6" s="1"/>
  <c r="F38" i="6"/>
  <c r="G35" i="6"/>
  <c r="E33" i="6"/>
  <c r="E25" i="6"/>
  <c r="E46" i="6" s="1"/>
  <c r="C36" i="6"/>
  <c r="C28" i="6"/>
  <c r="C49" i="6" s="1"/>
  <c r="D38" i="6"/>
  <c r="D30" i="6"/>
  <c r="D51" i="6" s="1"/>
  <c r="G37" i="6"/>
  <c r="E35" i="6"/>
  <c r="F32" i="6"/>
  <c r="G29" i="6"/>
  <c r="G50" i="6" s="1"/>
  <c r="E27" i="6"/>
  <c r="E48" i="6" s="1"/>
  <c r="C35" i="6"/>
  <c r="C27" i="6"/>
  <c r="C48" i="6" s="1"/>
  <c r="D37" i="6"/>
  <c r="D29" i="6"/>
  <c r="D50" i="6" s="1"/>
  <c r="F37" i="6"/>
  <c r="G34" i="6"/>
  <c r="E32" i="6"/>
  <c r="F29" i="6"/>
  <c r="F50" i="6" s="1"/>
  <c r="G26" i="6"/>
  <c r="G47" i="6" s="1"/>
  <c r="C34" i="6"/>
  <c r="C26" i="6"/>
  <c r="C47" i="6" s="1"/>
  <c r="D36" i="6"/>
  <c r="D28" i="6"/>
  <c r="D49" i="6" s="1"/>
  <c r="E37" i="6"/>
  <c r="F34" i="6"/>
  <c r="G31" i="6"/>
  <c r="E29" i="6"/>
  <c r="E50" i="6" s="1"/>
  <c r="F26" i="6"/>
  <c r="F47" i="6" s="1"/>
  <c r="C33" i="6"/>
  <c r="D35" i="6"/>
  <c r="D27" i="6"/>
  <c r="D48" i="6" s="1"/>
  <c r="G36" i="6"/>
  <c r="E34" i="6"/>
  <c r="F31" i="6"/>
  <c r="G28" i="6"/>
  <c r="G49" i="6" s="1"/>
  <c r="E26" i="6"/>
  <c r="E47" i="6" s="1"/>
  <c r="C32" i="6"/>
  <c r="E31" i="6"/>
  <c r="G25" i="6"/>
  <c r="G46" i="6" s="1"/>
</calcChain>
</file>

<file path=xl/sharedStrings.xml><?xml version="1.0" encoding="utf-8"?>
<sst xmlns="http://schemas.openxmlformats.org/spreadsheetml/2006/main" count="211" uniqueCount="62">
  <si>
    <t>$\beta_0$</t>
  </si>
  <si>
    <t>$\beta_1$</t>
  </si>
  <si>
    <t>$\beta_2$</t>
  </si>
  <si>
    <t>$\beta_3$</t>
  </si>
  <si>
    <t>$\beta_4$</t>
  </si>
  <si>
    <t>$\beta_5$</t>
  </si>
  <si>
    <t>$\beta_6$</t>
  </si>
  <si>
    <t>$\beta_7$</t>
  </si>
  <si>
    <t>Precision</t>
  </si>
  <si>
    <t>Accuracy</t>
  </si>
  <si>
    <t>Recall</t>
  </si>
  <si>
    <t>f1</t>
  </si>
  <si>
    <t>EMGVB</t>
  </si>
  <si>
    <t>MGVB</t>
  </si>
  <si>
    <t>QBVI</t>
  </si>
  <si>
    <t>EMGVB diag.</t>
  </si>
  <si>
    <t>QBVI diag.</t>
  </si>
  <si>
    <t>MGVB diag.</t>
  </si>
  <si>
    <t>EMGVB $h$-fun. diag.</t>
  </si>
  <si>
    <t>MGVB $h$-fun. diag.</t>
  </si>
  <si>
    <t>QBVI $h$-fun. diag.</t>
  </si>
  <si>
    <t>EMGVB $h$-fun.</t>
  </si>
  <si>
    <t>MGVB $h$-fun.</t>
  </si>
  <si>
    <t>QBVI $h$-fun.</t>
  </si>
  <si>
    <t>MCMC</t>
  </si>
  <si>
    <t>ML</t>
  </si>
  <si>
    <t>&amp;$\beta_0$</t>
  </si>
  <si>
    <t>&amp;$\beta_1$</t>
  </si>
  <si>
    <t>&amp;$\beta_2$</t>
  </si>
  <si>
    <t>&amp;$\beta_3$</t>
  </si>
  <si>
    <t>&amp;$\beta_4$</t>
  </si>
  <si>
    <t>&amp;$\beta_5$</t>
  </si>
  <si>
    <t>&amp;$\beta_6$</t>
  </si>
  <si>
    <t>&amp;$\beta_7$</t>
  </si>
  <si>
    <t>EMGVB$^\dag$</t>
  </si>
  <si>
    <t>MGVB$^\dag$</t>
  </si>
  <si>
    <t>QBVI$^\dag$</t>
  </si>
  <si>
    <t>EMGVB$^\text{diag.}$</t>
  </si>
  <si>
    <t>MGVB$^\text{diag.}$</t>
  </si>
  <si>
    <t>QBVI$^\text{diag.}$</t>
  </si>
  <si>
    <t>EMGVB$^\dag$$^\text{diag.}$</t>
  </si>
  <si>
    <t>MGVB$^\dag$$^\text{diag.}$</t>
  </si>
  <si>
    <t>QBVI$^\dag$$^\text{diag.}$</t>
  </si>
  <si>
    <t>$\LB\brt{\theta^\star}$</t>
  </si>
  <si>
    <t>$\log p\br{y \vert \theta^\star}$</t>
  </si>
  <si>
    <t>$\mathbb{E}_{q_{\br{\theta^\star}}}\sbr{\log q\br{\theta}}$</t>
  </si>
  <si>
    <t>Train</t>
  </si>
  <si>
    <t>Test</t>
  </si>
  <si>
    <t>EMGVB$^{\dag \, \text{diag.}}$</t>
  </si>
  <si>
    <t>MGVB$^{\dag \, \text{diag.}}$</t>
  </si>
  <si>
    <t>QBVI$^{\dag \, \text{diag.}}$</t>
  </si>
  <si>
    <t>$\LB\br{\theta^\star}$</t>
  </si>
  <si>
    <t>$S$</t>
  </si>
  <si>
    <t>$\LB\br{\theta_0}$</t>
  </si>
  <si>
    <t>$t$</t>
  </si>
  <si>
    <t>EMGVB$^{h\text{-func. diag}}$</t>
  </si>
  <si>
    <t>MGVB$^{h\text{-func. diag}}$</t>
  </si>
  <si>
    <t>EMGVB$^{h\text{-func.}}$</t>
  </si>
  <si>
    <t>MGVB$^{h\text{-func.}}$</t>
  </si>
  <si>
    <t>QBVI$^{h\text{-func.}}$</t>
  </si>
  <si>
    <t>Neural Network</t>
  </si>
  <si>
    <t>QBVI$^{h\text{-func. diag}}$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</si>
</sst>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3" x14ac:knownFonts="1">
    <font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1" xfId="0" applyBorder="1"/>
    <xf numFmtId="0" fontId="0" fillId="0" borderId="1" xfId="0" applyBorder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left"/>
    </xf>
    <xf numFmtId="165" fontId="1" fillId="0" borderId="0" xfId="0" applyNumberFormat="1" applyFont="1" applyAlignment="1">
      <alignment horizontal="center"/>
    </xf>
    <xf numFmtId="0" fontId="1" fillId="0" borderId="1" xfId="0" applyFont="1" applyBorder="1" applyAlignment="1">
      <alignment horizontal="left"/>
    </xf>
    <xf numFmtId="165" fontId="1" fillId="0" borderId="1" xfId="0" applyNumberFormat="1" applyFont="1" applyBorder="1" applyAlignment="1">
      <alignment horizontal="center"/>
    </xf>
    <xf numFmtId="0" fontId="2" fillId="0" borderId="0" xfId="0" applyFont="1" applyAlignment="1">
      <alignment horizontal="left"/>
    </xf>
    <xf numFmtId="0" fontId="0" fillId="0" borderId="1" xfId="0" applyBorder="1" applyAlignment="1">
      <alignment horizontal="center"/>
    </xf>
    <xf numFmtId="165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rtin\Desktop\EMGVB_REV\Labour\Results\Labour_tables.xls" TargetMode="External"/><Relationship Id="rId1" Type="http://schemas.openxmlformats.org/officeDocument/2006/relationships/externalLinkPath" Target="Labour_tabl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ar"/>
      <sheetName val="perf"/>
      <sheetName val="var"/>
      <sheetName val="cov_emgvb_mgvb"/>
      <sheetName val="cov_mcmc_glm"/>
      <sheetName val="tab_logq"/>
      <sheetName val="tab_n"/>
    </sheetNames>
    <sheetDataSet>
      <sheetData sheetId="0" refreshError="1"/>
      <sheetData sheetId="1">
        <row r="1">
          <cell r="A1">
            <v>-356.64545224922921</v>
          </cell>
          <cell r="B1">
            <v>-332.98838562368906</v>
          </cell>
          <cell r="C1">
            <v>0.71276595744680848</v>
          </cell>
          <cell r="D1">
            <v>0.71218741284744813</v>
          </cell>
          <cell r="E1">
            <v>0.70306165245351604</v>
          </cell>
          <cell r="F1">
            <v>0.7075951104431798</v>
          </cell>
          <cell r="G1">
            <v>-134.80501677863072</v>
          </cell>
          <cell r="H1">
            <v>-113.8376424300312</v>
          </cell>
          <cell r="I1">
            <v>0.69841269841269837</v>
          </cell>
          <cell r="J1">
            <v>0.67892096892586251</v>
          </cell>
          <cell r="K1">
            <v>0.67361111111111116</v>
          </cell>
          <cell r="L1">
            <v>0.67625561712707127</v>
          </cell>
        </row>
        <row r="2">
          <cell r="A2">
            <v>-356.64588273038152</v>
          </cell>
          <cell r="B2">
            <v>-332.98835625727691</v>
          </cell>
          <cell r="C2">
            <v>0.71099290780141844</v>
          </cell>
          <cell r="D2">
            <v>0.71014742535928299</v>
          </cell>
          <cell r="E2">
            <v>0.7014539354117153</v>
          </cell>
          <cell r="F2">
            <v>0.70577391051633898</v>
          </cell>
          <cell r="G2">
            <v>-134.78074066870181</v>
          </cell>
          <cell r="H2">
            <v>-113.8445918951862</v>
          </cell>
          <cell r="I2">
            <v>0.69841269841269837</v>
          </cell>
          <cell r="J2">
            <v>0.67892096892586251</v>
          </cell>
          <cell r="K2">
            <v>0.67361111111111116</v>
          </cell>
          <cell r="L2">
            <v>0.67625561712707127</v>
          </cell>
        </row>
        <row r="3">
          <cell r="A3">
            <v>-356.64509912320102</v>
          </cell>
          <cell r="B3">
            <v>-332.98858647510394</v>
          </cell>
          <cell r="C3">
            <v>0.71276595744680848</v>
          </cell>
          <cell r="D3">
            <v>0.71218741284744813</v>
          </cell>
          <cell r="E3">
            <v>0.70306165245351604</v>
          </cell>
          <cell r="F3">
            <v>0.7075951104431798</v>
          </cell>
          <cell r="G3">
            <v>-134.7854481202107</v>
          </cell>
          <cell r="H3">
            <v>-113.83860288105674</v>
          </cell>
          <cell r="I3">
            <v>0.69841269841269837</v>
          </cell>
          <cell r="J3">
            <v>0.67892096892586251</v>
          </cell>
          <cell r="K3">
            <v>0.67361111111111116</v>
          </cell>
          <cell r="L3">
            <v>0.67625561712707127</v>
          </cell>
        </row>
        <row r="4">
          <cell r="A4">
            <v>-356.63499785178652</v>
          </cell>
          <cell r="B4">
            <v>-332.99007087055645</v>
          </cell>
          <cell r="C4">
            <v>0.71099290780141844</v>
          </cell>
          <cell r="D4">
            <v>0.71014742535928299</v>
          </cell>
          <cell r="E4">
            <v>0.7014539354117153</v>
          </cell>
          <cell r="F4">
            <v>0.70577391051633898</v>
          </cell>
          <cell r="G4">
            <v>-134.82118279242403</v>
          </cell>
          <cell r="H4">
            <v>-113.85395873334028</v>
          </cell>
          <cell r="I4">
            <v>0.69841269841269837</v>
          </cell>
          <cell r="J4">
            <v>0.67892096892586251</v>
          </cell>
          <cell r="K4">
            <v>0.67361111111111116</v>
          </cell>
          <cell r="L4">
            <v>0.67625561712707127</v>
          </cell>
        </row>
        <row r="5">
          <cell r="A5">
            <v>-356.63502350758102</v>
          </cell>
          <cell r="B5">
            <v>-332.98989805911981</v>
          </cell>
          <cell r="C5">
            <v>0.71099290780141844</v>
          </cell>
          <cell r="D5">
            <v>0.71014742535928299</v>
          </cell>
          <cell r="E5">
            <v>0.7014539354117153</v>
          </cell>
          <cell r="F5">
            <v>0.70577391051633898</v>
          </cell>
          <cell r="G5">
            <v>-134.8263110591073</v>
          </cell>
          <cell r="H5">
            <v>-113.85596951154159</v>
          </cell>
          <cell r="I5">
            <v>0.69841269841269837</v>
          </cell>
          <cell r="J5">
            <v>0.67892096892586251</v>
          </cell>
          <cell r="K5">
            <v>0.67361111111111116</v>
          </cell>
          <cell r="L5">
            <v>0.67625561712707127</v>
          </cell>
        </row>
        <row r="6">
          <cell r="A6">
            <v>-356.63499491865741</v>
          </cell>
          <cell r="B6">
            <v>-332.99012178583223</v>
          </cell>
          <cell r="C6">
            <v>0.71099290780141844</v>
          </cell>
          <cell r="D6">
            <v>0.71014742535928299</v>
          </cell>
          <cell r="E6">
            <v>0.7014539354117153</v>
          </cell>
          <cell r="F6">
            <v>0.70577391051633898</v>
          </cell>
          <cell r="G6">
            <v>-134.82048338895009</v>
          </cell>
          <cell r="H6">
            <v>-113.85401558998154</v>
          </cell>
          <cell r="I6">
            <v>0.69841269841269837</v>
          </cell>
          <cell r="J6">
            <v>0.67892096892586251</v>
          </cell>
          <cell r="K6">
            <v>0.67361111111111116</v>
          </cell>
          <cell r="L6">
            <v>0.67625561712707127</v>
          </cell>
        </row>
        <row r="7">
          <cell r="A7">
            <v>-358.60518393474604</v>
          </cell>
          <cell r="B7">
            <v>-333.25914336484948</v>
          </cell>
          <cell r="C7">
            <v>0.71276595744680848</v>
          </cell>
          <cell r="D7">
            <v>0.7118522930315665</v>
          </cell>
          <cell r="E7">
            <v>0.70343021999669553</v>
          </cell>
          <cell r="F7">
            <v>0.70761619744869642</v>
          </cell>
          <cell r="G7">
            <v>-137.02280718135296</v>
          </cell>
          <cell r="H7">
            <v>-114.39185495881202</v>
          </cell>
          <cell r="I7">
            <v>0.67195767195767198</v>
          </cell>
          <cell r="J7">
            <v>0.65040106951871657</v>
          </cell>
          <cell r="K7">
            <v>0.64690170940170932</v>
          </cell>
          <cell r="L7">
            <v>0.64864666985218178</v>
          </cell>
        </row>
        <row r="8">
          <cell r="A8">
            <v>-358.68122169059501</v>
          </cell>
          <cell r="B8">
            <v>-333.33122614247344</v>
          </cell>
          <cell r="C8">
            <v>0.70921985815602839</v>
          </cell>
          <cell r="D8">
            <v>0.7075470457504307</v>
          </cell>
          <cell r="E8">
            <v>0.70058335345627398</v>
          </cell>
          <cell r="F8">
            <v>0.70404798066880081</v>
          </cell>
          <cell r="G8">
            <v>-137.10052824746657</v>
          </cell>
          <cell r="H8">
            <v>-114.46697621569764</v>
          </cell>
          <cell r="I8">
            <v>0.66666666666666663</v>
          </cell>
          <cell r="J8">
            <v>0.64510869565217388</v>
          </cell>
          <cell r="K8">
            <v>0.64262820512820507</v>
          </cell>
          <cell r="L8">
            <v>0.64386606137996705</v>
          </cell>
        </row>
        <row r="9">
          <cell r="A9">
            <v>-358.59406406604518</v>
          </cell>
          <cell r="B9">
            <v>-333.24853101956199</v>
          </cell>
          <cell r="C9">
            <v>0.71276595744680848</v>
          </cell>
          <cell r="D9">
            <v>0.7118522930315665</v>
          </cell>
          <cell r="E9">
            <v>0.70343021999669553</v>
          </cell>
          <cell r="F9">
            <v>0.70761619744869642</v>
          </cell>
          <cell r="G9">
            <v>-137.00702724773029</v>
          </cell>
          <cell r="H9">
            <v>-114.38164148253169</v>
          </cell>
          <cell r="I9">
            <v>0.67195767195767198</v>
          </cell>
          <cell r="J9">
            <v>0.65040106951871657</v>
          </cell>
          <cell r="K9">
            <v>0.64690170940170932</v>
          </cell>
          <cell r="L9">
            <v>0.64864666985218178</v>
          </cell>
        </row>
        <row r="10">
          <cell r="A10">
            <v>-358.60078314593574</v>
          </cell>
          <cell r="B10">
            <v>-333.26227862196669</v>
          </cell>
          <cell r="C10">
            <v>0.71276595744680848</v>
          </cell>
          <cell r="D10">
            <v>0.7118522930315665</v>
          </cell>
          <cell r="E10">
            <v>0.70343021999669553</v>
          </cell>
          <cell r="F10">
            <v>0.70761619744869642</v>
          </cell>
          <cell r="G10">
            <v>-137.07683150245182</v>
          </cell>
          <cell r="H10">
            <v>-114.40923264521987</v>
          </cell>
          <cell r="I10">
            <v>0.66666666666666663</v>
          </cell>
          <cell r="J10">
            <v>0.64423782725715684</v>
          </cell>
          <cell r="K10">
            <v>0.6399572649572649</v>
          </cell>
          <cell r="L10">
            <v>0.64209041198338712</v>
          </cell>
        </row>
        <row r="11">
          <cell r="A11">
            <v>-358.67969448326204</v>
          </cell>
          <cell r="B11">
            <v>-333.33739919813388</v>
          </cell>
          <cell r="C11">
            <v>0.71099290780141844</v>
          </cell>
          <cell r="D11">
            <v>0.70953848585427537</v>
          </cell>
          <cell r="E11">
            <v>0.7021910704980745</v>
          </cell>
          <cell r="F11">
            <v>0.70584565818531919</v>
          </cell>
          <cell r="G11">
            <v>-137.15720114188431</v>
          </cell>
          <cell r="H11">
            <v>-114.48679917138755</v>
          </cell>
          <cell r="I11">
            <v>0.66666666666666663</v>
          </cell>
          <cell r="J11">
            <v>0.64423782725715684</v>
          </cell>
          <cell r="K11">
            <v>0.6399572649572649</v>
          </cell>
          <cell r="L11">
            <v>0.64209041198338712</v>
          </cell>
        </row>
        <row r="12">
          <cell r="A12">
            <v>-358.59006958048792</v>
          </cell>
          <cell r="B12">
            <v>-333.25198924340964</v>
          </cell>
          <cell r="C12">
            <v>0.71276595744680848</v>
          </cell>
          <cell r="D12">
            <v>0.7118522930315665</v>
          </cell>
          <cell r="E12">
            <v>0.70343021999669553</v>
          </cell>
          <cell r="F12">
            <v>0.70761619744869642</v>
          </cell>
          <cell r="G12">
            <v>-137.06338072848081</v>
          </cell>
          <cell r="H12">
            <v>-114.39886628355191</v>
          </cell>
          <cell r="I12">
            <v>0.66666666666666663</v>
          </cell>
          <cell r="J12">
            <v>0.64423782725715684</v>
          </cell>
          <cell r="K12">
            <v>0.6399572649572649</v>
          </cell>
          <cell r="L12">
            <v>0.64209041198338712</v>
          </cell>
        </row>
        <row r="13">
          <cell r="B13">
            <v>-332.98975927204748</v>
          </cell>
          <cell r="C13">
            <v>0.71099290780141844</v>
          </cell>
          <cell r="D13">
            <v>0.71014742535928299</v>
          </cell>
          <cell r="E13">
            <v>0.7014539354117153</v>
          </cell>
          <cell r="F13">
            <v>0.70577391051633898</v>
          </cell>
          <cell r="H13">
            <v>-113.83752131740864</v>
          </cell>
          <cell r="I13">
            <v>0.69841269841269837</v>
          </cell>
          <cell r="J13">
            <v>0.67892096892586251</v>
          </cell>
          <cell r="K13">
            <v>0.67361111111111116</v>
          </cell>
          <cell r="L13">
            <v>0.67625561712707127</v>
          </cell>
        </row>
        <row r="14">
          <cell r="B14">
            <v>-332.98269739178232</v>
          </cell>
          <cell r="C14">
            <v>0.70921985815602839</v>
          </cell>
          <cell r="D14">
            <v>0.70844234319180865</v>
          </cell>
          <cell r="E14">
            <v>0.69947765082673508</v>
          </cell>
          <cell r="F14">
            <v>0.70393145642829358</v>
          </cell>
          <cell r="H14">
            <v>-113.79992613466115</v>
          </cell>
          <cell r="I14">
            <v>0.70921985815602839</v>
          </cell>
          <cell r="J14">
            <v>0.70844234319180865</v>
          </cell>
          <cell r="K14">
            <v>0.69947765082673508</v>
          </cell>
          <cell r="L14">
            <v>0.70393145642829358</v>
          </cell>
        </row>
      </sheetData>
      <sheetData sheetId="2">
        <row r="1">
          <cell r="A1">
            <v>3.9558210207282507E-2</v>
          </cell>
          <cell r="B1">
            <v>5.4182726058717094E-2</v>
          </cell>
          <cell r="C1">
            <v>6.0361194219596776E-3</v>
          </cell>
          <cell r="D1">
            <v>1.5305855215439848E-2</v>
          </cell>
          <cell r="E1">
            <v>1.3756851189119441E-2</v>
          </cell>
          <cell r="F1">
            <v>2.104989703118821E-2</v>
          </cell>
          <cell r="G1">
            <v>1.9643329982191909E-2</v>
          </cell>
          <cell r="H1">
            <v>4.3323760846763523E-2</v>
          </cell>
        </row>
        <row r="2">
          <cell r="A2">
            <v>4.2884925502297534E-2</v>
          </cell>
          <cell r="B2">
            <v>5.6440588957484931E-2</v>
          </cell>
          <cell r="C2">
            <v>6.2393003809864938E-3</v>
          </cell>
          <cell r="D2">
            <v>1.4962118153885368E-2</v>
          </cell>
          <cell r="E2">
            <v>1.3543480959956035E-2</v>
          </cell>
          <cell r="F2">
            <v>2.1907510800181541E-2</v>
          </cell>
          <cell r="G2">
            <v>2.0235669252250042E-2</v>
          </cell>
          <cell r="H2">
            <v>4.3135998951300138E-2</v>
          </cell>
        </row>
        <row r="3">
          <cell r="A3">
            <v>3.9828082345225807E-2</v>
          </cell>
          <cell r="B3">
            <v>5.446102497705943E-2</v>
          </cell>
          <cell r="C3">
            <v>6.0757521332471314E-3</v>
          </cell>
          <cell r="D3">
            <v>1.5396527790798422E-2</v>
          </cell>
          <cell r="E3">
            <v>1.3836567479411484E-2</v>
          </cell>
          <cell r="F3">
            <v>2.1177647616699422E-2</v>
          </cell>
          <cell r="G3">
            <v>1.9765732149009882E-2</v>
          </cell>
          <cell r="H3">
            <v>4.3607316747433435E-2</v>
          </cell>
        </row>
        <row r="4">
          <cell r="A4">
            <v>4.0713512787154786E-2</v>
          </cell>
          <cell r="B4">
            <v>5.3770338404302169E-2</v>
          </cell>
          <cell r="C4">
            <v>5.9551986708568519E-3</v>
          </cell>
          <cell r="D4">
            <v>1.4633561896319324E-2</v>
          </cell>
          <cell r="E4">
            <v>1.2839596878792808E-2</v>
          </cell>
          <cell r="F4">
            <v>2.0565994258952253E-2</v>
          </cell>
          <cell r="G4">
            <v>1.9716532516501899E-2</v>
          </cell>
          <cell r="H4">
            <v>4.3888327574964831E-2</v>
          </cell>
        </row>
        <row r="5">
          <cell r="A5">
            <v>4.0434643168319802E-2</v>
          </cell>
          <cell r="B5">
            <v>5.3841700717174042E-2</v>
          </cell>
          <cell r="C5">
            <v>5.9387705663826529E-3</v>
          </cell>
          <cell r="D5">
            <v>1.4571722942717477E-2</v>
          </cell>
          <cell r="E5">
            <v>1.2841601396179101E-2</v>
          </cell>
          <cell r="F5">
            <v>2.0697163878055865E-2</v>
          </cell>
          <cell r="G5">
            <v>1.9629011930964762E-2</v>
          </cell>
          <cell r="H5">
            <v>4.3717888726131138E-2</v>
          </cell>
        </row>
        <row r="6">
          <cell r="A6">
            <v>4.0717308125155643E-2</v>
          </cell>
          <cell r="B6">
            <v>5.3776553917724852E-2</v>
          </cell>
          <cell r="C6">
            <v>5.9556428002444321E-3</v>
          </cell>
          <cell r="D6">
            <v>1.4634903195956539E-2</v>
          </cell>
          <cell r="E6">
            <v>1.2840503381254469E-2</v>
          </cell>
          <cell r="F6">
            <v>2.0567707799144037E-2</v>
          </cell>
          <cell r="G6">
            <v>1.9718073082526193E-2</v>
          </cell>
          <cell r="H6">
            <v>4.3891065280624475E-2</v>
          </cell>
        </row>
        <row r="7">
          <cell r="A7">
            <v>8.1541524165904926E-3</v>
          </cell>
          <cell r="B7">
            <v>3.3041225596250071E-2</v>
          </cell>
          <cell r="C7">
            <v>2.5451018399528661E-3</v>
          </cell>
          <cell r="D7">
            <v>9.3014169223002274E-3</v>
          </cell>
          <cell r="E7">
            <v>1.0860035263929115E-2</v>
          </cell>
          <cell r="F7">
            <v>1.0661995307152523E-2</v>
          </cell>
          <cell r="G7">
            <v>9.1458815181889707E-3</v>
          </cell>
          <cell r="H7">
            <v>1.3669544408434811E-2</v>
          </cell>
        </row>
        <row r="8">
          <cell r="A8">
            <v>8.084267698372654E-3</v>
          </cell>
          <cell r="B8">
            <v>3.299227570460176E-2</v>
          </cell>
          <cell r="C8">
            <v>2.5450018352255791E-3</v>
          </cell>
          <cell r="D8">
            <v>8.8169229769808795E-3</v>
          </cell>
          <cell r="E8">
            <v>1.1073404555029158E-2</v>
          </cell>
          <cell r="F8">
            <v>1.0585581709276945E-2</v>
          </cell>
          <cell r="G8">
            <v>9.1289835656570926E-3</v>
          </cell>
          <cell r="H8">
            <v>1.3214597574647994E-2</v>
          </cell>
        </row>
        <row r="9">
          <cell r="A9">
            <v>8.1749454779021461E-3</v>
          </cell>
          <cell r="B9">
            <v>3.3111097888675597E-2</v>
          </cell>
          <cell r="C9">
            <v>2.5511440294463234E-3</v>
          </cell>
          <cell r="D9">
            <v>9.3236727806821108E-3</v>
          </cell>
          <cell r="E9">
            <v>1.088278788075856E-2</v>
          </cell>
          <cell r="F9">
            <v>1.0681846687309249E-2</v>
          </cell>
          <cell r="G9">
            <v>9.1664145749489438E-3</v>
          </cell>
          <cell r="H9">
            <v>1.3706964203035684E-2</v>
          </cell>
        </row>
        <row r="10">
          <cell r="A10">
            <v>8.5178444411736429E-3</v>
          </cell>
          <cell r="B10">
            <v>3.2216406787977873E-2</v>
          </cell>
          <cell r="C10">
            <v>2.4740587894638566E-3</v>
          </cell>
          <cell r="D10">
            <v>9.0013217601084411E-3</v>
          </cell>
          <cell r="E10">
            <v>1.0050956533844446E-2</v>
          </cell>
          <cell r="F10">
            <v>1.0181343912843643E-2</v>
          </cell>
          <cell r="G10">
            <v>9.3460313779061815E-3</v>
          </cell>
          <cell r="H10">
            <v>1.3658476646811921E-2</v>
          </cell>
        </row>
        <row r="11">
          <cell r="A11">
            <v>8.5341879028770547E-3</v>
          </cell>
          <cell r="B11">
            <v>3.2284334705824008E-2</v>
          </cell>
          <cell r="C11">
            <v>2.4822928045060907E-3</v>
          </cell>
          <cell r="D11">
            <v>8.7763988441759335E-3</v>
          </cell>
          <cell r="E11">
            <v>1.0134465022820362E-2</v>
          </cell>
          <cell r="F11">
            <v>1.011869535619297E-2</v>
          </cell>
          <cell r="G11">
            <v>9.4045891695997627E-3</v>
          </cell>
          <cell r="H11">
            <v>1.3481917194317445E-2</v>
          </cell>
        </row>
        <row r="12">
          <cell r="A12">
            <v>8.5302148814998882E-3</v>
          </cell>
          <cell r="B12">
            <v>3.2267163097256364E-2</v>
          </cell>
          <cell r="C12">
            <v>2.4774052738697943E-3</v>
          </cell>
          <cell r="D12">
            <v>9.0111772147403527E-3</v>
          </cell>
          <cell r="E12">
            <v>1.0061459517223165E-2</v>
          </cell>
          <cell r="F12">
            <v>1.019028971678985E-2</v>
          </cell>
          <cell r="G12">
            <v>9.3580795077165355E-3</v>
          </cell>
          <cell r="H12">
            <v>1.3679433892190188E-2</v>
          </cell>
        </row>
        <row r="13">
          <cell r="A13">
            <v>3.9668232454058705E-2</v>
          </cell>
          <cell r="B13">
            <v>5.3643705340309822E-2</v>
          </cell>
          <cell r="C13">
            <v>5.8871391081867959E-3</v>
          </cell>
          <cell r="D13">
            <v>1.4064950294133682E-2</v>
          </cell>
          <cell r="E13">
            <v>1.2738274711084963E-2</v>
          </cell>
          <cell r="F13">
            <v>2.0712716558879685E-2</v>
          </cell>
          <cell r="G13">
            <v>1.9661017485690713E-2</v>
          </cell>
          <cell r="H13">
            <v>4.2475559687410173E-2</v>
          </cell>
        </row>
        <row r="14">
          <cell r="A14">
            <v>4.0787115123084444E-2</v>
          </cell>
          <cell r="B14">
            <v>5.4357017121051732E-2</v>
          </cell>
          <cell r="C14">
            <v>5.891873604085507E-3</v>
          </cell>
          <cell r="D14">
            <v>1.4574310903874737E-2</v>
          </cell>
          <cell r="E14">
            <v>1.2761839571882476E-2</v>
          </cell>
          <cell r="F14">
            <v>2.059419086401949E-2</v>
          </cell>
          <cell r="G14">
            <v>1.960494744433117E-2</v>
          </cell>
          <cell r="H14">
            <v>4.3927427074454559E-2</v>
          </cell>
        </row>
      </sheetData>
      <sheetData sheetId="3">
        <row r="1">
          <cell r="B1">
            <v>-1.7100437397029447E-2</v>
          </cell>
          <cell r="C1">
            <v>-8.772617012676856E-3</v>
          </cell>
          <cell r="D1">
            <v>-6.7436325709972801E-3</v>
          </cell>
          <cell r="E1">
            <v>1.6267489595668272E-3</v>
          </cell>
          <cell r="F1">
            <v>4.7793966345143508E-3</v>
          </cell>
          <cell r="G1">
            <v>3.0524828338481181E-4</v>
          </cell>
          <cell r="H1">
            <v>-2.7159833922519847E-2</v>
          </cell>
        </row>
        <row r="2">
          <cell r="A2">
            <v>-1.4575272242318561E-2</v>
          </cell>
          <cell r="C2">
            <v>2.8166209899370912E-3</v>
          </cell>
          <cell r="D2">
            <v>1.4645111637869345E-2</v>
          </cell>
          <cell r="E2">
            <v>-5.614407716375649E-3</v>
          </cell>
          <cell r="F2">
            <v>-1.9242310479468529E-3</v>
          </cell>
          <cell r="G2">
            <v>2.2928546734472264E-3</v>
          </cell>
          <cell r="H2">
            <v>-2.3822756880344671E-5</v>
          </cell>
        </row>
        <row r="3">
          <cell r="A3">
            <v>-7.9028830927889582E-3</v>
          </cell>
          <cell r="B3">
            <v>2.1766883235611943E-3</v>
          </cell>
          <cell r="D3">
            <v>3.8463063179710565E-3</v>
          </cell>
          <cell r="E3">
            <v>8.8793601761991787E-4</v>
          </cell>
          <cell r="F3">
            <v>3.5045557458857643E-4</v>
          </cell>
          <cell r="G3">
            <v>-2.3913758937937083E-4</v>
          </cell>
          <cell r="H3">
            <v>-9.0024698531974057E-4</v>
          </cell>
        </row>
        <row r="4">
          <cell r="A4">
            <v>-7.1156897757076896E-3</v>
          </cell>
          <cell r="B4">
            <v>1.4062441471288507E-2</v>
          </cell>
          <cell r="C4">
            <v>4.0600720909837427E-3</v>
          </cell>
          <cell r="E4">
            <v>-1.3685809991960298E-4</v>
          </cell>
          <cell r="F4">
            <v>1.227037574308736E-3</v>
          </cell>
          <cell r="G4">
            <v>-6.3336736386162943E-4</v>
          </cell>
          <cell r="H4">
            <v>-4.1354842016503735E-3</v>
          </cell>
        </row>
        <row r="5">
          <cell r="A5">
            <v>1.3510546178173075E-3</v>
          </cell>
          <cell r="B5">
            <v>-3.9547470795324915E-3</v>
          </cell>
          <cell r="C5">
            <v>9.9510189941176791E-4</v>
          </cell>
          <cell r="D5">
            <v>4.6194390163603063E-4</v>
          </cell>
          <cell r="F5">
            <v>-1.037081278760034E-3</v>
          </cell>
          <cell r="G5">
            <v>-2.8012832078334561E-3</v>
          </cell>
          <cell r="H5">
            <v>-1.31277065323122E-3</v>
          </cell>
        </row>
        <row r="6">
          <cell r="A6">
            <v>2.2761603091865507E-3</v>
          </cell>
          <cell r="B6">
            <v>-1.3562578291563929E-3</v>
          </cell>
          <cell r="C6">
            <v>3.0563656511235272E-4</v>
          </cell>
          <cell r="D6">
            <v>8.1795620198475531E-4</v>
          </cell>
          <cell r="E6">
            <v>-1.1124559630671734E-3</v>
          </cell>
          <cell r="G6">
            <v>-1.3663148136715524E-2</v>
          </cell>
          <cell r="H6">
            <v>-7.4255609649525045E-3</v>
          </cell>
        </row>
        <row r="7">
          <cell r="A7">
            <v>2.3505954704091379E-3</v>
          </cell>
          <cell r="B7">
            <v>1.7706962247110228E-3</v>
          </cell>
          <cell r="C7">
            <v>-5.6854275956331503E-4</v>
          </cell>
          <cell r="D7">
            <v>-1.7608881897964758E-3</v>
          </cell>
          <cell r="E7">
            <v>-3.1325732088315012E-3</v>
          </cell>
          <cell r="F7">
            <v>-1.3045878692545847E-2</v>
          </cell>
          <cell r="H7">
            <v>-3.8693614207909913E-4</v>
          </cell>
        </row>
        <row r="8">
          <cell r="A8">
            <v>-2.5842002169640964E-2</v>
          </cell>
          <cell r="B8">
            <v>-8.9845225749961288E-4</v>
          </cell>
          <cell r="C8">
            <v>-1.2418990690828205E-3</v>
          </cell>
          <cell r="D8">
            <v>-3.8884176735412223E-3</v>
          </cell>
          <cell r="E8">
            <v>-1.9912135845924391E-3</v>
          </cell>
          <cell r="F8">
            <v>-5.6112317407396965E-3</v>
          </cell>
          <cell r="G8">
            <v>-1.217730049947715E-3</v>
          </cell>
        </row>
      </sheetData>
      <sheetData sheetId="4">
        <row r="1">
          <cell r="B1">
            <v>-1.5779216367563319E-2</v>
          </cell>
          <cell r="C1">
            <v>-7.996577541809673E-3</v>
          </cell>
          <cell r="D1">
            <v>-6.8372390170521758E-3</v>
          </cell>
          <cell r="E1">
            <v>6.7060975825098757E-4</v>
          </cell>
          <cell r="F1">
            <v>3.1793267443073819E-3</v>
          </cell>
          <cell r="G1">
            <v>1.9433606400363916E-3</v>
          </cell>
          <cell r="H1">
            <v>-2.7014932401632E-2</v>
          </cell>
        </row>
        <row r="2">
          <cell r="A2">
            <v>-1.5102919629677474E-2</v>
          </cell>
          <cell r="C2">
            <v>2.7445682351795548E-3</v>
          </cell>
          <cell r="D2">
            <v>1.3782228252411979E-2</v>
          </cell>
          <cell r="E2">
            <v>-4.2230233645777068E-3</v>
          </cell>
          <cell r="F2">
            <v>-2.7204259248920679E-4</v>
          </cell>
          <cell r="G2">
            <v>7.4140817423733651E-4</v>
          </cell>
          <cell r="H2">
            <v>-8.3615876986806344E-4</v>
          </cell>
        </row>
        <row r="3">
          <cell r="A3">
            <v>-7.914606583756546E-3</v>
          </cell>
          <cell r="B3">
            <v>2.4878293479543134E-3</v>
          </cell>
          <cell r="D3">
            <v>3.9329881844259356E-3</v>
          </cell>
          <cell r="E3">
            <v>1.0174996166593582E-3</v>
          </cell>
          <cell r="F3">
            <v>2.3513099178035978E-4</v>
          </cell>
          <cell r="G3">
            <v>-5.773670131316613E-4</v>
          </cell>
          <cell r="H3">
            <v>-9.2692379519665751E-4</v>
          </cell>
        </row>
        <row r="4">
          <cell r="A4">
            <v>-6.5388533815596917E-3</v>
          </cell>
          <cell r="B4">
            <v>1.3065751656986625E-2</v>
          </cell>
          <cell r="C4">
            <v>3.8094914671206476E-3</v>
          </cell>
          <cell r="E4">
            <v>6.7476983669485357E-4</v>
          </cell>
          <cell r="F4">
            <v>1.16601915786709E-3</v>
          </cell>
          <cell r="G4">
            <v>-1.6416929304241983E-3</v>
          </cell>
          <cell r="H4">
            <v>-3.5239659762858434E-3</v>
          </cell>
        </row>
        <row r="5">
          <cell r="A5">
            <v>4.6997080715694605E-4</v>
          </cell>
          <cell r="B5">
            <v>-4.1368984015069795E-3</v>
          </cell>
          <cell r="C5">
            <v>1.1098010617469117E-3</v>
          </cell>
          <cell r="D5">
            <v>7.1762053600583128E-4</v>
          </cell>
          <cell r="F5">
            <v>-1.723235252469588E-3</v>
          </cell>
          <cell r="G5">
            <v>-2.6471913596476742E-3</v>
          </cell>
          <cell r="H5">
            <v>-1.0867896636159392E-3</v>
          </cell>
        </row>
        <row r="6">
          <cell r="A6">
            <v>3.3432942848749189E-3</v>
          </cell>
          <cell r="B6">
            <v>-4.9385889544409768E-4</v>
          </cell>
          <cell r="C6">
            <v>5.8232228553899758E-5</v>
          </cell>
          <cell r="D6">
            <v>8.902675127171639E-4</v>
          </cell>
          <cell r="E6">
            <v>-1.7716899162602878E-3</v>
          </cell>
          <cell r="G6">
            <v>-1.2857650537487057E-2</v>
          </cell>
          <cell r="H6">
            <v>-6.1312273439262073E-3</v>
          </cell>
        </row>
        <row r="7">
          <cell r="A7">
            <v>1.7166901827400495E-3</v>
          </cell>
          <cell r="B7">
            <v>1.1130546235792516E-3</v>
          </cell>
          <cell r="C7">
            <v>-3.5643614139638696E-4</v>
          </cell>
          <cell r="D7">
            <v>-1.3744183641509109E-3</v>
          </cell>
          <cell r="E7">
            <v>-2.6575632756005289E-3</v>
          </cell>
          <cell r="F7">
            <v>-1.2821157519797266E-2</v>
          </cell>
          <cell r="H7">
            <v>-9.7128548774924009E-4</v>
          </cell>
        </row>
        <row r="8">
          <cell r="A8">
            <v>-2.6029903951764907E-2</v>
          </cell>
          <cell r="B8">
            <v>-8.4956377993915461E-4</v>
          </cell>
          <cell r="C8">
            <v>-9.7005107027452284E-4</v>
          </cell>
          <cell r="D8">
            <v>-3.4890974712138653E-3</v>
          </cell>
          <cell r="E8">
            <v>-1.1908088910858928E-3</v>
          </cell>
          <cell r="F8">
            <v>-5.9030134774878873E-3</v>
          </cell>
          <cell r="G8">
            <v>-1.0168962172382346E-3</v>
          </cell>
        </row>
      </sheetData>
      <sheetData sheetId="5">
        <row r="1">
          <cell r="A1">
            <v>5.617989892801913</v>
          </cell>
        </row>
        <row r="2">
          <cell r="A2">
            <v>5.3926250599100909</v>
          </cell>
        </row>
        <row r="3">
          <cell r="A3">
            <v>5.5872108973580428</v>
          </cell>
        </row>
        <row r="4">
          <cell r="A4">
            <v>5.4745278159027855</v>
          </cell>
        </row>
        <row r="5">
          <cell r="A5">
            <v>5.4785953830093881</v>
          </cell>
        </row>
        <row r="6">
          <cell r="A6">
            <v>5.4734559197550903</v>
          </cell>
        </row>
        <row r="7">
          <cell r="A7">
            <v>7.134598717934006</v>
          </cell>
        </row>
        <row r="8">
          <cell r="A8">
            <v>7.1414795134688394</v>
          </cell>
        </row>
        <row r="9">
          <cell r="A9">
            <v>7.1255513169907401</v>
          </cell>
        </row>
        <row r="10">
          <cell r="A10">
            <v>7.1748309621279818</v>
          </cell>
        </row>
        <row r="11">
          <cell r="A11">
            <v>7.1819936521006094</v>
          </cell>
        </row>
        <row r="12">
          <cell r="A12">
            <v>7.1697445001103066</v>
          </cell>
        </row>
      </sheetData>
      <sheetData sheetId="6">
        <row r="1">
          <cell r="A1">
            <v>10</v>
          </cell>
          <cell r="B1">
            <v>0.67426924271632227</v>
          </cell>
          <cell r="C1">
            <v>-1.4779237157497198</v>
          </cell>
          <cell r="D1">
            <v>-8.0263294299109889E-2</v>
          </cell>
          <cell r="E1">
            <v>-0.56877104579012439</v>
          </cell>
          <cell r="F1">
            <v>0.49981951649630296</v>
          </cell>
          <cell r="G1">
            <v>-0.63406128010398632</v>
          </cell>
          <cell r="H1">
            <v>0.59335653706452629</v>
          </cell>
          <cell r="I1">
            <v>4.1257542130199006E-2</v>
          </cell>
          <cell r="J1">
            <v>-430.21608317896499</v>
          </cell>
          <cell r="K1">
            <v>-356.68667673834409</v>
          </cell>
          <cell r="M1">
            <v>0.71099290780141844</v>
          </cell>
          <cell r="N1">
            <v>0.71014742535928299</v>
          </cell>
          <cell r="O1">
            <v>0.7014539354117153</v>
          </cell>
          <cell r="P1">
            <v>0.70577391051633898</v>
          </cell>
          <cell r="S1">
            <v>0.69841269841269837</v>
          </cell>
          <cell r="T1">
            <v>0.67892096892586251</v>
          </cell>
          <cell r="U1">
            <v>0.67361111111111116</v>
          </cell>
          <cell r="V1">
            <v>0.67625561712707127</v>
          </cell>
          <cell r="W1">
            <v>2.0815716000000002</v>
          </cell>
        </row>
        <row r="2">
          <cell r="A2">
            <v>20</v>
          </cell>
          <cell r="B2">
            <v>0.6799524931485752</v>
          </cell>
          <cell r="C2">
            <v>-1.4901772793210364</v>
          </cell>
          <cell r="D2">
            <v>-8.2913227131950124E-2</v>
          </cell>
          <cell r="E2">
            <v>-0.57304791973118141</v>
          </cell>
          <cell r="F2">
            <v>0.49129855529095345</v>
          </cell>
          <cell r="G2">
            <v>-0.6366478868599712</v>
          </cell>
          <cell r="H2">
            <v>0.60171305008829135</v>
          </cell>
          <cell r="I2">
            <v>4.4007784432257592E-2</v>
          </cell>
          <cell r="J2">
            <v>-429.62633478586957</v>
          </cell>
          <cell r="K2">
            <v>-356.6665890382306</v>
          </cell>
          <cell r="M2">
            <v>0.71276595744680848</v>
          </cell>
          <cell r="N2">
            <v>0.71218741284744813</v>
          </cell>
          <cell r="O2">
            <v>0.70306165245351604</v>
          </cell>
          <cell r="P2">
            <v>0.7075951104431798</v>
          </cell>
          <cell r="S2">
            <v>0.69841269841269837</v>
          </cell>
          <cell r="T2">
            <v>0.67892096892586251</v>
          </cell>
          <cell r="U2">
            <v>0.67361111111111116</v>
          </cell>
          <cell r="V2">
            <v>0.67625561712707127</v>
          </cell>
          <cell r="W2">
            <v>2.4918247999999998</v>
          </cell>
        </row>
        <row r="3">
          <cell r="A3">
            <v>30</v>
          </cell>
          <cell r="B3">
            <v>0.67960233196805231</v>
          </cell>
          <cell r="C3">
            <v>-1.4908395327560575</v>
          </cell>
          <cell r="D3">
            <v>-8.3473281948226674E-2</v>
          </cell>
          <cell r="E3">
            <v>-0.57272358283642744</v>
          </cell>
          <cell r="F3">
            <v>0.49200952762540434</v>
          </cell>
          <cell r="G3">
            <v>-0.63520835347404059</v>
          </cell>
          <cell r="H3">
            <v>0.6016175371999265</v>
          </cell>
          <cell r="I3">
            <v>4.5101577335049027E-2</v>
          </cell>
          <cell r="J3">
            <v>-434.86266515939462</v>
          </cell>
          <cell r="K3">
            <v>-356.65320321703513</v>
          </cell>
          <cell r="M3">
            <v>0.71276595744680848</v>
          </cell>
          <cell r="N3">
            <v>0.71218741284744813</v>
          </cell>
          <cell r="O3">
            <v>0.70306165245351604</v>
          </cell>
          <cell r="P3">
            <v>0.7075951104431798</v>
          </cell>
          <cell r="S3">
            <v>0.69312169312169314</v>
          </cell>
          <cell r="T3">
            <v>0.67294900221729492</v>
          </cell>
          <cell r="U3">
            <v>0.66666666666666674</v>
          </cell>
          <cell r="V3">
            <v>0.66979310344827592</v>
          </cell>
          <cell r="W3">
            <v>2.9359261999999999</v>
          </cell>
        </row>
        <row r="4">
          <cell r="A4">
            <v>50</v>
          </cell>
          <cell r="B4">
            <v>0.67937852139290189</v>
          </cell>
          <cell r="C4">
            <v>-1.4888216713820808</v>
          </cell>
          <cell r="D4">
            <v>-8.2665466988753489E-2</v>
          </cell>
          <cell r="E4">
            <v>-0.57332388400495515</v>
          </cell>
          <cell r="F4">
            <v>0.49463500998984339</v>
          </cell>
          <cell r="G4">
            <v>-0.63925539265774989</v>
          </cell>
          <cell r="H4">
            <v>0.60687226488035806</v>
          </cell>
          <cell r="I4">
            <v>4.4564880316699425E-2</v>
          </cell>
          <cell r="J4">
            <v>-435.89028160670335</v>
          </cell>
          <cell r="K4">
            <v>-356.64545224922921</v>
          </cell>
          <cell r="M4">
            <v>0.71276595744680848</v>
          </cell>
          <cell r="N4">
            <v>0.71218741284744813</v>
          </cell>
          <cell r="O4">
            <v>0.70306165245351604</v>
          </cell>
          <cell r="P4">
            <v>0.7075951104431798</v>
          </cell>
          <cell r="S4">
            <v>0.69841269841269837</v>
          </cell>
          <cell r="T4">
            <v>0.67892096892586251</v>
          </cell>
          <cell r="U4">
            <v>0.67361111111111116</v>
          </cell>
          <cell r="V4">
            <v>0.67625561712707127</v>
          </cell>
          <cell r="W4">
            <v>3.9383621</v>
          </cell>
        </row>
        <row r="5">
          <cell r="A5">
            <v>75</v>
          </cell>
          <cell r="B5">
            <v>0.67899111592234696</v>
          </cell>
          <cell r="C5">
            <v>-1.4893685107898396</v>
          </cell>
          <cell r="D5">
            <v>-8.290941626248978E-2</v>
          </cell>
          <cell r="E5">
            <v>-0.57427135637554627</v>
          </cell>
          <cell r="F5">
            <v>0.49343821779598313</v>
          </cell>
          <cell r="G5">
            <v>-0.6393976537814634</v>
          </cell>
          <cell r="H5">
            <v>0.60736544836863682</v>
          </cell>
          <cell r="I5">
            <v>4.7620821498357606E-2</v>
          </cell>
          <cell r="J5">
            <v>-436.28185343100051</v>
          </cell>
          <cell r="K5">
            <v>-356.64231157789868</v>
          </cell>
          <cell r="M5">
            <v>0.71276595744680848</v>
          </cell>
          <cell r="N5">
            <v>0.71218741284744813</v>
          </cell>
          <cell r="O5">
            <v>0.70306165245351604</v>
          </cell>
          <cell r="P5">
            <v>0.7075951104431798</v>
          </cell>
          <cell r="S5">
            <v>0.69841269841269837</v>
          </cell>
          <cell r="T5">
            <v>0.67892096892586251</v>
          </cell>
          <cell r="U5">
            <v>0.67361111111111116</v>
          </cell>
          <cell r="V5">
            <v>0.67625561712707127</v>
          </cell>
          <cell r="W5">
            <v>5.8473889000000003</v>
          </cell>
        </row>
        <row r="6">
          <cell r="A6">
            <v>100</v>
          </cell>
          <cell r="B6">
            <v>0.67852666850662069</v>
          </cell>
          <cell r="C6">
            <v>-1.4904421182312824</v>
          </cell>
          <cell r="D6">
            <v>-8.3838230567392924E-2</v>
          </cell>
          <cell r="E6">
            <v>-0.57529092621000766</v>
          </cell>
          <cell r="F6">
            <v>0.49428077645429525</v>
          </cell>
          <cell r="G6">
            <v>-0.63927780354163821</v>
          </cell>
          <cell r="H6">
            <v>0.60755548328243714</v>
          </cell>
          <cell r="I6">
            <v>4.8629255350803105E-2</v>
          </cell>
          <cell r="J6">
            <v>-436.92365113429645</v>
          </cell>
          <cell r="K6">
            <v>-356.64021457754956</v>
          </cell>
          <cell r="M6">
            <v>0.71099290780141844</v>
          </cell>
          <cell r="N6">
            <v>0.71014742535928299</v>
          </cell>
          <cell r="O6">
            <v>0.7014539354117153</v>
          </cell>
          <cell r="P6">
            <v>0.70577391051633898</v>
          </cell>
          <cell r="S6">
            <v>0.69841269841269837</v>
          </cell>
          <cell r="T6">
            <v>0.67892096892586251</v>
          </cell>
          <cell r="U6">
            <v>0.67361111111111116</v>
          </cell>
          <cell r="V6">
            <v>0.67625561712707127</v>
          </cell>
          <cell r="W6">
            <v>8.1148737000000004</v>
          </cell>
        </row>
        <row r="7">
          <cell r="A7">
            <v>150</v>
          </cell>
          <cell r="B7">
            <v>0.67861829314094479</v>
          </cell>
          <cell r="C7">
            <v>-1.4881601750419615</v>
          </cell>
          <cell r="D7">
            <v>-8.4567697368087474E-2</v>
          </cell>
          <cell r="E7">
            <v>-0.57493667078020982</v>
          </cell>
          <cell r="F7">
            <v>0.4933995132525465</v>
          </cell>
          <cell r="G7">
            <v>-0.63871993845556818</v>
          </cell>
          <cell r="H7">
            <v>0.60864482793340857</v>
          </cell>
          <cell r="I7">
            <v>4.791534276339212E-2</v>
          </cell>
          <cell r="J7">
            <v>-436.75877209377393</v>
          </cell>
          <cell r="K7">
            <v>-356.64034257443808</v>
          </cell>
          <cell r="M7">
            <v>0.71099290780141844</v>
          </cell>
          <cell r="N7">
            <v>0.71014742535928299</v>
          </cell>
          <cell r="O7">
            <v>0.7014539354117153</v>
          </cell>
          <cell r="P7">
            <v>0.70577391051633898</v>
          </cell>
          <cell r="S7">
            <v>0.69841269841269837</v>
          </cell>
          <cell r="T7">
            <v>0.67892096892586251</v>
          </cell>
          <cell r="U7">
            <v>0.67361111111111116</v>
          </cell>
          <cell r="V7">
            <v>0.67625561712707127</v>
          </cell>
          <cell r="W7">
            <v>10.6648478</v>
          </cell>
        </row>
        <row r="8">
          <cell r="A8">
            <v>200</v>
          </cell>
          <cell r="B8">
            <v>0.67975752045439042</v>
          </cell>
          <cell r="C8">
            <v>-1.4890555206705869</v>
          </cell>
          <cell r="D8">
            <v>-8.4516976101188301E-2</v>
          </cell>
          <cell r="E8">
            <v>-0.57468073601942737</v>
          </cell>
          <cell r="F8">
            <v>0.49314858585573296</v>
          </cell>
          <cell r="G8">
            <v>-0.63807126266579461</v>
          </cell>
          <cell r="H8">
            <v>0.60870959316537321</v>
          </cell>
          <cell r="I8">
            <v>4.693241777096703E-2</v>
          </cell>
          <cell r="J8">
            <v>-437.03608114436099</v>
          </cell>
          <cell r="K8">
            <v>-356.63906754563425</v>
          </cell>
          <cell r="M8">
            <v>0.71099290780141844</v>
          </cell>
          <cell r="N8">
            <v>0.71014742535928299</v>
          </cell>
          <cell r="O8">
            <v>0.7014539354117153</v>
          </cell>
          <cell r="P8">
            <v>0.70577391051633898</v>
          </cell>
          <cell r="S8">
            <v>0.69841269841269837</v>
          </cell>
          <cell r="T8">
            <v>0.67892096892586251</v>
          </cell>
          <cell r="U8">
            <v>0.67361111111111116</v>
          </cell>
          <cell r="V8">
            <v>0.67625561712707127</v>
          </cell>
          <cell r="W8">
            <v>13.1396</v>
          </cell>
        </row>
        <row r="9">
          <cell r="A9">
            <v>300</v>
          </cell>
          <cell r="B9">
            <v>0.67881754963099872</v>
          </cell>
          <cell r="C9">
            <v>-1.4871042050641394</v>
          </cell>
          <cell r="D9">
            <v>-8.3966692664010148E-2</v>
          </cell>
          <cell r="E9">
            <v>-0.57451277869283224</v>
          </cell>
          <cell r="F9">
            <v>0.49300931135685377</v>
          </cell>
          <cell r="G9">
            <v>-0.6377111997977617</v>
          </cell>
          <cell r="H9">
            <v>0.60851344265460594</v>
          </cell>
          <cell r="I9">
            <v>4.6673206289151385E-2</v>
          </cell>
          <cell r="J9">
            <v>-436.52907619174329</v>
          </cell>
          <cell r="K9">
            <v>-356.63862808226941</v>
          </cell>
          <cell r="M9">
            <v>0.71099290780141844</v>
          </cell>
          <cell r="N9">
            <v>0.71014742535928299</v>
          </cell>
          <cell r="O9">
            <v>0.7014539354117153</v>
          </cell>
          <cell r="P9">
            <v>0.70577391051633898</v>
          </cell>
          <cell r="S9">
            <v>0.69841269841269837</v>
          </cell>
          <cell r="T9">
            <v>0.67892096892586251</v>
          </cell>
          <cell r="U9">
            <v>0.67361111111111116</v>
          </cell>
          <cell r="V9">
            <v>0.67625561712707127</v>
          </cell>
          <cell r="W9">
            <v>19.562085799999998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5"/>
  <sheetViews>
    <sheetView workbookViewId="0">
      <selection activeCell="B2" sqref="B2:C15"/>
    </sheetView>
  </sheetViews>
  <sheetFormatPr defaultRowHeight="14.4" x14ac:dyDescent="0.3"/>
  <cols>
    <col min="1" max="1" width="19" bestFit="1" customWidth="1"/>
  </cols>
  <sheetData>
    <row r="1" spans="1:9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3">
      <c r="A2" t="s">
        <v>12</v>
      </c>
      <c r="B2">
        <v>0.67903986563928653</v>
      </c>
      <c r="C2">
        <v>-1.4895821762327885</v>
      </c>
      <c r="D2">
        <v>-8.2968111579850692E-2</v>
      </c>
      <c r="E2">
        <v>-0.57433475488279662</v>
      </c>
      <c r="F2">
        <v>0.49360527312753194</v>
      </c>
      <c r="G2">
        <v>-0.63954154895759541</v>
      </c>
      <c r="H2">
        <v>0.60742488897658031</v>
      </c>
      <c r="I2">
        <v>4.786342865918191E-2</v>
      </c>
    </row>
    <row r="3" spans="1:9" x14ac:dyDescent="0.3">
      <c r="A3" t="s">
        <v>13</v>
      </c>
      <c r="B3">
        <v>0.67886216496489438</v>
      </c>
      <c r="C3">
        <v>-1.4891962267182772</v>
      </c>
      <c r="D3">
        <v>-8.2894865176671634E-2</v>
      </c>
      <c r="E3">
        <v>-0.57423048077288663</v>
      </c>
      <c r="F3">
        <v>0.49340760495037939</v>
      </c>
      <c r="G3">
        <v>-0.63939150275999279</v>
      </c>
      <c r="H3">
        <v>0.60734219080750018</v>
      </c>
      <c r="I3">
        <v>4.7710306564239288E-2</v>
      </c>
    </row>
    <row r="4" spans="1:9" x14ac:dyDescent="0.3">
      <c r="A4" t="s">
        <v>14</v>
      </c>
      <c r="B4">
        <v>0.67902619836888889</v>
      </c>
      <c r="C4">
        <v>-1.4894573696935118</v>
      </c>
      <c r="D4">
        <v>-8.2903418110323202E-2</v>
      </c>
      <c r="E4">
        <v>-0.57430277030726595</v>
      </c>
      <c r="F4">
        <v>0.49346352362178508</v>
      </c>
      <c r="G4">
        <v>-0.63943551052265801</v>
      </c>
      <c r="H4">
        <v>0.60738951858158552</v>
      </c>
      <c r="I4">
        <v>4.7588568974011626E-2</v>
      </c>
    </row>
    <row r="5" spans="1:9" x14ac:dyDescent="0.3">
      <c r="A5" t="s">
        <v>21</v>
      </c>
      <c r="B5">
        <v>0.67805174501184606</v>
      </c>
      <c r="C5">
        <v>-1.4869211629614538</v>
      </c>
      <c r="D5">
        <v>-8.3945056362863507E-2</v>
      </c>
      <c r="E5">
        <v>-0.57404050563168973</v>
      </c>
      <c r="F5">
        <v>0.49247726225925276</v>
      </c>
      <c r="G5">
        <v>-0.6382131592991177</v>
      </c>
      <c r="H5">
        <v>0.60921316545998183</v>
      </c>
      <c r="I5">
        <v>4.7984333011041796E-2</v>
      </c>
    </row>
    <row r="6" spans="1:9" x14ac:dyDescent="0.3">
      <c r="A6" t="s">
        <v>22</v>
      </c>
      <c r="B6">
        <v>0.67785863568627236</v>
      </c>
      <c r="C6">
        <v>-1.4866761790724976</v>
      </c>
      <c r="D6">
        <v>-8.3915114670771798E-2</v>
      </c>
      <c r="E6">
        <v>-0.57398054138747023</v>
      </c>
      <c r="F6">
        <v>0.4924447971128203</v>
      </c>
      <c r="G6">
        <v>-0.63822638410102817</v>
      </c>
      <c r="H6">
        <v>0.60919955224808997</v>
      </c>
      <c r="I6">
        <v>4.8107105611711679E-2</v>
      </c>
    </row>
    <row r="7" spans="1:9" x14ac:dyDescent="0.3">
      <c r="A7" t="s">
        <v>23</v>
      </c>
      <c r="B7">
        <v>0.67802439335814391</v>
      </c>
      <c r="C7">
        <v>-1.4868699427994092</v>
      </c>
      <c r="D7">
        <v>-8.3937752227581167E-2</v>
      </c>
      <c r="E7">
        <v>-0.57402756945687194</v>
      </c>
      <c r="F7">
        <v>0.49248064447170647</v>
      </c>
      <c r="G7">
        <v>-0.6382263701608234</v>
      </c>
      <c r="H7">
        <v>0.60921992371875222</v>
      </c>
      <c r="I7">
        <v>4.7998793712551537E-2</v>
      </c>
    </row>
    <row r="8" spans="1:9" x14ac:dyDescent="0.3">
      <c r="A8" t="s">
        <v>15</v>
      </c>
      <c r="B8">
        <v>0.54444459527023259</v>
      </c>
      <c r="C8">
        <v>-1.414299983623508</v>
      </c>
      <c r="D8">
        <v>-4.4837900253865408E-2</v>
      </c>
      <c r="E8">
        <v>-0.52939272759364275</v>
      </c>
      <c r="F8">
        <v>0.49350967057353695</v>
      </c>
      <c r="G8">
        <v>-0.6287035238413955</v>
      </c>
      <c r="H8">
        <v>0.58312810547896465</v>
      </c>
      <c r="I8">
        <v>0.11937751313969197</v>
      </c>
    </row>
    <row r="9" spans="1:9" x14ac:dyDescent="0.3">
      <c r="A9" t="s">
        <v>17</v>
      </c>
      <c r="B9">
        <v>0.54167525950339257</v>
      </c>
      <c r="C9">
        <v>-1.4127511045681662</v>
      </c>
      <c r="D9">
        <v>-4.4204419859821854E-2</v>
      </c>
      <c r="E9">
        <v>-0.52867671415072015</v>
      </c>
      <c r="F9">
        <v>0.49343028514156628</v>
      </c>
      <c r="G9">
        <v>-0.62943523636967891</v>
      </c>
      <c r="H9">
        <v>0.58349458175075719</v>
      </c>
      <c r="I9">
        <v>0.12120088794175915</v>
      </c>
    </row>
    <row r="10" spans="1:9" x14ac:dyDescent="0.3">
      <c r="A10" t="s">
        <v>16</v>
      </c>
      <c r="B10">
        <v>0.54576953899228786</v>
      </c>
      <c r="C10">
        <v>-1.4152159087073704</v>
      </c>
      <c r="D10">
        <v>-4.5267695321452209E-2</v>
      </c>
      <c r="E10">
        <v>-0.52993992514827326</v>
      </c>
      <c r="F10">
        <v>0.49350802263981158</v>
      </c>
      <c r="G10">
        <v>-0.62866046512703222</v>
      </c>
      <c r="H10">
        <v>0.58321556782430728</v>
      </c>
      <c r="I10">
        <v>0.11884300449445998</v>
      </c>
    </row>
    <row r="11" spans="1:9" x14ac:dyDescent="0.3">
      <c r="A11" t="s">
        <v>18</v>
      </c>
      <c r="B11">
        <v>0.54387038619504247</v>
      </c>
      <c r="C11">
        <v>-1.4128308198675694</v>
      </c>
      <c r="D11">
        <v>-4.6789223311856823E-2</v>
      </c>
      <c r="E11">
        <v>-0.53066594244979559</v>
      </c>
      <c r="F11">
        <v>0.49245132148757609</v>
      </c>
      <c r="G11">
        <v>-0.62808526105773743</v>
      </c>
      <c r="H11">
        <v>0.58521333404931808</v>
      </c>
      <c r="I11">
        <v>0.12146103064795311</v>
      </c>
    </row>
    <row r="12" spans="1:9" x14ac:dyDescent="0.3">
      <c r="A12" t="s">
        <v>19</v>
      </c>
      <c r="B12">
        <v>0.54085546720537958</v>
      </c>
      <c r="C12">
        <v>-1.4111536208033715</v>
      </c>
      <c r="D12">
        <v>-4.6099722957552929E-2</v>
      </c>
      <c r="E12">
        <v>-0.52989463286131744</v>
      </c>
      <c r="F12">
        <v>0.49236260433049794</v>
      </c>
      <c r="G12">
        <v>-0.6288716858075889</v>
      </c>
      <c r="H12">
        <v>0.58559648521522756</v>
      </c>
      <c r="I12">
        <v>0.12345056863424765</v>
      </c>
    </row>
    <row r="13" spans="1:9" x14ac:dyDescent="0.3">
      <c r="A13" t="s">
        <v>20</v>
      </c>
      <c r="B13">
        <v>0.54510464151134108</v>
      </c>
      <c r="C13">
        <v>-1.4136498585892869</v>
      </c>
      <c r="D13">
        <v>-4.7180053649801171E-2</v>
      </c>
      <c r="E13">
        <v>-0.53114996643295209</v>
      </c>
      <c r="F13">
        <v>0.49244349855373776</v>
      </c>
      <c r="G13">
        <v>-0.62801603942357187</v>
      </c>
      <c r="H13">
        <v>0.58527639809113086</v>
      </c>
      <c r="I13">
        <v>0.12093756387111046</v>
      </c>
    </row>
    <row r="14" spans="1:9" x14ac:dyDescent="0.3">
      <c r="A14" t="s">
        <v>24</v>
      </c>
      <c r="B14">
        <v>0.67859809516906122</v>
      </c>
      <c r="C14">
        <v>-1.4869987722075038</v>
      </c>
      <c r="D14">
        <v>-8.3991054078720179E-2</v>
      </c>
      <c r="E14">
        <v>-0.57377900629081846</v>
      </c>
      <c r="F14">
        <v>0.49312718318762688</v>
      </c>
      <c r="G14">
        <v>-0.63804455308089747</v>
      </c>
      <c r="H14">
        <v>0.60688673777603963</v>
      </c>
      <c r="I14">
        <v>4.7479597081813173E-2</v>
      </c>
    </row>
    <row r="15" spans="1:9" x14ac:dyDescent="0.3">
      <c r="A15" t="s">
        <v>25</v>
      </c>
      <c r="B15">
        <v>0.67899914576301479</v>
      </c>
      <c r="C15">
        <v>-1.4761945574477253</v>
      </c>
      <c r="D15">
        <v>-8.4795766671134282E-2</v>
      </c>
      <c r="E15">
        <v>-0.57060671844314825</v>
      </c>
      <c r="F15">
        <v>0.48486243221032432</v>
      </c>
      <c r="G15">
        <v>-0.62515680968051801</v>
      </c>
      <c r="H15">
        <v>0.59899165693299294</v>
      </c>
      <c r="I15">
        <v>4.4870179969464428E-2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A651E-059A-4A95-B680-E3095DDADC68}">
  <dimension ref="A2:N16"/>
  <sheetViews>
    <sheetView workbookViewId="0">
      <selection activeCell="B5" sqref="B5"/>
    </sheetView>
  </sheetViews>
  <sheetFormatPr defaultRowHeight="14.4" x14ac:dyDescent="0.3"/>
  <sheetData>
    <row r="2" spans="1:14" x14ac:dyDescent="0.3">
      <c r="B2" t="s">
        <v>51</v>
      </c>
      <c r="C2" t="s">
        <v>44</v>
      </c>
      <c r="D2" t="s">
        <v>45</v>
      </c>
      <c r="E2" t="s">
        <v>9</v>
      </c>
      <c r="F2" t="s">
        <v>8</v>
      </c>
      <c r="G2" t="s">
        <v>10</v>
      </c>
      <c r="H2" t="s">
        <v>11</v>
      </c>
      <c r="I2" t="s">
        <v>51</v>
      </c>
      <c r="J2" t="s">
        <v>44</v>
      </c>
      <c r="K2" t="s">
        <v>9</v>
      </c>
      <c r="L2" t="s">
        <v>8</v>
      </c>
      <c r="M2" t="s">
        <v>10</v>
      </c>
      <c r="N2" t="s">
        <v>11</v>
      </c>
    </row>
    <row r="3" spans="1:14" x14ac:dyDescent="0.3">
      <c r="A3" t="s">
        <v>12</v>
      </c>
      <c r="B3">
        <f>+[1]perf!A1</f>
        <v>-356.64545224922921</v>
      </c>
      <c r="C3">
        <f>+[1]perf!B1</f>
        <v>-332.98838562368906</v>
      </c>
      <c r="D3">
        <f>+[1]tab_logq!A1</f>
        <v>5.617989892801913</v>
      </c>
      <c r="E3">
        <f>+[1]perf!C1</f>
        <v>0.71276595744680848</v>
      </c>
      <c r="F3">
        <f>+[1]perf!D1</f>
        <v>0.71218741284744813</v>
      </c>
      <c r="G3">
        <f>+[1]perf!E1</f>
        <v>0.70306165245351604</v>
      </c>
      <c r="H3">
        <f>+[1]perf!F1</f>
        <v>0.7075951104431798</v>
      </c>
      <c r="I3">
        <f>+[1]perf!G1</f>
        <v>-134.80501677863072</v>
      </c>
      <c r="J3">
        <f>+[1]perf!H1</f>
        <v>-113.8376424300312</v>
      </c>
      <c r="K3">
        <f>+[1]perf!I1</f>
        <v>0.69841269841269837</v>
      </c>
      <c r="L3">
        <f>+[1]perf!J1</f>
        <v>0.67892096892586251</v>
      </c>
      <c r="M3">
        <f>+[1]perf!K1</f>
        <v>0.67361111111111116</v>
      </c>
      <c r="N3">
        <f>+[1]perf!L1</f>
        <v>0.67625561712707127</v>
      </c>
    </row>
    <row r="4" spans="1:14" x14ac:dyDescent="0.3">
      <c r="A4" t="s">
        <v>13</v>
      </c>
      <c r="B4">
        <f>+[1]perf!A2</f>
        <v>-356.64588273038152</v>
      </c>
      <c r="C4">
        <f>+[1]perf!B2</f>
        <v>-332.98835625727691</v>
      </c>
      <c r="D4">
        <f>+[1]tab_logq!A2</f>
        <v>5.3926250599100909</v>
      </c>
      <c r="E4">
        <f>+[1]perf!C2</f>
        <v>0.71099290780141844</v>
      </c>
      <c r="F4">
        <f>+[1]perf!D2</f>
        <v>0.71014742535928299</v>
      </c>
      <c r="G4">
        <f>+[1]perf!E2</f>
        <v>0.7014539354117153</v>
      </c>
      <c r="H4">
        <f>+[1]perf!F2</f>
        <v>0.70577391051633898</v>
      </c>
      <c r="I4">
        <f>+[1]perf!G2</f>
        <v>-134.78074066870181</v>
      </c>
      <c r="J4">
        <f>+[1]perf!H2</f>
        <v>-113.8445918951862</v>
      </c>
      <c r="K4">
        <f>+[1]perf!I2</f>
        <v>0.69841269841269837</v>
      </c>
      <c r="L4">
        <f>+[1]perf!J2</f>
        <v>0.67892096892586251</v>
      </c>
      <c r="M4">
        <f>+[1]perf!K2</f>
        <v>0.67361111111111116</v>
      </c>
      <c r="N4">
        <f>+[1]perf!L2</f>
        <v>0.67625561712707127</v>
      </c>
    </row>
    <row r="5" spans="1:14" x14ac:dyDescent="0.3">
      <c r="A5" t="s">
        <v>14</v>
      </c>
      <c r="B5">
        <f>+[1]perf!A3</f>
        <v>-356.64509912320102</v>
      </c>
      <c r="C5">
        <f>+[1]perf!B3</f>
        <v>-332.98858647510394</v>
      </c>
      <c r="D5">
        <f>+[1]tab_logq!A3</f>
        <v>5.5872108973580428</v>
      </c>
      <c r="E5">
        <f>+[1]perf!C3</f>
        <v>0.71276595744680848</v>
      </c>
      <c r="F5">
        <f>+[1]perf!D3</f>
        <v>0.71218741284744813</v>
      </c>
      <c r="G5">
        <f>+[1]perf!E3</f>
        <v>0.70306165245351604</v>
      </c>
      <c r="H5">
        <f>+[1]perf!F3</f>
        <v>0.7075951104431798</v>
      </c>
      <c r="I5">
        <f>+[1]perf!G3</f>
        <v>-134.7854481202107</v>
      </c>
      <c r="J5">
        <f>+[1]perf!H3</f>
        <v>-113.83860288105674</v>
      </c>
      <c r="K5">
        <f>+[1]perf!I3</f>
        <v>0.69841269841269837</v>
      </c>
      <c r="L5">
        <f>+[1]perf!J3</f>
        <v>0.67892096892586251</v>
      </c>
      <c r="M5">
        <f>+[1]perf!K3</f>
        <v>0.67361111111111116</v>
      </c>
      <c r="N5">
        <f>+[1]perf!L3</f>
        <v>0.67625561712707127</v>
      </c>
    </row>
    <row r="6" spans="1:14" x14ac:dyDescent="0.3">
      <c r="A6" t="s">
        <v>21</v>
      </c>
      <c r="B6">
        <f>+[1]perf!A4</f>
        <v>-356.63499785178652</v>
      </c>
      <c r="C6">
        <f>+[1]perf!B4</f>
        <v>-332.99007087055645</v>
      </c>
      <c r="D6">
        <f>+[1]tab_logq!A4</f>
        <v>5.4745278159027855</v>
      </c>
      <c r="E6">
        <f>+[1]perf!C4</f>
        <v>0.71099290780141844</v>
      </c>
      <c r="F6">
        <f>+[1]perf!D4</f>
        <v>0.71014742535928299</v>
      </c>
      <c r="G6">
        <f>+[1]perf!E4</f>
        <v>0.7014539354117153</v>
      </c>
      <c r="H6">
        <f>+[1]perf!F4</f>
        <v>0.70577391051633898</v>
      </c>
      <c r="I6">
        <f>+[1]perf!G4</f>
        <v>-134.82118279242403</v>
      </c>
      <c r="J6">
        <f>+[1]perf!H4</f>
        <v>-113.85395873334028</v>
      </c>
      <c r="K6">
        <f>+[1]perf!I4</f>
        <v>0.69841269841269837</v>
      </c>
      <c r="L6">
        <f>+[1]perf!J4</f>
        <v>0.67892096892586251</v>
      </c>
      <c r="M6">
        <f>+[1]perf!K4</f>
        <v>0.67361111111111116</v>
      </c>
      <c r="N6">
        <f>+[1]perf!L4</f>
        <v>0.67625561712707127</v>
      </c>
    </row>
    <row r="7" spans="1:14" x14ac:dyDescent="0.3">
      <c r="A7" t="s">
        <v>22</v>
      </c>
      <c r="B7">
        <f>+[1]perf!A5</f>
        <v>-356.63502350758102</v>
      </c>
      <c r="C7">
        <f>+[1]perf!B5</f>
        <v>-332.98989805911981</v>
      </c>
      <c r="D7">
        <f>+[1]tab_logq!A5</f>
        <v>5.4785953830093881</v>
      </c>
      <c r="E7">
        <f>+[1]perf!C5</f>
        <v>0.71099290780141844</v>
      </c>
      <c r="F7">
        <f>+[1]perf!D5</f>
        <v>0.71014742535928299</v>
      </c>
      <c r="G7">
        <f>+[1]perf!E5</f>
        <v>0.7014539354117153</v>
      </c>
      <c r="H7">
        <f>+[1]perf!F5</f>
        <v>0.70577391051633898</v>
      </c>
      <c r="I7">
        <f>+[1]perf!G5</f>
        <v>-134.8263110591073</v>
      </c>
      <c r="J7">
        <f>+[1]perf!H5</f>
        <v>-113.85596951154159</v>
      </c>
      <c r="K7">
        <f>+[1]perf!I5</f>
        <v>0.69841269841269837</v>
      </c>
      <c r="L7">
        <f>+[1]perf!J5</f>
        <v>0.67892096892586251</v>
      </c>
      <c r="M7">
        <f>+[1]perf!K5</f>
        <v>0.67361111111111116</v>
      </c>
      <c r="N7">
        <f>+[1]perf!L5</f>
        <v>0.67625561712707127</v>
      </c>
    </row>
    <row r="8" spans="1:14" x14ac:dyDescent="0.3">
      <c r="A8" t="s">
        <v>23</v>
      </c>
      <c r="B8">
        <f>+[1]perf!A6</f>
        <v>-356.63499491865741</v>
      </c>
      <c r="C8">
        <f>+[1]perf!B6</f>
        <v>-332.99012178583223</v>
      </c>
      <c r="D8">
        <f>+[1]tab_logq!A6</f>
        <v>5.4734559197550903</v>
      </c>
      <c r="E8">
        <f>+[1]perf!C6</f>
        <v>0.71099290780141844</v>
      </c>
      <c r="F8">
        <f>+[1]perf!D6</f>
        <v>0.71014742535928299</v>
      </c>
      <c r="G8">
        <f>+[1]perf!E6</f>
        <v>0.7014539354117153</v>
      </c>
      <c r="H8">
        <f>+[1]perf!F6</f>
        <v>0.70577391051633898</v>
      </c>
      <c r="I8">
        <f>+[1]perf!G6</f>
        <v>-134.82048338895009</v>
      </c>
      <c r="J8">
        <f>+[1]perf!H6</f>
        <v>-113.85401558998154</v>
      </c>
      <c r="K8">
        <f>+[1]perf!I6</f>
        <v>0.69841269841269837</v>
      </c>
      <c r="L8">
        <f>+[1]perf!J6</f>
        <v>0.67892096892586251</v>
      </c>
      <c r="M8">
        <f>+[1]perf!K6</f>
        <v>0.67361111111111116</v>
      </c>
      <c r="N8">
        <f>+[1]perf!L6</f>
        <v>0.67625561712707127</v>
      </c>
    </row>
    <row r="9" spans="1:14" x14ac:dyDescent="0.3">
      <c r="A9" t="s">
        <v>15</v>
      </c>
      <c r="B9">
        <f>+[1]perf!A7</f>
        <v>-358.60518393474604</v>
      </c>
      <c r="C9">
        <f>+[1]perf!B7</f>
        <v>-333.25914336484948</v>
      </c>
      <c r="D9">
        <f>+[1]tab_logq!A7</f>
        <v>7.134598717934006</v>
      </c>
      <c r="E9">
        <f>+[1]perf!C7</f>
        <v>0.71276595744680848</v>
      </c>
      <c r="F9">
        <f>+[1]perf!D7</f>
        <v>0.7118522930315665</v>
      </c>
      <c r="G9">
        <f>+[1]perf!E7</f>
        <v>0.70343021999669553</v>
      </c>
      <c r="H9">
        <f>+[1]perf!F7</f>
        <v>0.70761619744869642</v>
      </c>
      <c r="I9">
        <f>+[1]perf!G7</f>
        <v>-137.02280718135296</v>
      </c>
      <c r="J9">
        <f>+[1]perf!H7</f>
        <v>-114.39185495881202</v>
      </c>
      <c r="K9">
        <f>+[1]perf!I7</f>
        <v>0.67195767195767198</v>
      </c>
      <c r="L9">
        <f>+[1]perf!J7</f>
        <v>0.65040106951871657</v>
      </c>
      <c r="M9">
        <f>+[1]perf!K7</f>
        <v>0.64690170940170932</v>
      </c>
      <c r="N9">
        <f>+[1]perf!L7</f>
        <v>0.64864666985218178</v>
      </c>
    </row>
    <row r="10" spans="1:14" x14ac:dyDescent="0.3">
      <c r="A10" t="s">
        <v>17</v>
      </c>
      <c r="B10">
        <f>+[1]perf!A8</f>
        <v>-358.68122169059501</v>
      </c>
      <c r="C10">
        <f>+[1]perf!B8</f>
        <v>-333.33122614247344</v>
      </c>
      <c r="D10">
        <f>+[1]tab_logq!A8</f>
        <v>7.1414795134688394</v>
      </c>
      <c r="E10">
        <f>+[1]perf!C8</f>
        <v>0.70921985815602839</v>
      </c>
      <c r="F10">
        <f>+[1]perf!D8</f>
        <v>0.7075470457504307</v>
      </c>
      <c r="G10">
        <f>+[1]perf!E8</f>
        <v>0.70058335345627398</v>
      </c>
      <c r="H10">
        <f>+[1]perf!F8</f>
        <v>0.70404798066880081</v>
      </c>
      <c r="I10">
        <f>+[1]perf!G8</f>
        <v>-137.10052824746657</v>
      </c>
      <c r="J10">
        <f>+[1]perf!H8</f>
        <v>-114.46697621569764</v>
      </c>
      <c r="K10">
        <f>+[1]perf!I8</f>
        <v>0.66666666666666663</v>
      </c>
      <c r="L10">
        <f>+[1]perf!J8</f>
        <v>0.64510869565217388</v>
      </c>
      <c r="M10">
        <f>+[1]perf!K8</f>
        <v>0.64262820512820507</v>
      </c>
      <c r="N10">
        <f>+[1]perf!L8</f>
        <v>0.64386606137996705</v>
      </c>
    </row>
    <row r="11" spans="1:14" x14ac:dyDescent="0.3">
      <c r="A11" t="s">
        <v>16</v>
      </c>
      <c r="B11">
        <f>+[1]perf!A9</f>
        <v>-358.59406406604518</v>
      </c>
      <c r="C11">
        <f>+[1]perf!B9</f>
        <v>-333.24853101956199</v>
      </c>
      <c r="D11">
        <f>+[1]tab_logq!A9</f>
        <v>7.1255513169907401</v>
      </c>
      <c r="E11">
        <f>+[1]perf!C9</f>
        <v>0.71276595744680848</v>
      </c>
      <c r="F11">
        <f>+[1]perf!D9</f>
        <v>0.7118522930315665</v>
      </c>
      <c r="G11">
        <f>+[1]perf!E9</f>
        <v>0.70343021999669553</v>
      </c>
      <c r="H11">
        <f>+[1]perf!F9</f>
        <v>0.70761619744869642</v>
      </c>
      <c r="I11">
        <f>+[1]perf!G9</f>
        <v>-137.00702724773029</v>
      </c>
      <c r="J11">
        <f>+[1]perf!H9</f>
        <v>-114.38164148253169</v>
      </c>
      <c r="K11">
        <f>+[1]perf!I9</f>
        <v>0.67195767195767198</v>
      </c>
      <c r="L11">
        <f>+[1]perf!J9</f>
        <v>0.65040106951871657</v>
      </c>
      <c r="M11">
        <f>+[1]perf!K9</f>
        <v>0.64690170940170932</v>
      </c>
      <c r="N11">
        <f>+[1]perf!L9</f>
        <v>0.64864666985218178</v>
      </c>
    </row>
    <row r="12" spans="1:14" x14ac:dyDescent="0.3">
      <c r="A12" t="s">
        <v>18</v>
      </c>
      <c r="B12">
        <f>+[1]perf!A10</f>
        <v>-358.60078314593574</v>
      </c>
      <c r="C12">
        <f>+[1]perf!B10</f>
        <v>-333.26227862196669</v>
      </c>
      <c r="D12">
        <f>+[1]tab_logq!A10</f>
        <v>7.1748309621279818</v>
      </c>
      <c r="E12">
        <f>+[1]perf!C10</f>
        <v>0.71276595744680848</v>
      </c>
      <c r="F12">
        <f>+[1]perf!D10</f>
        <v>0.7118522930315665</v>
      </c>
      <c r="G12">
        <f>+[1]perf!E10</f>
        <v>0.70343021999669553</v>
      </c>
      <c r="H12">
        <f>+[1]perf!F10</f>
        <v>0.70761619744869642</v>
      </c>
      <c r="I12">
        <f>+[1]perf!G10</f>
        <v>-137.07683150245182</v>
      </c>
      <c r="J12">
        <f>+[1]perf!H10</f>
        <v>-114.40923264521987</v>
      </c>
      <c r="K12">
        <f>+[1]perf!I10</f>
        <v>0.66666666666666663</v>
      </c>
      <c r="L12">
        <f>+[1]perf!J10</f>
        <v>0.64423782725715684</v>
      </c>
      <c r="M12">
        <f>+[1]perf!K10</f>
        <v>0.6399572649572649</v>
      </c>
      <c r="N12">
        <f>+[1]perf!L10</f>
        <v>0.64209041198338712</v>
      </c>
    </row>
    <row r="13" spans="1:14" x14ac:dyDescent="0.3">
      <c r="A13" t="s">
        <v>19</v>
      </c>
      <c r="B13">
        <f>+[1]perf!A11</f>
        <v>-358.67969448326204</v>
      </c>
      <c r="C13">
        <f>+[1]perf!B11</f>
        <v>-333.33739919813388</v>
      </c>
      <c r="D13">
        <f>+[1]tab_logq!A11</f>
        <v>7.1819936521006094</v>
      </c>
      <c r="E13">
        <f>+[1]perf!C11</f>
        <v>0.71099290780141844</v>
      </c>
      <c r="F13">
        <f>+[1]perf!D11</f>
        <v>0.70953848585427537</v>
      </c>
      <c r="G13">
        <f>+[1]perf!E11</f>
        <v>0.7021910704980745</v>
      </c>
      <c r="H13">
        <f>+[1]perf!F11</f>
        <v>0.70584565818531919</v>
      </c>
      <c r="I13">
        <f>+[1]perf!G11</f>
        <v>-137.15720114188431</v>
      </c>
      <c r="J13">
        <f>+[1]perf!H11</f>
        <v>-114.48679917138755</v>
      </c>
      <c r="K13">
        <f>+[1]perf!I11</f>
        <v>0.66666666666666663</v>
      </c>
      <c r="L13">
        <f>+[1]perf!J11</f>
        <v>0.64423782725715684</v>
      </c>
      <c r="M13">
        <f>+[1]perf!K11</f>
        <v>0.6399572649572649</v>
      </c>
      <c r="N13">
        <f>+[1]perf!L11</f>
        <v>0.64209041198338712</v>
      </c>
    </row>
    <row r="14" spans="1:14" x14ac:dyDescent="0.3">
      <c r="A14" t="s">
        <v>20</v>
      </c>
      <c r="B14">
        <f>+[1]perf!A12</f>
        <v>-358.59006958048792</v>
      </c>
      <c r="C14">
        <f>+[1]perf!B12</f>
        <v>-333.25198924340964</v>
      </c>
      <c r="D14">
        <f>+[1]tab_logq!A12</f>
        <v>7.1697445001103066</v>
      </c>
      <c r="E14">
        <f>+[1]perf!C12</f>
        <v>0.71276595744680848</v>
      </c>
      <c r="F14">
        <f>+[1]perf!D12</f>
        <v>0.7118522930315665</v>
      </c>
      <c r="G14">
        <f>+[1]perf!E12</f>
        <v>0.70343021999669553</v>
      </c>
      <c r="H14">
        <f>+[1]perf!F12</f>
        <v>0.70761619744869642</v>
      </c>
      <c r="I14">
        <f>+[1]perf!G12</f>
        <v>-137.06338072848081</v>
      </c>
      <c r="J14">
        <f>+[1]perf!H12</f>
        <v>-114.39886628355191</v>
      </c>
      <c r="K14">
        <f>+[1]perf!I12</f>
        <v>0.66666666666666663</v>
      </c>
      <c r="L14">
        <f>+[1]perf!J12</f>
        <v>0.64423782725715684</v>
      </c>
      <c r="M14">
        <f>+[1]perf!K12</f>
        <v>0.6399572649572649</v>
      </c>
      <c r="N14">
        <f>+[1]perf!L12</f>
        <v>0.64209041198338712</v>
      </c>
    </row>
    <row r="15" spans="1:14" x14ac:dyDescent="0.3">
      <c r="A15" t="s">
        <v>24</v>
      </c>
      <c r="C15">
        <f>+[1]perf!B13</f>
        <v>-332.98975927204748</v>
      </c>
      <c r="E15">
        <f>+[1]perf!C13</f>
        <v>0.71099290780141844</v>
      </c>
      <c r="F15">
        <f>+[1]perf!D13</f>
        <v>0.71014742535928299</v>
      </c>
      <c r="G15">
        <f>+[1]perf!E13</f>
        <v>0.7014539354117153</v>
      </c>
      <c r="H15">
        <f>+[1]perf!F13</f>
        <v>0.70577391051633898</v>
      </c>
      <c r="J15">
        <f>+[1]perf!H13</f>
        <v>-113.83752131740864</v>
      </c>
      <c r="K15">
        <f>+[1]perf!I13</f>
        <v>0.69841269841269837</v>
      </c>
      <c r="L15">
        <f>+[1]perf!J13</f>
        <v>0.67892096892586251</v>
      </c>
      <c r="M15">
        <f>+[1]perf!K13</f>
        <v>0.67361111111111116</v>
      </c>
      <c r="N15">
        <f>+[1]perf!L13</f>
        <v>0.67625561712707127</v>
      </c>
    </row>
    <row r="16" spans="1:14" x14ac:dyDescent="0.3">
      <c r="A16" t="s">
        <v>25</v>
      </c>
      <c r="C16">
        <f>+[1]perf!B14</f>
        <v>-332.98269739178232</v>
      </c>
      <c r="E16">
        <f>+[1]perf!C14</f>
        <v>0.70921985815602839</v>
      </c>
      <c r="F16">
        <f>+[1]perf!D14</f>
        <v>0.70844234319180865</v>
      </c>
      <c r="G16">
        <f>+[1]perf!E14</f>
        <v>0.69947765082673508</v>
      </c>
      <c r="H16">
        <f>+[1]perf!F14</f>
        <v>0.70393145642829358</v>
      </c>
      <c r="J16">
        <f>+[1]perf!H14</f>
        <v>-113.79992613466115</v>
      </c>
      <c r="K16">
        <f>+[1]perf!I14</f>
        <v>0.70921985815602839</v>
      </c>
      <c r="L16">
        <f>+[1]perf!J14</f>
        <v>0.70844234319180865</v>
      </c>
      <c r="M16">
        <f>+[1]perf!K14</f>
        <v>0.69947765082673508</v>
      </c>
      <c r="N16">
        <f>+[1]perf!L14</f>
        <v>0.70393145642829358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633CF-48AF-4EFD-8E1E-38F54279DB75}">
  <dimension ref="B2:J23"/>
  <sheetViews>
    <sheetView workbookViewId="0">
      <selection activeCell="B16" sqref="B16:B23"/>
    </sheetView>
  </sheetViews>
  <sheetFormatPr defaultRowHeight="14.4" x14ac:dyDescent="0.3"/>
  <sheetData>
    <row r="2" spans="2:10" x14ac:dyDescent="0.3">
      <c r="C2" t="s">
        <v>0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  <c r="J2" t="s">
        <v>7</v>
      </c>
    </row>
    <row r="3" spans="2:10" x14ac:dyDescent="0.3">
      <c r="B3" t="s">
        <v>26</v>
      </c>
      <c r="C3" s="2"/>
      <c r="D3" s="2">
        <f>+[1]cov_emgvb_mgvb!B1</f>
        <v>-1.7100437397029447E-2</v>
      </c>
      <c r="E3" s="2">
        <f>+[1]cov_emgvb_mgvb!C1</f>
        <v>-8.772617012676856E-3</v>
      </c>
      <c r="F3" s="2">
        <f>+[1]cov_emgvb_mgvb!D1</f>
        <v>-6.7436325709972801E-3</v>
      </c>
      <c r="G3" s="2">
        <f>+[1]cov_emgvb_mgvb!E1</f>
        <v>1.6267489595668272E-3</v>
      </c>
      <c r="H3" s="2">
        <f>+[1]cov_emgvb_mgvb!F1</f>
        <v>4.7793966345143508E-3</v>
      </c>
      <c r="I3" s="2">
        <f>+[1]cov_emgvb_mgvb!G1</f>
        <v>3.0524828338481181E-4</v>
      </c>
      <c r="J3" s="2">
        <f>+[1]cov_emgvb_mgvb!H1</f>
        <v>-2.7159833922519847E-2</v>
      </c>
    </row>
    <row r="4" spans="2:10" x14ac:dyDescent="0.3">
      <c r="B4" t="s">
        <v>27</v>
      </c>
      <c r="C4" s="2">
        <f>+[1]cov_emgvb_mgvb!A2</f>
        <v>-1.4575272242318561E-2</v>
      </c>
      <c r="D4" s="2"/>
      <c r="E4" s="2">
        <f>+[1]cov_emgvb_mgvb!C2</f>
        <v>2.8166209899370912E-3</v>
      </c>
      <c r="F4" s="2">
        <f>+[1]cov_emgvb_mgvb!D2</f>
        <v>1.4645111637869345E-2</v>
      </c>
      <c r="G4" s="2">
        <f>+[1]cov_emgvb_mgvb!E2</f>
        <v>-5.614407716375649E-3</v>
      </c>
      <c r="H4" s="2">
        <f>+[1]cov_emgvb_mgvb!F2</f>
        <v>-1.9242310479468529E-3</v>
      </c>
      <c r="I4" s="2">
        <f>+[1]cov_emgvb_mgvb!G2</f>
        <v>2.2928546734472264E-3</v>
      </c>
      <c r="J4" s="2">
        <f>+[1]cov_emgvb_mgvb!H2</f>
        <v>-2.3822756880344671E-5</v>
      </c>
    </row>
    <row r="5" spans="2:10" x14ac:dyDescent="0.3">
      <c r="B5" t="s">
        <v>28</v>
      </c>
      <c r="C5" s="2">
        <f>+[1]cov_emgvb_mgvb!A3</f>
        <v>-7.9028830927889582E-3</v>
      </c>
      <c r="D5" s="2">
        <f>+[1]cov_emgvb_mgvb!B3</f>
        <v>2.1766883235611943E-3</v>
      </c>
      <c r="E5" s="2"/>
      <c r="F5" s="2">
        <f>+[1]cov_emgvb_mgvb!D3</f>
        <v>3.8463063179710565E-3</v>
      </c>
      <c r="G5" s="2">
        <f>+[1]cov_emgvb_mgvb!E3</f>
        <v>8.8793601761991787E-4</v>
      </c>
      <c r="H5" s="2">
        <f>+[1]cov_emgvb_mgvb!F3</f>
        <v>3.5045557458857643E-4</v>
      </c>
      <c r="I5" s="2">
        <f>+[1]cov_emgvb_mgvb!G3</f>
        <v>-2.3913758937937083E-4</v>
      </c>
      <c r="J5" s="2">
        <f>+[1]cov_emgvb_mgvb!H3</f>
        <v>-9.0024698531974057E-4</v>
      </c>
    </row>
    <row r="6" spans="2:10" x14ac:dyDescent="0.3">
      <c r="B6" t="s">
        <v>29</v>
      </c>
      <c r="C6" s="2">
        <f>+[1]cov_emgvb_mgvb!A4</f>
        <v>-7.1156897757076896E-3</v>
      </c>
      <c r="D6" s="2">
        <f>+[1]cov_emgvb_mgvb!B4</f>
        <v>1.4062441471288507E-2</v>
      </c>
      <c r="E6" s="2">
        <f>+[1]cov_emgvb_mgvb!C4</f>
        <v>4.0600720909837427E-3</v>
      </c>
      <c r="F6" s="2"/>
      <c r="G6" s="2">
        <f>+[1]cov_emgvb_mgvb!E4</f>
        <v>-1.3685809991960298E-4</v>
      </c>
      <c r="H6" s="2">
        <f>+[1]cov_emgvb_mgvb!F4</f>
        <v>1.227037574308736E-3</v>
      </c>
      <c r="I6" s="2">
        <f>+[1]cov_emgvb_mgvb!G4</f>
        <v>-6.3336736386162943E-4</v>
      </c>
      <c r="J6" s="2">
        <f>+[1]cov_emgvb_mgvb!H4</f>
        <v>-4.1354842016503735E-3</v>
      </c>
    </row>
    <row r="7" spans="2:10" x14ac:dyDescent="0.3">
      <c r="B7" t="s">
        <v>30</v>
      </c>
      <c r="C7" s="2">
        <f>+[1]cov_emgvb_mgvb!A5</f>
        <v>1.3510546178173075E-3</v>
      </c>
      <c r="D7" s="2">
        <f>+[1]cov_emgvb_mgvb!B5</f>
        <v>-3.9547470795324915E-3</v>
      </c>
      <c r="E7" s="2">
        <f>+[1]cov_emgvb_mgvb!C5</f>
        <v>9.9510189941176791E-4</v>
      </c>
      <c r="F7" s="2">
        <f>+[1]cov_emgvb_mgvb!D5</f>
        <v>4.6194390163603063E-4</v>
      </c>
      <c r="G7" s="2"/>
      <c r="H7" s="2">
        <f>+[1]cov_emgvb_mgvb!F5</f>
        <v>-1.037081278760034E-3</v>
      </c>
      <c r="I7" s="2">
        <f>+[1]cov_emgvb_mgvb!G5</f>
        <v>-2.8012832078334561E-3</v>
      </c>
      <c r="J7" s="2">
        <f>+[1]cov_emgvb_mgvb!H5</f>
        <v>-1.31277065323122E-3</v>
      </c>
    </row>
    <row r="8" spans="2:10" x14ac:dyDescent="0.3">
      <c r="B8" t="s">
        <v>31</v>
      </c>
      <c r="C8" s="2">
        <f>+[1]cov_emgvb_mgvb!A6</f>
        <v>2.2761603091865507E-3</v>
      </c>
      <c r="D8" s="2">
        <f>+[1]cov_emgvb_mgvb!B6</f>
        <v>-1.3562578291563929E-3</v>
      </c>
      <c r="E8" s="2">
        <f>+[1]cov_emgvb_mgvb!C6</f>
        <v>3.0563656511235272E-4</v>
      </c>
      <c r="F8" s="2">
        <f>+[1]cov_emgvb_mgvb!D6</f>
        <v>8.1795620198475531E-4</v>
      </c>
      <c r="G8" s="2">
        <f>+[1]cov_emgvb_mgvb!E6</f>
        <v>-1.1124559630671734E-3</v>
      </c>
      <c r="H8" s="2"/>
      <c r="I8" s="2">
        <f>+[1]cov_emgvb_mgvb!G6</f>
        <v>-1.3663148136715524E-2</v>
      </c>
      <c r="J8" s="2">
        <f>+[1]cov_emgvb_mgvb!H6</f>
        <v>-7.4255609649525045E-3</v>
      </c>
    </row>
    <row r="9" spans="2:10" x14ac:dyDescent="0.3">
      <c r="B9" t="s">
        <v>32</v>
      </c>
      <c r="C9" s="2">
        <f>+[1]cov_emgvb_mgvb!A7</f>
        <v>2.3505954704091379E-3</v>
      </c>
      <c r="D9" s="2">
        <f>+[1]cov_emgvb_mgvb!B7</f>
        <v>1.7706962247110228E-3</v>
      </c>
      <c r="E9" s="2">
        <f>+[1]cov_emgvb_mgvb!C7</f>
        <v>-5.6854275956331503E-4</v>
      </c>
      <c r="F9" s="2">
        <f>+[1]cov_emgvb_mgvb!D7</f>
        <v>-1.7608881897964758E-3</v>
      </c>
      <c r="G9" s="2">
        <f>+[1]cov_emgvb_mgvb!E7</f>
        <v>-3.1325732088315012E-3</v>
      </c>
      <c r="H9" s="2">
        <f>+[1]cov_emgvb_mgvb!F7</f>
        <v>-1.3045878692545847E-2</v>
      </c>
      <c r="I9" s="2"/>
      <c r="J9" s="2">
        <f>+[1]cov_emgvb_mgvb!H7</f>
        <v>-3.8693614207909913E-4</v>
      </c>
    </row>
    <row r="10" spans="2:10" x14ac:dyDescent="0.3">
      <c r="B10" t="s">
        <v>33</v>
      </c>
      <c r="C10" s="2">
        <f>+[1]cov_emgvb_mgvb!A8</f>
        <v>-2.5842002169640964E-2</v>
      </c>
      <c r="D10" s="2">
        <f>+[1]cov_emgvb_mgvb!B8</f>
        <v>-8.9845225749961288E-4</v>
      </c>
      <c r="E10" s="2">
        <f>+[1]cov_emgvb_mgvb!C8</f>
        <v>-1.2418990690828205E-3</v>
      </c>
      <c r="F10" s="2">
        <f>+[1]cov_emgvb_mgvb!D8</f>
        <v>-3.8884176735412223E-3</v>
      </c>
      <c r="G10" s="2">
        <f>+[1]cov_emgvb_mgvb!E8</f>
        <v>-1.9912135845924391E-3</v>
      </c>
      <c r="H10" s="2">
        <f>+[1]cov_emgvb_mgvb!F8</f>
        <v>-5.6112317407396965E-3</v>
      </c>
      <c r="I10" s="2">
        <f>+[1]cov_emgvb_mgvb!G8</f>
        <v>-1.217730049947715E-3</v>
      </c>
      <c r="J10" s="2"/>
    </row>
    <row r="15" spans="2:10" x14ac:dyDescent="0.3">
      <c r="C15" t="s">
        <v>0</v>
      </c>
      <c r="D15" t="s">
        <v>1</v>
      </c>
      <c r="E15" t="s">
        <v>2</v>
      </c>
      <c r="F15" t="s">
        <v>3</v>
      </c>
      <c r="G15" t="s">
        <v>4</v>
      </c>
      <c r="H15" t="s">
        <v>5</v>
      </c>
      <c r="I15" t="s">
        <v>6</v>
      </c>
      <c r="J15" t="s">
        <v>7</v>
      </c>
    </row>
    <row r="16" spans="2:10" x14ac:dyDescent="0.3">
      <c r="B16" t="s">
        <v>26</v>
      </c>
      <c r="C16" s="1"/>
      <c r="D16" s="1">
        <f>+[1]cov_mcmc_glm!B1</f>
        <v>-1.5779216367563319E-2</v>
      </c>
      <c r="E16" s="1">
        <f>+[1]cov_mcmc_glm!C1</f>
        <v>-7.996577541809673E-3</v>
      </c>
      <c r="F16" s="1">
        <f>+[1]cov_mcmc_glm!D1</f>
        <v>-6.8372390170521758E-3</v>
      </c>
      <c r="G16" s="1">
        <f>+[1]cov_mcmc_glm!E1</f>
        <v>6.7060975825098757E-4</v>
      </c>
      <c r="H16" s="1">
        <f>+[1]cov_mcmc_glm!F1</f>
        <v>3.1793267443073819E-3</v>
      </c>
      <c r="I16" s="1">
        <f>+[1]cov_mcmc_glm!G1</f>
        <v>1.9433606400363916E-3</v>
      </c>
      <c r="J16" s="1">
        <f>+[1]cov_mcmc_glm!H1</f>
        <v>-2.7014932401632E-2</v>
      </c>
    </row>
    <row r="17" spans="2:10" x14ac:dyDescent="0.3">
      <c r="B17" t="s">
        <v>27</v>
      </c>
      <c r="C17" s="1">
        <f>+[1]cov_mcmc_glm!A2</f>
        <v>-1.5102919629677474E-2</v>
      </c>
      <c r="D17" s="1"/>
      <c r="E17" s="1">
        <f>+[1]cov_mcmc_glm!C2</f>
        <v>2.7445682351795548E-3</v>
      </c>
      <c r="F17" s="1">
        <f>+[1]cov_mcmc_glm!D2</f>
        <v>1.3782228252411979E-2</v>
      </c>
      <c r="G17" s="1">
        <f>+[1]cov_mcmc_glm!E2</f>
        <v>-4.2230233645777068E-3</v>
      </c>
      <c r="H17" s="1">
        <f>+[1]cov_mcmc_glm!F2</f>
        <v>-2.7204259248920679E-4</v>
      </c>
      <c r="I17" s="1">
        <f>+[1]cov_mcmc_glm!G2</f>
        <v>7.4140817423733651E-4</v>
      </c>
      <c r="J17" s="1">
        <f>+[1]cov_mcmc_glm!H2</f>
        <v>-8.3615876986806344E-4</v>
      </c>
    </row>
    <row r="18" spans="2:10" x14ac:dyDescent="0.3">
      <c r="B18" t="s">
        <v>28</v>
      </c>
      <c r="C18" s="1">
        <f>+[1]cov_mcmc_glm!A3</f>
        <v>-7.914606583756546E-3</v>
      </c>
      <c r="D18" s="1">
        <f>+[1]cov_mcmc_glm!B3</f>
        <v>2.4878293479543134E-3</v>
      </c>
      <c r="E18" s="1"/>
      <c r="F18" s="1">
        <f>+[1]cov_mcmc_glm!D3</f>
        <v>3.9329881844259356E-3</v>
      </c>
      <c r="G18" s="1">
        <f>+[1]cov_mcmc_glm!E3</f>
        <v>1.0174996166593582E-3</v>
      </c>
      <c r="H18" s="1">
        <f>+[1]cov_mcmc_glm!F3</f>
        <v>2.3513099178035978E-4</v>
      </c>
      <c r="I18" s="1">
        <f>+[1]cov_mcmc_glm!G3</f>
        <v>-5.773670131316613E-4</v>
      </c>
      <c r="J18" s="1">
        <f>+[1]cov_mcmc_glm!H3</f>
        <v>-9.2692379519665751E-4</v>
      </c>
    </row>
    <row r="19" spans="2:10" x14ac:dyDescent="0.3">
      <c r="B19" t="s">
        <v>29</v>
      </c>
      <c r="C19" s="1">
        <f>+[1]cov_mcmc_glm!A4</f>
        <v>-6.5388533815596917E-3</v>
      </c>
      <c r="D19" s="1">
        <f>+[1]cov_mcmc_glm!B4</f>
        <v>1.3065751656986625E-2</v>
      </c>
      <c r="E19" s="1">
        <f>+[1]cov_mcmc_glm!C4</f>
        <v>3.8094914671206476E-3</v>
      </c>
      <c r="F19" s="1"/>
      <c r="G19" s="1">
        <f>+[1]cov_mcmc_glm!E4</f>
        <v>6.7476983669485357E-4</v>
      </c>
      <c r="H19" s="1">
        <f>+[1]cov_mcmc_glm!F4</f>
        <v>1.16601915786709E-3</v>
      </c>
      <c r="I19" s="1">
        <f>+[1]cov_mcmc_glm!G4</f>
        <v>-1.6416929304241983E-3</v>
      </c>
      <c r="J19" s="1">
        <f>+[1]cov_mcmc_glm!H4</f>
        <v>-3.5239659762858434E-3</v>
      </c>
    </row>
    <row r="20" spans="2:10" x14ac:dyDescent="0.3">
      <c r="B20" t="s">
        <v>30</v>
      </c>
      <c r="C20" s="1">
        <f>+[1]cov_mcmc_glm!A5</f>
        <v>4.6997080715694605E-4</v>
      </c>
      <c r="D20" s="1">
        <f>+[1]cov_mcmc_glm!B5</f>
        <v>-4.1368984015069795E-3</v>
      </c>
      <c r="E20" s="1">
        <f>+[1]cov_mcmc_glm!C5</f>
        <v>1.1098010617469117E-3</v>
      </c>
      <c r="F20" s="1">
        <f>+[1]cov_mcmc_glm!D5</f>
        <v>7.1762053600583128E-4</v>
      </c>
      <c r="G20" s="1"/>
      <c r="H20" s="1">
        <f>+[1]cov_mcmc_glm!F5</f>
        <v>-1.723235252469588E-3</v>
      </c>
      <c r="I20" s="1">
        <f>+[1]cov_mcmc_glm!G5</f>
        <v>-2.6471913596476742E-3</v>
      </c>
      <c r="J20" s="1">
        <f>+[1]cov_mcmc_glm!H5</f>
        <v>-1.0867896636159392E-3</v>
      </c>
    </row>
    <row r="21" spans="2:10" x14ac:dyDescent="0.3">
      <c r="B21" t="s">
        <v>31</v>
      </c>
      <c r="C21" s="1">
        <f>+[1]cov_mcmc_glm!A6</f>
        <v>3.3432942848749189E-3</v>
      </c>
      <c r="D21" s="1">
        <f>+[1]cov_mcmc_glm!B6</f>
        <v>-4.9385889544409768E-4</v>
      </c>
      <c r="E21" s="1">
        <f>+[1]cov_mcmc_glm!C6</f>
        <v>5.8232228553899758E-5</v>
      </c>
      <c r="F21" s="1">
        <f>+[1]cov_mcmc_glm!D6</f>
        <v>8.902675127171639E-4</v>
      </c>
      <c r="G21" s="1">
        <f>+[1]cov_mcmc_glm!E6</f>
        <v>-1.7716899162602878E-3</v>
      </c>
      <c r="H21" s="1"/>
      <c r="I21" s="1">
        <f>+[1]cov_mcmc_glm!G6</f>
        <v>-1.2857650537487057E-2</v>
      </c>
      <c r="J21" s="1">
        <f>+[1]cov_mcmc_glm!H6</f>
        <v>-6.1312273439262073E-3</v>
      </c>
    </row>
    <row r="22" spans="2:10" x14ac:dyDescent="0.3">
      <c r="B22" t="s">
        <v>32</v>
      </c>
      <c r="C22" s="1">
        <f>+[1]cov_mcmc_glm!A7</f>
        <v>1.7166901827400495E-3</v>
      </c>
      <c r="D22" s="1">
        <f>+[1]cov_mcmc_glm!B7</f>
        <v>1.1130546235792516E-3</v>
      </c>
      <c r="E22" s="1">
        <f>+[1]cov_mcmc_glm!C7</f>
        <v>-3.5643614139638696E-4</v>
      </c>
      <c r="F22" s="1">
        <f>+[1]cov_mcmc_glm!D7</f>
        <v>-1.3744183641509109E-3</v>
      </c>
      <c r="G22" s="1">
        <f>+[1]cov_mcmc_glm!E7</f>
        <v>-2.6575632756005289E-3</v>
      </c>
      <c r="H22" s="1">
        <f>+[1]cov_mcmc_glm!F7</f>
        <v>-1.2821157519797266E-2</v>
      </c>
      <c r="I22" s="1"/>
      <c r="J22" s="1">
        <f>+[1]cov_mcmc_glm!H7</f>
        <v>-9.7128548774924009E-4</v>
      </c>
    </row>
    <row r="23" spans="2:10" x14ac:dyDescent="0.3">
      <c r="B23" t="s">
        <v>33</v>
      </c>
      <c r="C23" s="1">
        <f>+[1]cov_mcmc_glm!A8</f>
        <v>-2.6029903951764907E-2</v>
      </c>
      <c r="D23" s="1">
        <f>+[1]cov_mcmc_glm!B8</f>
        <v>-8.4956377993915461E-4</v>
      </c>
      <c r="E23" s="1">
        <f>+[1]cov_mcmc_glm!C8</f>
        <v>-9.7005107027452284E-4</v>
      </c>
      <c r="F23" s="1">
        <f>+[1]cov_mcmc_glm!D8</f>
        <v>-3.4890974712138653E-3</v>
      </c>
      <c r="G23" s="1">
        <f>+[1]cov_mcmc_glm!E8</f>
        <v>-1.1908088910858928E-3</v>
      </c>
      <c r="H23" s="1">
        <f>+[1]cov_mcmc_glm!F8</f>
        <v>-5.9030134774878873E-3</v>
      </c>
      <c r="I23" s="1">
        <f>+[1]cov_mcmc_glm!G8</f>
        <v>-1.0168962172382346E-3</v>
      </c>
      <c r="J23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611BF-2033-4943-AFF7-E4517DE4F721}">
  <dimension ref="A1:I15"/>
  <sheetViews>
    <sheetView workbookViewId="0">
      <selection activeCell="A13" sqref="A13"/>
    </sheetView>
  </sheetViews>
  <sheetFormatPr defaultRowHeight="14.4" x14ac:dyDescent="0.3"/>
  <sheetData>
    <row r="1" spans="1:9" x14ac:dyDescent="0.3"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</row>
    <row r="2" spans="1:9" x14ac:dyDescent="0.3">
      <c r="A2" s="8" t="s">
        <v>12</v>
      </c>
      <c r="B2" s="5">
        <f>+[1]var!A1*100</f>
        <v>3.9558210207282505</v>
      </c>
      <c r="C2" s="5">
        <f>+[1]var!B1*100</f>
        <v>5.4182726058717092</v>
      </c>
      <c r="D2" s="5">
        <f>+[1]var!C1*100</f>
        <v>0.60361194219596781</v>
      </c>
      <c r="E2" s="5">
        <f>+[1]var!D1*100</f>
        <v>1.5305855215439848</v>
      </c>
      <c r="F2" s="5">
        <f>+[1]var!E1*100</f>
        <v>1.3756851189119441</v>
      </c>
      <c r="G2" s="5">
        <f>+[1]var!F1*100</f>
        <v>2.1049897031188212</v>
      </c>
      <c r="H2" s="5">
        <f>+[1]var!G1*100</f>
        <v>1.9643329982191908</v>
      </c>
      <c r="I2" s="5">
        <f>+[1]var!H1*100</f>
        <v>4.3323760846763522</v>
      </c>
    </row>
    <row r="3" spans="1:9" x14ac:dyDescent="0.3">
      <c r="A3" s="8" t="s">
        <v>13</v>
      </c>
      <c r="B3" s="5">
        <f>+[1]var!A2*100</f>
        <v>4.2884925502297531</v>
      </c>
      <c r="C3" s="5">
        <f>+[1]var!B2*100</f>
        <v>5.6440588957484934</v>
      </c>
      <c r="D3" s="5">
        <f>+[1]var!C2*100</f>
        <v>0.62393003809864933</v>
      </c>
      <c r="E3" s="5">
        <f>+[1]var!D2*100</f>
        <v>1.4962118153885369</v>
      </c>
      <c r="F3" s="5">
        <f>+[1]var!E2*100</f>
        <v>1.3543480959956036</v>
      </c>
      <c r="G3" s="5">
        <f>+[1]var!F2*100</f>
        <v>2.190751080018154</v>
      </c>
      <c r="H3" s="5">
        <f>+[1]var!G2*100</f>
        <v>2.0235669252250044</v>
      </c>
      <c r="I3" s="5">
        <f>+[1]var!H2*100</f>
        <v>4.3135998951300136</v>
      </c>
    </row>
    <row r="4" spans="1:9" x14ac:dyDescent="0.3">
      <c r="A4" s="9" t="s">
        <v>14</v>
      </c>
      <c r="B4" s="6">
        <f>+[1]var!A3*100</f>
        <v>3.9828082345225808</v>
      </c>
      <c r="C4" s="6">
        <f>+[1]var!B3*100</f>
        <v>5.4461024977059429</v>
      </c>
      <c r="D4" s="6">
        <f>+[1]var!C3*100</f>
        <v>0.60757521332471309</v>
      </c>
      <c r="E4" s="6">
        <f>+[1]var!D3*100</f>
        <v>1.5396527790798422</v>
      </c>
      <c r="F4" s="6">
        <f>+[1]var!E3*100</f>
        <v>1.3836567479411483</v>
      </c>
      <c r="G4" s="6">
        <f>+[1]var!F3*100</f>
        <v>2.117764761669942</v>
      </c>
      <c r="H4" s="6">
        <f>+[1]var!G3*100</f>
        <v>1.9765732149009883</v>
      </c>
      <c r="I4" s="6">
        <f>+[1]var!H3*100</f>
        <v>4.3607316747433433</v>
      </c>
    </row>
    <row r="5" spans="1:9" x14ac:dyDescent="0.3">
      <c r="A5" s="8" t="s">
        <v>57</v>
      </c>
      <c r="B5" s="5">
        <f>+[1]var!A4*100</f>
        <v>4.0713512787154782</v>
      </c>
      <c r="C5" s="5">
        <f>+[1]var!B4*100</f>
        <v>5.3770338404302169</v>
      </c>
      <c r="D5" s="5">
        <f>+[1]var!C4*100</f>
        <v>0.59551986708568516</v>
      </c>
      <c r="E5" s="5">
        <f>+[1]var!D4*100</f>
        <v>1.4633561896319325</v>
      </c>
      <c r="F5" s="5">
        <f>+[1]var!E4*100</f>
        <v>1.2839596878792807</v>
      </c>
      <c r="G5" s="5">
        <f>+[1]var!F4*100</f>
        <v>2.0565994258952252</v>
      </c>
      <c r="H5" s="5">
        <f>+[1]var!G4*100</f>
        <v>1.9716532516501899</v>
      </c>
      <c r="I5" s="5">
        <f>+[1]var!H4*100</f>
        <v>4.3888327574964832</v>
      </c>
    </row>
    <row r="6" spans="1:9" x14ac:dyDescent="0.3">
      <c r="A6" s="8" t="s">
        <v>58</v>
      </c>
      <c r="B6" s="5">
        <f>+[1]var!A5*100</f>
        <v>4.0434643168319804</v>
      </c>
      <c r="C6" s="5">
        <f>+[1]var!B5*100</f>
        <v>5.3841700717174046</v>
      </c>
      <c r="D6" s="5">
        <f>+[1]var!C5*100</f>
        <v>0.59387705663826529</v>
      </c>
      <c r="E6" s="5">
        <f>+[1]var!D5*100</f>
        <v>1.4571722942717478</v>
      </c>
      <c r="F6" s="5">
        <f>+[1]var!E5*100</f>
        <v>1.2841601396179101</v>
      </c>
      <c r="G6" s="5">
        <f>+[1]var!F5*100</f>
        <v>2.0697163878055864</v>
      </c>
      <c r="H6" s="5">
        <f>+[1]var!G5*100</f>
        <v>1.9629011930964761</v>
      </c>
      <c r="I6" s="5">
        <f>+[1]var!H5*100</f>
        <v>4.3717888726131138</v>
      </c>
    </row>
    <row r="7" spans="1:9" x14ac:dyDescent="0.3">
      <c r="A7" s="9" t="s">
        <v>59</v>
      </c>
      <c r="B7" s="6">
        <f>+[1]var!A6*100</f>
        <v>4.0717308125155647</v>
      </c>
      <c r="C7" s="6">
        <f>+[1]var!B6*100</f>
        <v>5.3776553917724854</v>
      </c>
      <c r="D7" s="6">
        <f>+[1]var!C6*100</f>
        <v>0.59556428002444317</v>
      </c>
      <c r="E7" s="6">
        <f>+[1]var!D6*100</f>
        <v>1.4634903195956539</v>
      </c>
      <c r="F7" s="6">
        <f>+[1]var!E6*100</f>
        <v>1.2840503381254469</v>
      </c>
      <c r="G7" s="6">
        <f>+[1]var!F6*100</f>
        <v>2.0567707799144035</v>
      </c>
      <c r="H7" s="6">
        <f>+[1]var!G6*100</f>
        <v>1.9718073082526193</v>
      </c>
      <c r="I7" s="6">
        <f>+[1]var!H6*100</f>
        <v>4.3891065280624471</v>
      </c>
    </row>
    <row r="8" spans="1:9" x14ac:dyDescent="0.3">
      <c r="A8" s="8" t="s">
        <v>37</v>
      </c>
      <c r="B8" s="5">
        <f>+[1]var!A7*100</f>
        <v>0.81541524165904922</v>
      </c>
      <c r="C8" s="5">
        <f>+[1]var!B7*100</f>
        <v>3.3041225596250072</v>
      </c>
      <c r="D8" s="5">
        <f>+[1]var!C7*100</f>
        <v>0.25451018399528663</v>
      </c>
      <c r="E8" s="5">
        <f>+[1]var!D7*100</f>
        <v>0.93014169223002274</v>
      </c>
      <c r="F8" s="5">
        <f>+[1]var!E7*100</f>
        <v>1.0860035263929115</v>
      </c>
      <c r="G8" s="5">
        <f>+[1]var!F7*100</f>
        <v>1.0661995307152523</v>
      </c>
      <c r="H8" s="5">
        <f>+[1]var!G7*100</f>
        <v>0.91458815181889708</v>
      </c>
      <c r="I8" s="5">
        <f>+[1]var!H7*100</f>
        <v>1.3669544408434811</v>
      </c>
    </row>
    <row r="9" spans="1:9" x14ac:dyDescent="0.3">
      <c r="A9" s="8" t="s">
        <v>38</v>
      </c>
      <c r="B9" s="5">
        <f>+[1]var!A8*100</f>
        <v>0.80842676983726536</v>
      </c>
      <c r="C9" s="5">
        <f>+[1]var!B8*100</f>
        <v>3.2992275704601761</v>
      </c>
      <c r="D9" s="5">
        <f>+[1]var!C8*100</f>
        <v>0.25450018352255793</v>
      </c>
      <c r="E9" s="5">
        <f>+[1]var!D8*100</f>
        <v>0.88169229769808799</v>
      </c>
      <c r="F9" s="5">
        <f>+[1]var!E8*100</f>
        <v>1.1073404555029158</v>
      </c>
      <c r="G9" s="5">
        <f>+[1]var!F8*100</f>
        <v>1.0585581709276946</v>
      </c>
      <c r="H9" s="5">
        <f>+[1]var!G8*100</f>
        <v>0.91289835656570928</v>
      </c>
      <c r="I9" s="5">
        <f>+[1]var!H8*100</f>
        <v>1.3214597574647995</v>
      </c>
    </row>
    <row r="10" spans="1:9" x14ac:dyDescent="0.3">
      <c r="A10" s="9" t="s">
        <v>39</v>
      </c>
      <c r="B10" s="6">
        <f>+[1]var!A9*100</f>
        <v>0.81749454779021458</v>
      </c>
      <c r="C10" s="6">
        <f>+[1]var!B9*100</f>
        <v>3.3111097888675598</v>
      </c>
      <c r="D10" s="6">
        <f>+[1]var!C9*100</f>
        <v>0.25511440294463233</v>
      </c>
      <c r="E10" s="6">
        <f>+[1]var!D9*100</f>
        <v>0.93236727806821107</v>
      </c>
      <c r="F10" s="6">
        <f>+[1]var!E9*100</f>
        <v>1.088278788075856</v>
      </c>
      <c r="G10" s="6">
        <f>+[1]var!F9*100</f>
        <v>1.0681846687309249</v>
      </c>
      <c r="H10" s="6">
        <f>+[1]var!G9*100</f>
        <v>0.91664145749489434</v>
      </c>
      <c r="I10" s="6">
        <f>+[1]var!H9*100</f>
        <v>1.3706964203035683</v>
      </c>
    </row>
    <row r="11" spans="1:9" x14ac:dyDescent="0.3">
      <c r="A11" s="8" t="s">
        <v>55</v>
      </c>
      <c r="B11" s="5">
        <f>+[1]var!A10*100</f>
        <v>0.85178444411736431</v>
      </c>
      <c r="C11" s="5">
        <f>+[1]var!B10*100</f>
        <v>3.2216406787977871</v>
      </c>
      <c r="D11" s="5">
        <f>+[1]var!C10*100</f>
        <v>0.24740587894638566</v>
      </c>
      <c r="E11" s="5">
        <f>+[1]var!D10*100</f>
        <v>0.90013217601084405</v>
      </c>
      <c r="F11" s="5">
        <f>+[1]var!E10*100</f>
        <v>1.0050956533844446</v>
      </c>
      <c r="G11" s="5">
        <f>+[1]var!F10*100</f>
        <v>1.0181343912843643</v>
      </c>
      <c r="H11" s="5">
        <f>+[1]var!G10*100</f>
        <v>0.9346031377906181</v>
      </c>
      <c r="I11" s="5">
        <f>+[1]var!H10*100</f>
        <v>1.3658476646811921</v>
      </c>
    </row>
    <row r="12" spans="1:9" x14ac:dyDescent="0.3">
      <c r="A12" s="8" t="s">
        <v>56</v>
      </c>
      <c r="B12" s="5">
        <f>+[1]var!A11*100</f>
        <v>0.85341879028770551</v>
      </c>
      <c r="C12" s="5">
        <f>+[1]var!B11*100</f>
        <v>3.2284334705824009</v>
      </c>
      <c r="D12" s="5">
        <f>+[1]var!C11*100</f>
        <v>0.24822928045060907</v>
      </c>
      <c r="E12" s="5">
        <f>+[1]var!D11*100</f>
        <v>0.87763988441759333</v>
      </c>
      <c r="F12" s="5">
        <f>+[1]var!E11*100</f>
        <v>1.0134465022820363</v>
      </c>
      <c r="G12" s="5">
        <f>+[1]var!F11*100</f>
        <v>1.011869535619297</v>
      </c>
      <c r="H12" s="5">
        <f>+[1]var!G11*100</f>
        <v>0.9404589169599763</v>
      </c>
      <c r="I12" s="5">
        <f>+[1]var!H11*100</f>
        <v>1.3481917194317445</v>
      </c>
    </row>
    <row r="13" spans="1:9" x14ac:dyDescent="0.3">
      <c r="A13" s="9" t="s">
        <v>61</v>
      </c>
      <c r="B13" s="6">
        <f>+[1]var!A12*100</f>
        <v>0.85302148814998879</v>
      </c>
      <c r="C13" s="6">
        <f>+[1]var!B12*100</f>
        <v>3.2267163097256364</v>
      </c>
      <c r="D13" s="6">
        <f>+[1]var!C12*100</f>
        <v>0.24774052738697944</v>
      </c>
      <c r="E13" s="6">
        <f>+[1]var!D12*100</f>
        <v>0.90111772147403524</v>
      </c>
      <c r="F13" s="6">
        <f>+[1]var!E12*100</f>
        <v>1.0061459517223166</v>
      </c>
      <c r="G13" s="6">
        <f>+[1]var!F12*100</f>
        <v>1.0190289716789849</v>
      </c>
      <c r="H13" s="6">
        <f>+[1]var!G12*100</f>
        <v>0.93580795077165357</v>
      </c>
      <c r="I13" s="6">
        <f>+[1]var!H12*100</f>
        <v>1.3679433892190187</v>
      </c>
    </row>
    <row r="14" spans="1:9" x14ac:dyDescent="0.3">
      <c r="A14" t="s">
        <v>24</v>
      </c>
      <c r="B14" s="5">
        <f>+[1]var!A13*100</f>
        <v>3.9668232454058705</v>
      </c>
      <c r="C14" s="5">
        <f>+[1]var!B13*100</f>
        <v>5.3643705340309822</v>
      </c>
      <c r="D14" s="5">
        <f>+[1]var!C13*100</f>
        <v>0.58871391081867963</v>
      </c>
      <c r="E14" s="5">
        <f>+[1]var!D13*100</f>
        <v>1.4064950294133682</v>
      </c>
      <c r="F14" s="5">
        <f>+[1]var!E13*100</f>
        <v>1.2738274711084963</v>
      </c>
      <c r="G14" s="5">
        <f>+[1]var!F13*100</f>
        <v>2.0712716558879682</v>
      </c>
      <c r="H14" s="5">
        <f>+[1]var!G13*100</f>
        <v>1.9661017485690713</v>
      </c>
      <c r="I14" s="5">
        <f>+[1]var!H13*100</f>
        <v>4.2475559687410174</v>
      </c>
    </row>
    <row r="15" spans="1:9" x14ac:dyDescent="0.3">
      <c r="A15" s="3" t="s">
        <v>25</v>
      </c>
      <c r="B15" s="6">
        <f>+[1]var!A14*100</f>
        <v>4.0787115123084448</v>
      </c>
      <c r="C15" s="6">
        <f>+[1]var!B14*100</f>
        <v>5.4357017121051729</v>
      </c>
      <c r="D15" s="6">
        <f>+[1]var!C14*100</f>
        <v>0.58918736040855069</v>
      </c>
      <c r="E15" s="6">
        <f>+[1]var!D14*100</f>
        <v>1.4574310903874736</v>
      </c>
      <c r="F15" s="6">
        <f>+[1]var!E14*100</f>
        <v>1.2761839571882476</v>
      </c>
      <c r="G15" s="6">
        <f>+[1]var!F14*100</f>
        <v>2.0594190864019488</v>
      </c>
      <c r="H15" s="6">
        <f>+[1]var!G14*100</f>
        <v>1.9604947444331171</v>
      </c>
      <c r="I15" s="6">
        <f>+[1]var!H14*100</f>
        <v>4.3927427074454561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47C07-585D-4ADD-A773-0DAD11449222}">
  <dimension ref="B2:J16"/>
  <sheetViews>
    <sheetView workbookViewId="0">
      <selection activeCell="B14" sqref="B14"/>
    </sheetView>
  </sheetViews>
  <sheetFormatPr defaultRowHeight="14.4" x14ac:dyDescent="0.3"/>
  <cols>
    <col min="3" max="10" width="8.88671875" style="7"/>
  </cols>
  <sheetData>
    <row r="2" spans="2:10" x14ac:dyDescent="0.3">
      <c r="C2" s="4" t="str">
        <f>+Par!B1</f>
        <v>$\beta_0$</v>
      </c>
      <c r="D2" s="4" t="str">
        <f>+Par!C1</f>
        <v>$\beta_1$</v>
      </c>
      <c r="E2" s="4" t="str">
        <f>+Par!D1</f>
        <v>$\beta_2$</v>
      </c>
      <c r="F2" s="4" t="str">
        <f>+Par!E1</f>
        <v>$\beta_3$</v>
      </c>
      <c r="G2" s="4" t="str">
        <f>+Par!F1</f>
        <v>$\beta_4$</v>
      </c>
      <c r="H2" s="4" t="str">
        <f>+Par!G1</f>
        <v>$\beta_5$</v>
      </c>
      <c r="I2" s="4" t="str">
        <f>+Par!H1</f>
        <v>$\beta_6$</v>
      </c>
      <c r="J2" s="4" t="str">
        <f>+Par!I1</f>
        <v>$\beta_7$</v>
      </c>
    </row>
    <row r="3" spans="2:10" x14ac:dyDescent="0.3">
      <c r="B3" s="8" t="s">
        <v>12</v>
      </c>
      <c r="C3" s="5">
        <f>+Par!B2</f>
        <v>0.67903986563928653</v>
      </c>
      <c r="D3" s="5">
        <f>+Par!C2</f>
        <v>-1.4895821762327885</v>
      </c>
      <c r="E3" s="5">
        <f>+Par!D2</f>
        <v>-8.2968111579850692E-2</v>
      </c>
      <c r="F3" s="5">
        <f>+Par!E2</f>
        <v>-0.57433475488279662</v>
      </c>
      <c r="G3" s="5">
        <f>+Par!F2</f>
        <v>0.49360527312753194</v>
      </c>
      <c r="H3" s="5">
        <f>+Par!G2</f>
        <v>-0.63954154895759541</v>
      </c>
      <c r="I3" s="5">
        <f>+Par!H2</f>
        <v>0.60742488897658031</v>
      </c>
      <c r="J3" s="5">
        <f>+Par!I2</f>
        <v>4.786342865918191E-2</v>
      </c>
    </row>
    <row r="4" spans="2:10" x14ac:dyDescent="0.3">
      <c r="B4" s="8" t="s">
        <v>13</v>
      </c>
      <c r="C4" s="5">
        <f>+Par!B3</f>
        <v>0.67886216496489438</v>
      </c>
      <c r="D4" s="5">
        <f>+Par!C3</f>
        <v>-1.4891962267182772</v>
      </c>
      <c r="E4" s="5">
        <f>+Par!D3</f>
        <v>-8.2894865176671634E-2</v>
      </c>
      <c r="F4" s="5">
        <f>+Par!E3</f>
        <v>-0.57423048077288663</v>
      </c>
      <c r="G4" s="5">
        <f>+Par!F3</f>
        <v>0.49340760495037939</v>
      </c>
      <c r="H4" s="5">
        <f>+Par!G3</f>
        <v>-0.63939150275999279</v>
      </c>
      <c r="I4" s="5">
        <f>+Par!H3</f>
        <v>0.60734219080750018</v>
      </c>
      <c r="J4" s="5">
        <f>+Par!I3</f>
        <v>4.7710306564239288E-2</v>
      </c>
    </row>
    <row r="5" spans="2:10" x14ac:dyDescent="0.3">
      <c r="B5" s="9" t="s">
        <v>14</v>
      </c>
      <c r="C5" s="6">
        <f>+Par!B4</f>
        <v>0.67902619836888889</v>
      </c>
      <c r="D5" s="6">
        <f>+Par!C4</f>
        <v>-1.4894573696935118</v>
      </c>
      <c r="E5" s="6">
        <f>+Par!D4</f>
        <v>-8.2903418110323202E-2</v>
      </c>
      <c r="F5" s="6">
        <f>+Par!E4</f>
        <v>-0.57430277030726595</v>
      </c>
      <c r="G5" s="6">
        <f>+Par!F4</f>
        <v>0.49346352362178508</v>
      </c>
      <c r="H5" s="6">
        <f>+Par!G4</f>
        <v>-0.63943551052265801</v>
      </c>
      <c r="I5" s="6">
        <f>+Par!H4</f>
        <v>0.60738951858158552</v>
      </c>
      <c r="J5" s="6">
        <f>+Par!I4</f>
        <v>4.7588568974011626E-2</v>
      </c>
    </row>
    <row r="6" spans="2:10" x14ac:dyDescent="0.3">
      <c r="B6" s="8" t="s">
        <v>57</v>
      </c>
      <c r="C6" s="5">
        <f>+Par!B5</f>
        <v>0.67805174501184606</v>
      </c>
      <c r="D6" s="5">
        <f>+Par!C5</f>
        <v>-1.4869211629614538</v>
      </c>
      <c r="E6" s="5">
        <f>+Par!D5</f>
        <v>-8.3945056362863507E-2</v>
      </c>
      <c r="F6" s="5">
        <f>+Par!E5</f>
        <v>-0.57404050563168973</v>
      </c>
      <c r="G6" s="5">
        <f>+Par!F5</f>
        <v>0.49247726225925276</v>
      </c>
      <c r="H6" s="5">
        <f>+Par!G5</f>
        <v>-0.6382131592991177</v>
      </c>
      <c r="I6" s="5">
        <f>+Par!H5</f>
        <v>0.60921316545998183</v>
      </c>
      <c r="J6" s="5">
        <f>+Par!I5</f>
        <v>4.7984333011041796E-2</v>
      </c>
    </row>
    <row r="7" spans="2:10" x14ac:dyDescent="0.3">
      <c r="B7" s="8" t="s">
        <v>58</v>
      </c>
      <c r="C7" s="5">
        <f>+Par!B6</f>
        <v>0.67785863568627236</v>
      </c>
      <c r="D7" s="5">
        <f>+Par!C6</f>
        <v>-1.4866761790724976</v>
      </c>
      <c r="E7" s="5">
        <f>+Par!D6</f>
        <v>-8.3915114670771798E-2</v>
      </c>
      <c r="F7" s="5">
        <f>+Par!E6</f>
        <v>-0.57398054138747023</v>
      </c>
      <c r="G7" s="5">
        <f>+Par!F6</f>
        <v>0.4924447971128203</v>
      </c>
      <c r="H7" s="5">
        <f>+Par!G6</f>
        <v>-0.63822638410102817</v>
      </c>
      <c r="I7" s="5">
        <f>+Par!H6</f>
        <v>0.60919955224808997</v>
      </c>
      <c r="J7" s="5">
        <f>+Par!I6</f>
        <v>4.8107105611711679E-2</v>
      </c>
    </row>
    <row r="8" spans="2:10" x14ac:dyDescent="0.3">
      <c r="B8" s="9" t="s">
        <v>59</v>
      </c>
      <c r="C8" s="6">
        <f>+Par!B7</f>
        <v>0.67802439335814391</v>
      </c>
      <c r="D8" s="6">
        <f>+Par!C7</f>
        <v>-1.4868699427994092</v>
      </c>
      <c r="E8" s="6">
        <f>+Par!D7</f>
        <v>-8.3937752227581167E-2</v>
      </c>
      <c r="F8" s="6">
        <f>+Par!E7</f>
        <v>-0.57402756945687194</v>
      </c>
      <c r="G8" s="6">
        <f>+Par!F7</f>
        <v>0.49248064447170647</v>
      </c>
      <c r="H8" s="6">
        <f>+Par!G7</f>
        <v>-0.6382263701608234</v>
      </c>
      <c r="I8" s="6">
        <f>+Par!H7</f>
        <v>0.60921992371875222</v>
      </c>
      <c r="J8" s="6">
        <f>+Par!I7</f>
        <v>4.7998793712551537E-2</v>
      </c>
    </row>
    <row r="9" spans="2:10" x14ac:dyDescent="0.3">
      <c r="B9" s="8" t="s">
        <v>37</v>
      </c>
      <c r="C9" s="5">
        <f>+Par!B8</f>
        <v>0.54444459527023259</v>
      </c>
      <c r="D9" s="5">
        <f>+Par!C8</f>
        <v>-1.414299983623508</v>
      </c>
      <c r="E9" s="5">
        <f>+Par!D8</f>
        <v>-4.4837900253865408E-2</v>
      </c>
      <c r="F9" s="5">
        <f>+Par!E8</f>
        <v>-0.52939272759364275</v>
      </c>
      <c r="G9" s="5">
        <f>+Par!F8</f>
        <v>0.49350967057353695</v>
      </c>
      <c r="H9" s="5">
        <f>+Par!G8</f>
        <v>-0.6287035238413955</v>
      </c>
      <c r="I9" s="5">
        <f>+Par!H8</f>
        <v>0.58312810547896465</v>
      </c>
      <c r="J9" s="5">
        <f>+Par!I8</f>
        <v>0.11937751313969197</v>
      </c>
    </row>
    <row r="10" spans="2:10" x14ac:dyDescent="0.3">
      <c r="B10" s="8" t="s">
        <v>38</v>
      </c>
      <c r="C10" s="5">
        <f>+Par!B9</f>
        <v>0.54167525950339257</v>
      </c>
      <c r="D10" s="5">
        <f>+Par!C9</f>
        <v>-1.4127511045681662</v>
      </c>
      <c r="E10" s="5">
        <f>+Par!D9</f>
        <v>-4.4204419859821854E-2</v>
      </c>
      <c r="F10" s="5">
        <f>+Par!E9</f>
        <v>-0.52867671415072015</v>
      </c>
      <c r="G10" s="5">
        <f>+Par!F9</f>
        <v>0.49343028514156628</v>
      </c>
      <c r="H10" s="5">
        <f>+Par!G9</f>
        <v>-0.62943523636967891</v>
      </c>
      <c r="I10" s="5">
        <f>+Par!H9</f>
        <v>0.58349458175075719</v>
      </c>
      <c r="J10" s="5">
        <f>+Par!I9</f>
        <v>0.12120088794175915</v>
      </c>
    </row>
    <row r="11" spans="2:10" x14ac:dyDescent="0.3">
      <c r="B11" s="9" t="s">
        <v>39</v>
      </c>
      <c r="C11" s="6">
        <f>+Par!B10</f>
        <v>0.54576953899228786</v>
      </c>
      <c r="D11" s="6">
        <f>+Par!C10</f>
        <v>-1.4152159087073704</v>
      </c>
      <c r="E11" s="6">
        <f>+Par!D10</f>
        <v>-4.5267695321452209E-2</v>
      </c>
      <c r="F11" s="6">
        <f>+Par!E10</f>
        <v>-0.52993992514827326</v>
      </c>
      <c r="G11" s="6">
        <f>+Par!F10</f>
        <v>0.49350802263981158</v>
      </c>
      <c r="H11" s="6">
        <f>+Par!G10</f>
        <v>-0.62866046512703222</v>
      </c>
      <c r="I11" s="6">
        <f>+Par!H10</f>
        <v>0.58321556782430728</v>
      </c>
      <c r="J11" s="6">
        <f>+Par!I10</f>
        <v>0.11884300449445998</v>
      </c>
    </row>
    <row r="12" spans="2:10" x14ac:dyDescent="0.3">
      <c r="B12" s="8" t="s">
        <v>55</v>
      </c>
      <c r="C12" s="5">
        <f>+Par!B11</f>
        <v>0.54387038619504247</v>
      </c>
      <c r="D12" s="5">
        <f>+Par!C11</f>
        <v>-1.4128308198675694</v>
      </c>
      <c r="E12" s="5">
        <f>+Par!D11</f>
        <v>-4.6789223311856823E-2</v>
      </c>
      <c r="F12" s="5">
        <f>+Par!E11</f>
        <v>-0.53066594244979559</v>
      </c>
      <c r="G12" s="5">
        <f>+Par!F11</f>
        <v>0.49245132148757609</v>
      </c>
      <c r="H12" s="5">
        <f>+Par!G11</f>
        <v>-0.62808526105773743</v>
      </c>
      <c r="I12" s="5">
        <f>+Par!H11</f>
        <v>0.58521333404931808</v>
      </c>
      <c r="J12" s="5">
        <f>+Par!I11</f>
        <v>0.12146103064795311</v>
      </c>
    </row>
    <row r="13" spans="2:10" x14ac:dyDescent="0.3">
      <c r="B13" s="8" t="s">
        <v>56</v>
      </c>
      <c r="C13" s="5">
        <f>+Par!B12</f>
        <v>0.54085546720537958</v>
      </c>
      <c r="D13" s="5">
        <f>+Par!C12</f>
        <v>-1.4111536208033715</v>
      </c>
      <c r="E13" s="5">
        <f>+Par!D12</f>
        <v>-4.6099722957552929E-2</v>
      </c>
      <c r="F13" s="5">
        <f>+Par!E12</f>
        <v>-0.52989463286131744</v>
      </c>
      <c r="G13" s="5">
        <f>+Par!F12</f>
        <v>0.49236260433049794</v>
      </c>
      <c r="H13" s="5">
        <f>+Par!G12</f>
        <v>-0.6288716858075889</v>
      </c>
      <c r="I13" s="5">
        <f>+Par!H12</f>
        <v>0.58559648521522756</v>
      </c>
      <c r="J13" s="5">
        <f>+Par!I12</f>
        <v>0.12345056863424765</v>
      </c>
    </row>
    <row r="14" spans="2:10" x14ac:dyDescent="0.3">
      <c r="B14" s="9" t="s">
        <v>61</v>
      </c>
      <c r="C14" s="6">
        <f>+Par!B13</f>
        <v>0.54510464151134108</v>
      </c>
      <c r="D14" s="6">
        <f>+Par!C13</f>
        <v>-1.4136498585892869</v>
      </c>
      <c r="E14" s="6">
        <f>+Par!D13</f>
        <v>-4.7180053649801171E-2</v>
      </c>
      <c r="F14" s="6">
        <f>+Par!E13</f>
        <v>-0.53114996643295209</v>
      </c>
      <c r="G14" s="6">
        <f>+Par!F13</f>
        <v>0.49244349855373776</v>
      </c>
      <c r="H14" s="6">
        <f>+Par!G13</f>
        <v>-0.62801603942357187</v>
      </c>
      <c r="I14" s="6">
        <f>+Par!H13</f>
        <v>0.58527639809113086</v>
      </c>
      <c r="J14" s="6">
        <f>+Par!I13</f>
        <v>0.12093756387111046</v>
      </c>
    </row>
    <row r="15" spans="2:10" x14ac:dyDescent="0.3">
      <c r="B15" s="8" t="s">
        <v>24</v>
      </c>
      <c r="C15" s="5">
        <f>+Par!B14</f>
        <v>0.67859809516906122</v>
      </c>
      <c r="D15" s="5">
        <f>+Par!C14</f>
        <v>-1.4869987722075038</v>
      </c>
      <c r="E15" s="5">
        <f>+Par!D14</f>
        <v>-8.3991054078720179E-2</v>
      </c>
      <c r="F15" s="5">
        <f>+Par!E14</f>
        <v>-0.57377900629081846</v>
      </c>
      <c r="G15" s="5">
        <f>+Par!F14</f>
        <v>0.49312718318762688</v>
      </c>
      <c r="H15" s="5">
        <f>+Par!G14</f>
        <v>-0.63804455308089747</v>
      </c>
      <c r="I15" s="5">
        <f>+Par!H14</f>
        <v>0.60688673777603963</v>
      </c>
      <c r="J15" s="5">
        <f>+Par!I14</f>
        <v>4.7479597081813173E-2</v>
      </c>
    </row>
    <row r="16" spans="2:10" x14ac:dyDescent="0.3">
      <c r="B16" s="9" t="s">
        <v>25</v>
      </c>
      <c r="C16" s="6">
        <f>+Par!B15</f>
        <v>0.67899914576301479</v>
      </c>
      <c r="D16" s="6">
        <f>+Par!C15</f>
        <v>-1.4761945574477253</v>
      </c>
      <c r="E16" s="6">
        <f>+Par!D15</f>
        <v>-8.4795766671134282E-2</v>
      </c>
      <c r="F16" s="6">
        <f>+Par!E15</f>
        <v>-0.57060671844314825</v>
      </c>
      <c r="G16" s="6">
        <f>+Par!F15</f>
        <v>0.48486243221032432</v>
      </c>
      <c r="H16" s="6">
        <f>+Par!G15</f>
        <v>-0.62515680968051801</v>
      </c>
      <c r="I16" s="6">
        <f>+Par!H15</f>
        <v>0.59899165693299294</v>
      </c>
      <c r="J16" s="6">
        <f>+Par!I15</f>
        <v>4.4870179969464428E-2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C2E1D-DAE6-4047-A5D2-E5A5D6C94B44}">
  <dimension ref="B2:M52"/>
  <sheetViews>
    <sheetView topLeftCell="A19" workbookViewId="0">
      <selection activeCell="B25" sqref="B25:B36"/>
    </sheetView>
  </sheetViews>
  <sheetFormatPr defaultRowHeight="14.4" x14ac:dyDescent="0.3"/>
  <cols>
    <col min="2" max="2" width="19" style="8" bestFit="1" customWidth="1"/>
    <col min="3" max="13" width="8.88671875" style="7"/>
  </cols>
  <sheetData>
    <row r="2" spans="2:13" x14ac:dyDescent="0.3">
      <c r="C2" s="4" t="str">
        <f>+Perf!B2</f>
        <v>$\LB\br{\theta^\star}$</v>
      </c>
      <c r="D2" s="4" t="str">
        <f>+Perf!D2</f>
        <v>$\mathbb{E}_{q_{\br{\theta^\star}}}\sbr{\log q\br{\theta}}$</v>
      </c>
      <c r="E2" s="4" t="str">
        <f>+Perf!E2</f>
        <v>Accuracy</v>
      </c>
      <c r="F2" s="4" t="str">
        <f>+Perf!F2</f>
        <v>Precision</v>
      </c>
      <c r="G2" s="4" t="str">
        <f>+Perf!G2</f>
        <v>Recall</v>
      </c>
      <c r="H2" s="4" t="str">
        <f>+Perf!I2</f>
        <v>$\LB\br{\theta^\star}$</v>
      </c>
      <c r="I2" s="4" t="str">
        <f>+Perf!J2</f>
        <v>$\log p\br{y \vert \theta^\star}$</v>
      </c>
      <c r="J2" s="4" t="str">
        <f>+Perf!K2</f>
        <v>Accuracy</v>
      </c>
      <c r="K2" s="4" t="str">
        <f>+Perf!L2</f>
        <v>Precision</v>
      </c>
      <c r="L2" s="4" t="str">
        <f>+Perf!M2</f>
        <v>Recall</v>
      </c>
      <c r="M2" s="4" t="str">
        <f>+Perf!N2</f>
        <v>f1</v>
      </c>
    </row>
    <row r="3" spans="2:13" x14ac:dyDescent="0.3">
      <c r="B3" t="s">
        <v>12</v>
      </c>
      <c r="C3" s="5">
        <f>+Perf!B3</f>
        <v>-356.64545224922921</v>
      </c>
      <c r="D3" s="5">
        <f>+Perf!D3</f>
        <v>5.617989892801913</v>
      </c>
      <c r="E3" s="5">
        <f>+Perf!E3</f>
        <v>0.71276595744680848</v>
      </c>
      <c r="F3" s="5">
        <f>+Perf!F3</f>
        <v>0.71218741284744813</v>
      </c>
      <c r="G3" s="5">
        <f>+Perf!G3</f>
        <v>0.70306165245351604</v>
      </c>
      <c r="H3" s="5">
        <f>+Perf!I3</f>
        <v>-134.80501677863072</v>
      </c>
      <c r="I3" s="5">
        <f>+Perf!J3</f>
        <v>-113.8376424300312</v>
      </c>
      <c r="J3" s="5">
        <f>+Perf!K3</f>
        <v>0.69841269841269837</v>
      </c>
      <c r="K3" s="5">
        <f>+Perf!L3</f>
        <v>0.67892096892586251</v>
      </c>
      <c r="L3" s="5">
        <f>+Perf!M3</f>
        <v>0.67361111111111116</v>
      </c>
      <c r="M3" s="5">
        <f>+Perf!N3</f>
        <v>0.67625561712707127</v>
      </c>
    </row>
    <row r="4" spans="2:13" x14ac:dyDescent="0.3">
      <c r="B4" t="s">
        <v>13</v>
      </c>
      <c r="C4" s="5">
        <f>+Perf!B4</f>
        <v>-356.64588273038152</v>
      </c>
      <c r="D4" s="5">
        <f>+Perf!D4</f>
        <v>5.3926250599100909</v>
      </c>
      <c r="E4" s="5">
        <f>+Perf!E4</f>
        <v>0.71099290780141844</v>
      </c>
      <c r="F4" s="5">
        <f>+Perf!F4</f>
        <v>0.71014742535928299</v>
      </c>
      <c r="G4" s="5">
        <f>+Perf!G4</f>
        <v>0.7014539354117153</v>
      </c>
      <c r="H4" s="5">
        <f>+Perf!I4</f>
        <v>-134.78074066870181</v>
      </c>
      <c r="I4" s="5">
        <f>+Perf!J4</f>
        <v>-113.8445918951862</v>
      </c>
      <c r="J4" s="5">
        <f>+Perf!K4</f>
        <v>0.69841269841269837</v>
      </c>
      <c r="K4" s="5">
        <f>+Perf!L4</f>
        <v>0.67892096892586251</v>
      </c>
      <c r="L4" s="5">
        <f>+Perf!M4</f>
        <v>0.67361111111111116</v>
      </c>
      <c r="M4" s="5">
        <f>+Perf!N4</f>
        <v>0.67625561712707127</v>
      </c>
    </row>
    <row r="5" spans="2:13" x14ac:dyDescent="0.3">
      <c r="B5" s="3" t="s">
        <v>14</v>
      </c>
      <c r="C5" s="6">
        <f>+Perf!B5</f>
        <v>-356.64509912320102</v>
      </c>
      <c r="D5" s="6">
        <f>+Perf!D5</f>
        <v>5.5872108973580428</v>
      </c>
      <c r="E5" s="6">
        <f>+Perf!E5</f>
        <v>0.71276595744680848</v>
      </c>
      <c r="F5" s="6">
        <f>+Perf!F5</f>
        <v>0.71218741284744813</v>
      </c>
      <c r="G5" s="6">
        <f>+Perf!G5</f>
        <v>0.70306165245351604</v>
      </c>
      <c r="H5" s="6">
        <f>+Perf!I5</f>
        <v>-134.7854481202107</v>
      </c>
      <c r="I5" s="6">
        <f>+Perf!J5</f>
        <v>-113.83860288105674</v>
      </c>
      <c r="J5" s="6">
        <f>+Perf!K5</f>
        <v>0.69841269841269837</v>
      </c>
      <c r="K5" s="6">
        <f>+Perf!L5</f>
        <v>0.67892096892586251</v>
      </c>
      <c r="L5" s="6">
        <f>+Perf!M5</f>
        <v>0.67361111111111116</v>
      </c>
      <c r="M5" s="6">
        <f>+Perf!N5</f>
        <v>0.67625561712707127</v>
      </c>
    </row>
    <row r="6" spans="2:13" x14ac:dyDescent="0.3">
      <c r="B6" t="s">
        <v>34</v>
      </c>
      <c r="C6" s="5">
        <f>+Perf!B6</f>
        <v>-356.63499785178652</v>
      </c>
      <c r="D6" s="5">
        <f>+Perf!D6</f>
        <v>5.4745278159027855</v>
      </c>
      <c r="E6" s="5">
        <f>+Perf!E6</f>
        <v>0.71099290780141844</v>
      </c>
      <c r="F6" s="5">
        <f>+Perf!F6</f>
        <v>0.71014742535928299</v>
      </c>
      <c r="G6" s="5">
        <f>+Perf!G6</f>
        <v>0.7014539354117153</v>
      </c>
      <c r="H6" s="5">
        <f>+Perf!I6</f>
        <v>-134.82118279242403</v>
      </c>
      <c r="I6" s="5">
        <f>+Perf!J6</f>
        <v>-113.85395873334028</v>
      </c>
      <c r="J6" s="5">
        <f>+Perf!K6</f>
        <v>0.69841269841269837</v>
      </c>
      <c r="K6" s="5">
        <f>+Perf!L6</f>
        <v>0.67892096892586251</v>
      </c>
      <c r="L6" s="5">
        <f>+Perf!M6</f>
        <v>0.67361111111111116</v>
      </c>
      <c r="M6" s="5">
        <f>+Perf!N6</f>
        <v>0.67625561712707127</v>
      </c>
    </row>
    <row r="7" spans="2:13" x14ac:dyDescent="0.3">
      <c r="B7" t="s">
        <v>35</v>
      </c>
      <c r="C7" s="5">
        <f>+Perf!B7</f>
        <v>-356.63502350758102</v>
      </c>
      <c r="D7" s="5">
        <f>+Perf!D7</f>
        <v>5.4785953830093881</v>
      </c>
      <c r="E7" s="5">
        <f>+Perf!E7</f>
        <v>0.71099290780141844</v>
      </c>
      <c r="F7" s="5">
        <f>+Perf!F7</f>
        <v>0.71014742535928299</v>
      </c>
      <c r="G7" s="5">
        <f>+Perf!G7</f>
        <v>0.7014539354117153</v>
      </c>
      <c r="H7" s="5">
        <f>+Perf!I7</f>
        <v>-134.8263110591073</v>
      </c>
      <c r="I7" s="5">
        <f>+Perf!J7</f>
        <v>-113.85596951154159</v>
      </c>
      <c r="J7" s="5">
        <f>+Perf!K7</f>
        <v>0.69841269841269837</v>
      </c>
      <c r="K7" s="5">
        <f>+Perf!L7</f>
        <v>0.67892096892586251</v>
      </c>
      <c r="L7" s="5">
        <f>+Perf!M7</f>
        <v>0.67361111111111116</v>
      </c>
      <c r="M7" s="5">
        <f>+Perf!N7</f>
        <v>0.67625561712707127</v>
      </c>
    </row>
    <row r="8" spans="2:13" x14ac:dyDescent="0.3">
      <c r="B8" s="3" t="s">
        <v>36</v>
      </c>
      <c r="C8" s="6">
        <f>+Perf!B8</f>
        <v>-356.63499491865741</v>
      </c>
      <c r="D8" s="6">
        <f>+Perf!D8</f>
        <v>5.4734559197550903</v>
      </c>
      <c r="E8" s="6">
        <f>+Perf!E8</f>
        <v>0.71099290780141844</v>
      </c>
      <c r="F8" s="6">
        <f>+Perf!F8</f>
        <v>0.71014742535928299</v>
      </c>
      <c r="G8" s="6">
        <f>+Perf!G8</f>
        <v>0.7014539354117153</v>
      </c>
      <c r="H8" s="6">
        <f>+Perf!I8</f>
        <v>-134.82048338895009</v>
      </c>
      <c r="I8" s="6">
        <f>+Perf!J8</f>
        <v>-113.85401558998154</v>
      </c>
      <c r="J8" s="6">
        <f>+Perf!K8</f>
        <v>0.69841269841269837</v>
      </c>
      <c r="K8" s="6">
        <f>+Perf!L8</f>
        <v>0.67892096892586251</v>
      </c>
      <c r="L8" s="6">
        <f>+Perf!M8</f>
        <v>0.67361111111111116</v>
      </c>
      <c r="M8" s="6">
        <f>+Perf!N8</f>
        <v>0.67625561712707127</v>
      </c>
    </row>
    <row r="9" spans="2:13" x14ac:dyDescent="0.3">
      <c r="B9" t="s">
        <v>37</v>
      </c>
      <c r="C9" s="5">
        <f>+Perf!B9</f>
        <v>-358.60518393474604</v>
      </c>
      <c r="D9" s="5">
        <f>+Perf!D9</f>
        <v>7.134598717934006</v>
      </c>
      <c r="E9" s="5">
        <f>+Perf!E9</f>
        <v>0.71276595744680848</v>
      </c>
      <c r="F9" s="5">
        <f>+Perf!F9</f>
        <v>0.7118522930315665</v>
      </c>
      <c r="G9" s="5">
        <f>+Perf!G9</f>
        <v>0.70343021999669553</v>
      </c>
      <c r="H9" s="5">
        <f>+Perf!I9</f>
        <v>-137.02280718135296</v>
      </c>
      <c r="I9" s="5">
        <f>+Perf!J9</f>
        <v>-114.39185495881202</v>
      </c>
      <c r="J9" s="5">
        <f>+Perf!K9</f>
        <v>0.67195767195767198</v>
      </c>
      <c r="K9" s="5">
        <f>+Perf!L9</f>
        <v>0.65040106951871657</v>
      </c>
      <c r="L9" s="5">
        <f>+Perf!M9</f>
        <v>0.64690170940170932</v>
      </c>
      <c r="M9" s="5">
        <f>+Perf!N9</f>
        <v>0.64864666985218178</v>
      </c>
    </row>
    <row r="10" spans="2:13" x14ac:dyDescent="0.3">
      <c r="B10" t="s">
        <v>38</v>
      </c>
      <c r="C10" s="5">
        <f>+Perf!B10</f>
        <v>-358.68122169059501</v>
      </c>
      <c r="D10" s="5">
        <f>+Perf!D10</f>
        <v>7.1414795134688394</v>
      </c>
      <c r="E10" s="5">
        <f>+Perf!E10</f>
        <v>0.70921985815602839</v>
      </c>
      <c r="F10" s="5">
        <f>+Perf!F10</f>
        <v>0.7075470457504307</v>
      </c>
      <c r="G10" s="5">
        <f>+Perf!G10</f>
        <v>0.70058335345627398</v>
      </c>
      <c r="H10" s="5">
        <f>+Perf!I10</f>
        <v>-137.10052824746657</v>
      </c>
      <c r="I10" s="5">
        <f>+Perf!J10</f>
        <v>-114.46697621569764</v>
      </c>
      <c r="J10" s="5">
        <f>+Perf!K10</f>
        <v>0.66666666666666663</v>
      </c>
      <c r="K10" s="5">
        <f>+Perf!L10</f>
        <v>0.64510869565217388</v>
      </c>
      <c r="L10" s="5">
        <f>+Perf!M10</f>
        <v>0.64262820512820507</v>
      </c>
      <c r="M10" s="5">
        <f>+Perf!N10</f>
        <v>0.64386606137996705</v>
      </c>
    </row>
    <row r="11" spans="2:13" x14ac:dyDescent="0.3">
      <c r="B11" s="3" t="s">
        <v>39</v>
      </c>
      <c r="C11" s="6">
        <f>+Perf!B11</f>
        <v>-358.59406406604518</v>
      </c>
      <c r="D11" s="6">
        <f>+Perf!D11</f>
        <v>7.1255513169907401</v>
      </c>
      <c r="E11" s="6">
        <f>+Perf!E11</f>
        <v>0.71276595744680848</v>
      </c>
      <c r="F11" s="6">
        <f>+Perf!F11</f>
        <v>0.7118522930315665</v>
      </c>
      <c r="G11" s="6">
        <f>+Perf!G11</f>
        <v>0.70343021999669553</v>
      </c>
      <c r="H11" s="6">
        <f>+Perf!I11</f>
        <v>-137.00702724773029</v>
      </c>
      <c r="I11" s="6">
        <f>+Perf!J11</f>
        <v>-114.38164148253169</v>
      </c>
      <c r="J11" s="6">
        <f>+Perf!K11</f>
        <v>0.67195767195767198</v>
      </c>
      <c r="K11" s="6">
        <f>+Perf!L11</f>
        <v>0.65040106951871657</v>
      </c>
      <c r="L11" s="6">
        <f>+Perf!M11</f>
        <v>0.64690170940170932</v>
      </c>
      <c r="M11" s="6">
        <f>+Perf!N11</f>
        <v>0.64864666985218178</v>
      </c>
    </row>
    <row r="12" spans="2:13" x14ac:dyDescent="0.3">
      <c r="B12" t="s">
        <v>40</v>
      </c>
      <c r="C12" s="5">
        <f>+Perf!B12</f>
        <v>-358.60078314593574</v>
      </c>
      <c r="D12" s="5">
        <f>+Perf!D12</f>
        <v>7.1748309621279818</v>
      </c>
      <c r="E12" s="5">
        <f>+Perf!E12</f>
        <v>0.71276595744680848</v>
      </c>
      <c r="F12" s="5">
        <f>+Perf!F12</f>
        <v>0.7118522930315665</v>
      </c>
      <c r="G12" s="5">
        <f>+Perf!G12</f>
        <v>0.70343021999669553</v>
      </c>
      <c r="H12" s="5">
        <f>+Perf!I12</f>
        <v>-137.07683150245182</v>
      </c>
      <c r="I12" s="5">
        <f>+Perf!J12</f>
        <v>-114.40923264521987</v>
      </c>
      <c r="J12" s="5">
        <f>+Perf!K12</f>
        <v>0.66666666666666663</v>
      </c>
      <c r="K12" s="5">
        <f>+Perf!L12</f>
        <v>0.64423782725715684</v>
      </c>
      <c r="L12" s="5">
        <f>+Perf!M12</f>
        <v>0.6399572649572649</v>
      </c>
      <c r="M12" s="5">
        <f>+Perf!N12</f>
        <v>0.64209041198338712</v>
      </c>
    </row>
    <row r="13" spans="2:13" x14ac:dyDescent="0.3">
      <c r="B13" t="s">
        <v>41</v>
      </c>
      <c r="C13" s="5">
        <f>+Perf!B13</f>
        <v>-358.67969448326204</v>
      </c>
      <c r="D13" s="5">
        <f>+Perf!D13</f>
        <v>7.1819936521006094</v>
      </c>
      <c r="E13" s="5">
        <f>+Perf!E13</f>
        <v>0.71099290780141844</v>
      </c>
      <c r="F13" s="5">
        <f>+Perf!F13</f>
        <v>0.70953848585427537</v>
      </c>
      <c r="G13" s="5">
        <f>+Perf!G13</f>
        <v>0.7021910704980745</v>
      </c>
      <c r="H13" s="5">
        <f>+Perf!I13</f>
        <v>-137.15720114188431</v>
      </c>
      <c r="I13" s="5">
        <f>+Perf!J13</f>
        <v>-114.48679917138755</v>
      </c>
      <c r="J13" s="5">
        <f>+Perf!K13</f>
        <v>0.66666666666666663</v>
      </c>
      <c r="K13" s="5">
        <f>+Perf!L13</f>
        <v>0.64423782725715684</v>
      </c>
      <c r="L13" s="5">
        <f>+Perf!M13</f>
        <v>0.6399572649572649</v>
      </c>
      <c r="M13" s="5">
        <f>+Perf!N13</f>
        <v>0.64209041198338712</v>
      </c>
    </row>
    <row r="14" spans="2:13" x14ac:dyDescent="0.3">
      <c r="B14" s="3" t="s">
        <v>42</v>
      </c>
      <c r="C14" s="6">
        <f>+Perf!B14</f>
        <v>-358.59006958048792</v>
      </c>
      <c r="D14" s="6">
        <f>+Perf!D14</f>
        <v>7.1697445001103066</v>
      </c>
      <c r="E14" s="6">
        <f>+Perf!E14</f>
        <v>0.71276595744680848</v>
      </c>
      <c r="F14" s="6">
        <f>+Perf!F14</f>
        <v>0.7118522930315665</v>
      </c>
      <c r="G14" s="6">
        <f>+Perf!G14</f>
        <v>0.70343021999669553</v>
      </c>
      <c r="H14" s="6">
        <f>+Perf!I14</f>
        <v>-137.06338072848081</v>
      </c>
      <c r="I14" s="6">
        <f>+Perf!J14</f>
        <v>-114.39886628355191</v>
      </c>
      <c r="J14" s="6">
        <f>+Perf!K14</f>
        <v>0.66666666666666663</v>
      </c>
      <c r="K14" s="6">
        <f>+Perf!L14</f>
        <v>0.64423782725715684</v>
      </c>
      <c r="L14" s="6">
        <f>+Perf!M14</f>
        <v>0.6399572649572649</v>
      </c>
      <c r="M14" s="6">
        <f>+Perf!N14</f>
        <v>0.64209041198338712</v>
      </c>
    </row>
    <row r="15" spans="2:13" x14ac:dyDescent="0.3">
      <c r="B15" t="s">
        <v>24</v>
      </c>
      <c r="C15" s="5"/>
      <c r="D15" s="5"/>
      <c r="E15" s="5">
        <f>+Perf!E15</f>
        <v>0.71099290780141844</v>
      </c>
      <c r="F15" s="5">
        <f>+Perf!F15</f>
        <v>0.71014742535928299</v>
      </c>
      <c r="G15" s="5">
        <f>+Perf!G15</f>
        <v>0.7014539354117153</v>
      </c>
      <c r="H15" s="5"/>
      <c r="I15" s="5">
        <f>+Perf!J15</f>
        <v>-113.83752131740864</v>
      </c>
      <c r="J15" s="5">
        <f>+Perf!K15</f>
        <v>0.69841269841269837</v>
      </c>
      <c r="K15" s="5">
        <f>+Perf!L15</f>
        <v>0.67892096892586251</v>
      </c>
      <c r="L15" s="5">
        <f>+Perf!M15</f>
        <v>0.67361111111111116</v>
      </c>
      <c r="M15" s="5">
        <f>+Perf!N15</f>
        <v>0.67625561712707127</v>
      </c>
    </row>
    <row r="16" spans="2:13" x14ac:dyDescent="0.3">
      <c r="B16" s="3" t="s">
        <v>25</v>
      </c>
      <c r="C16" s="6"/>
      <c r="D16" s="6"/>
      <c r="E16" s="6">
        <f>+Perf!E16</f>
        <v>0.70921985815602839</v>
      </c>
      <c r="F16" s="6">
        <f>+Perf!F16</f>
        <v>0.70844234319180865</v>
      </c>
      <c r="G16" s="6">
        <f>+Perf!G16</f>
        <v>0.69947765082673508</v>
      </c>
      <c r="H16" s="6"/>
      <c r="I16" s="6">
        <f>+Perf!J16</f>
        <v>-113.79992613466115</v>
      </c>
      <c r="J16" s="6">
        <f>+Perf!K16</f>
        <v>0.70921985815602839</v>
      </c>
      <c r="K16" s="6">
        <f>+Perf!L16</f>
        <v>0.70844234319180865</v>
      </c>
      <c r="L16" s="6">
        <f>+Perf!M16</f>
        <v>0.69947765082673508</v>
      </c>
      <c r="M16" s="6">
        <f>+Perf!N16</f>
        <v>0.70393145642829358</v>
      </c>
    </row>
    <row r="23" spans="2:11" x14ac:dyDescent="0.3">
      <c r="C23" s="16" t="s">
        <v>46</v>
      </c>
      <c r="D23" s="16"/>
      <c r="E23" s="16"/>
      <c r="F23" s="16"/>
      <c r="G23" s="16"/>
      <c r="H23" s="17" t="s">
        <v>47</v>
      </c>
      <c r="I23" s="17"/>
      <c r="J23" s="17"/>
      <c r="K23" s="17"/>
    </row>
    <row r="24" spans="2:11" x14ac:dyDescent="0.3">
      <c r="B24" s="9"/>
      <c r="C24" s="10" t="s">
        <v>43</v>
      </c>
      <c r="D24" s="10" t="s">
        <v>9</v>
      </c>
      <c r="E24" s="10" t="s">
        <v>8</v>
      </c>
      <c r="F24" s="10" t="s">
        <v>10</v>
      </c>
      <c r="G24" s="10" t="s">
        <v>11</v>
      </c>
      <c r="H24" s="10" t="s">
        <v>9</v>
      </c>
      <c r="I24" s="10" t="s">
        <v>8</v>
      </c>
      <c r="J24" s="10" t="s">
        <v>10</v>
      </c>
      <c r="K24" s="10" t="s">
        <v>11</v>
      </c>
    </row>
    <row r="25" spans="2:11" x14ac:dyDescent="0.3">
      <c r="B25" s="8" t="s">
        <v>12</v>
      </c>
      <c r="C25" s="5">
        <f>+Perf!B3</f>
        <v>-356.64545224922921</v>
      </c>
      <c r="D25" s="5">
        <f>+Perf!E3</f>
        <v>0.71276595744680848</v>
      </c>
      <c r="E25" s="5">
        <f>+Perf!F3</f>
        <v>0.71218741284744813</v>
      </c>
      <c r="F25" s="5">
        <f>+Perf!G3</f>
        <v>0.70306165245351604</v>
      </c>
      <c r="G25" s="5">
        <f>+Perf!H3</f>
        <v>0.7075951104431798</v>
      </c>
      <c r="H25" s="5">
        <f>+Perf!K3</f>
        <v>0.69841269841269837</v>
      </c>
      <c r="I25" s="5">
        <f>+Perf!L3</f>
        <v>0.67892096892586251</v>
      </c>
      <c r="J25" s="5">
        <f>+Perf!M3</f>
        <v>0.67361111111111116</v>
      </c>
      <c r="K25" s="5">
        <f>+Perf!N3</f>
        <v>0.67625561712707127</v>
      </c>
    </row>
    <row r="26" spans="2:11" x14ac:dyDescent="0.3">
      <c r="B26" s="8" t="s">
        <v>13</v>
      </c>
      <c r="C26" s="5">
        <f>+Perf!B4</f>
        <v>-356.64588273038152</v>
      </c>
      <c r="D26" s="5">
        <f>+Perf!E4</f>
        <v>0.71099290780141844</v>
      </c>
      <c r="E26" s="5">
        <f>+Perf!F4</f>
        <v>0.71014742535928299</v>
      </c>
      <c r="F26" s="5">
        <f>+Perf!G4</f>
        <v>0.7014539354117153</v>
      </c>
      <c r="G26" s="5">
        <f>+Perf!H4</f>
        <v>0.70577391051633898</v>
      </c>
      <c r="H26" s="5">
        <f>+Perf!K4</f>
        <v>0.69841269841269837</v>
      </c>
      <c r="I26" s="5">
        <f>+Perf!L4</f>
        <v>0.67892096892586251</v>
      </c>
      <c r="J26" s="5">
        <f>+Perf!M4</f>
        <v>0.67361111111111116</v>
      </c>
      <c r="K26" s="5">
        <f>+Perf!N4</f>
        <v>0.67625561712707127</v>
      </c>
    </row>
    <row r="27" spans="2:11" x14ac:dyDescent="0.3">
      <c r="B27" s="8" t="s">
        <v>14</v>
      </c>
      <c r="C27" s="5">
        <f>+Perf!B5</f>
        <v>-356.64509912320102</v>
      </c>
      <c r="D27" s="5">
        <f>+Perf!E5</f>
        <v>0.71276595744680848</v>
      </c>
      <c r="E27" s="5">
        <f>+Perf!F5</f>
        <v>0.71218741284744813</v>
      </c>
      <c r="F27" s="5">
        <f>+Perf!G5</f>
        <v>0.70306165245351604</v>
      </c>
      <c r="G27" s="5">
        <f>+Perf!H5</f>
        <v>0.7075951104431798</v>
      </c>
      <c r="H27" s="5">
        <f>+Perf!K5</f>
        <v>0.69841269841269837</v>
      </c>
      <c r="I27" s="5">
        <f>+Perf!L5</f>
        <v>0.67892096892586251</v>
      </c>
      <c r="J27" s="5">
        <f>+Perf!M5</f>
        <v>0.67361111111111116</v>
      </c>
      <c r="K27" s="5">
        <f>+Perf!N5</f>
        <v>0.67625561712707127</v>
      </c>
    </row>
    <row r="28" spans="2:11" x14ac:dyDescent="0.3">
      <c r="B28" s="8" t="s">
        <v>57</v>
      </c>
      <c r="C28" s="5">
        <f>+Perf!B6</f>
        <v>-356.63499785178652</v>
      </c>
      <c r="D28" s="5">
        <f>+Perf!E6</f>
        <v>0.71099290780141844</v>
      </c>
      <c r="E28" s="5">
        <f>+Perf!F6</f>
        <v>0.71014742535928299</v>
      </c>
      <c r="F28" s="5">
        <f>+Perf!G6</f>
        <v>0.7014539354117153</v>
      </c>
      <c r="G28" s="5">
        <f>+Perf!H6</f>
        <v>0.70577391051633898</v>
      </c>
      <c r="H28" s="5">
        <f>+Perf!K6</f>
        <v>0.69841269841269837</v>
      </c>
      <c r="I28" s="5">
        <f>+Perf!L6</f>
        <v>0.67892096892586251</v>
      </c>
      <c r="J28" s="5">
        <f>+Perf!M6</f>
        <v>0.67361111111111116</v>
      </c>
      <c r="K28" s="5">
        <f>+Perf!N6</f>
        <v>0.67625561712707127</v>
      </c>
    </row>
    <row r="29" spans="2:11" x14ac:dyDescent="0.3">
      <c r="B29" s="8" t="s">
        <v>58</v>
      </c>
      <c r="C29" s="5">
        <f>+Perf!B7</f>
        <v>-356.63502350758102</v>
      </c>
      <c r="D29" s="5">
        <f>+Perf!E7</f>
        <v>0.71099290780141844</v>
      </c>
      <c r="E29" s="5">
        <f>+Perf!F7</f>
        <v>0.71014742535928299</v>
      </c>
      <c r="F29" s="5">
        <f>+Perf!G7</f>
        <v>0.7014539354117153</v>
      </c>
      <c r="G29" s="5">
        <f>+Perf!H7</f>
        <v>0.70577391051633898</v>
      </c>
      <c r="H29" s="5">
        <f>+Perf!K7</f>
        <v>0.69841269841269837</v>
      </c>
      <c r="I29" s="5">
        <f>+Perf!L7</f>
        <v>0.67892096892586251</v>
      </c>
      <c r="J29" s="5">
        <f>+Perf!M7</f>
        <v>0.67361111111111116</v>
      </c>
      <c r="K29" s="5">
        <f>+Perf!N7</f>
        <v>0.67625561712707127</v>
      </c>
    </row>
    <row r="30" spans="2:11" x14ac:dyDescent="0.3">
      <c r="B30" s="8" t="s">
        <v>59</v>
      </c>
      <c r="C30" s="5">
        <f>+Perf!B8</f>
        <v>-356.63499491865741</v>
      </c>
      <c r="D30" s="5">
        <f>+Perf!E8</f>
        <v>0.71099290780141844</v>
      </c>
      <c r="E30" s="5">
        <f>+Perf!F8</f>
        <v>0.71014742535928299</v>
      </c>
      <c r="F30" s="5">
        <f>+Perf!G8</f>
        <v>0.7014539354117153</v>
      </c>
      <c r="G30" s="5">
        <f>+Perf!H8</f>
        <v>0.70577391051633898</v>
      </c>
      <c r="H30" s="5">
        <f>+Perf!K8</f>
        <v>0.69841269841269837</v>
      </c>
      <c r="I30" s="5">
        <f>+Perf!L8</f>
        <v>0.67892096892586251</v>
      </c>
      <c r="J30" s="5">
        <f>+Perf!M8</f>
        <v>0.67361111111111116</v>
      </c>
      <c r="K30" s="5">
        <f>+Perf!N8</f>
        <v>0.67625561712707127</v>
      </c>
    </row>
    <row r="31" spans="2:11" x14ac:dyDescent="0.3">
      <c r="B31" s="8" t="s">
        <v>37</v>
      </c>
      <c r="C31" s="5">
        <f>+Perf!B9</f>
        <v>-358.60518393474604</v>
      </c>
      <c r="D31" s="5">
        <f>+Perf!E9</f>
        <v>0.71276595744680848</v>
      </c>
      <c r="E31" s="5">
        <f>+Perf!F9</f>
        <v>0.7118522930315665</v>
      </c>
      <c r="F31" s="5">
        <f>+Perf!G9</f>
        <v>0.70343021999669553</v>
      </c>
      <c r="G31" s="5">
        <f>+Perf!H9</f>
        <v>0.70761619744869642</v>
      </c>
      <c r="H31" s="5">
        <f>+Perf!K9</f>
        <v>0.67195767195767198</v>
      </c>
      <c r="I31" s="5">
        <f>+Perf!L9</f>
        <v>0.65040106951871657</v>
      </c>
      <c r="J31" s="5">
        <f>+Perf!M9</f>
        <v>0.64690170940170932</v>
      </c>
      <c r="K31" s="5">
        <f>+Perf!N9</f>
        <v>0.64864666985218178</v>
      </c>
    </row>
    <row r="32" spans="2:11" x14ac:dyDescent="0.3">
      <c r="B32" s="8" t="s">
        <v>38</v>
      </c>
      <c r="C32" s="5">
        <f>+Perf!B10</f>
        <v>-358.68122169059501</v>
      </c>
      <c r="D32" s="5">
        <f>+Perf!E10</f>
        <v>0.70921985815602839</v>
      </c>
      <c r="E32" s="5">
        <f>+Perf!F10</f>
        <v>0.7075470457504307</v>
      </c>
      <c r="F32" s="5">
        <f>+Perf!G10</f>
        <v>0.70058335345627398</v>
      </c>
      <c r="G32" s="5">
        <f>+Perf!H10</f>
        <v>0.70404798066880081</v>
      </c>
      <c r="H32" s="5">
        <f>+Perf!K10</f>
        <v>0.66666666666666663</v>
      </c>
      <c r="I32" s="5">
        <f>+Perf!L10</f>
        <v>0.64510869565217388</v>
      </c>
      <c r="J32" s="5">
        <f>+Perf!M10</f>
        <v>0.64262820512820507</v>
      </c>
      <c r="K32" s="5">
        <f>+Perf!N10</f>
        <v>0.64386606137996705</v>
      </c>
    </row>
    <row r="33" spans="2:11" x14ac:dyDescent="0.3">
      <c r="B33" s="8" t="s">
        <v>39</v>
      </c>
      <c r="C33" s="5">
        <f>+Perf!B11</f>
        <v>-358.59406406604518</v>
      </c>
      <c r="D33" s="5">
        <f>+Perf!E11</f>
        <v>0.71276595744680848</v>
      </c>
      <c r="E33" s="5">
        <f>+Perf!F11</f>
        <v>0.7118522930315665</v>
      </c>
      <c r="F33" s="5">
        <f>+Perf!G11</f>
        <v>0.70343021999669553</v>
      </c>
      <c r="G33" s="5">
        <f>+Perf!H11</f>
        <v>0.70761619744869642</v>
      </c>
      <c r="H33" s="5">
        <f>+Perf!K11</f>
        <v>0.67195767195767198</v>
      </c>
      <c r="I33" s="5">
        <f>+Perf!L11</f>
        <v>0.65040106951871657</v>
      </c>
      <c r="J33" s="5">
        <f>+Perf!M11</f>
        <v>0.64690170940170932</v>
      </c>
      <c r="K33" s="5">
        <f>+Perf!N11</f>
        <v>0.64864666985218178</v>
      </c>
    </row>
    <row r="34" spans="2:11" x14ac:dyDescent="0.3">
      <c r="B34" s="8" t="s">
        <v>55</v>
      </c>
      <c r="C34" s="5">
        <f>+Perf!B12</f>
        <v>-358.60078314593574</v>
      </c>
      <c r="D34" s="5">
        <f>+Perf!E12</f>
        <v>0.71276595744680848</v>
      </c>
      <c r="E34" s="5">
        <f>+Perf!F12</f>
        <v>0.7118522930315665</v>
      </c>
      <c r="F34" s="5">
        <f>+Perf!G12</f>
        <v>0.70343021999669553</v>
      </c>
      <c r="G34" s="5">
        <f>+Perf!H12</f>
        <v>0.70761619744869642</v>
      </c>
      <c r="H34" s="5">
        <f>+Perf!K12</f>
        <v>0.66666666666666663</v>
      </c>
      <c r="I34" s="5">
        <f>+Perf!L12</f>
        <v>0.64423782725715684</v>
      </c>
      <c r="J34" s="5">
        <f>+Perf!M12</f>
        <v>0.6399572649572649</v>
      </c>
      <c r="K34" s="5">
        <f>+Perf!N12</f>
        <v>0.64209041198338712</v>
      </c>
    </row>
    <row r="35" spans="2:11" x14ac:dyDescent="0.3">
      <c r="B35" s="8" t="s">
        <v>56</v>
      </c>
      <c r="C35" s="5">
        <f>+Perf!B13</f>
        <v>-358.67969448326204</v>
      </c>
      <c r="D35" s="5">
        <f>+Perf!E13</f>
        <v>0.71099290780141844</v>
      </c>
      <c r="E35" s="5">
        <f>+Perf!F13</f>
        <v>0.70953848585427537</v>
      </c>
      <c r="F35" s="5">
        <f>+Perf!G13</f>
        <v>0.7021910704980745</v>
      </c>
      <c r="G35" s="5">
        <f>+Perf!H13</f>
        <v>0.70584565818531919</v>
      </c>
      <c r="H35" s="5">
        <f>+Perf!K13</f>
        <v>0.66666666666666663</v>
      </c>
      <c r="I35" s="5">
        <f>+Perf!L13</f>
        <v>0.64423782725715684</v>
      </c>
      <c r="J35" s="5">
        <f>+Perf!M13</f>
        <v>0.6399572649572649</v>
      </c>
      <c r="K35" s="5">
        <f>+Perf!N13</f>
        <v>0.64209041198338712</v>
      </c>
    </row>
    <row r="36" spans="2:11" x14ac:dyDescent="0.3">
      <c r="B36" s="9" t="s">
        <v>61</v>
      </c>
      <c r="C36" s="6">
        <f>+Perf!B14</f>
        <v>-358.59006958048792</v>
      </c>
      <c r="D36" s="6">
        <f>+Perf!E14</f>
        <v>0.71276595744680848</v>
      </c>
      <c r="E36" s="6">
        <f>+Perf!F14</f>
        <v>0.7118522930315665</v>
      </c>
      <c r="F36" s="6">
        <f>+Perf!G14</f>
        <v>0.70343021999669553</v>
      </c>
      <c r="G36" s="6">
        <f>+Perf!H14</f>
        <v>0.70761619744869642</v>
      </c>
      <c r="H36" s="6">
        <f>+Perf!K14</f>
        <v>0.66666666666666663</v>
      </c>
      <c r="I36" s="6">
        <f>+Perf!L14</f>
        <v>0.64423782725715684</v>
      </c>
      <c r="J36" s="6">
        <f>+Perf!M14</f>
        <v>0.6399572649572649</v>
      </c>
      <c r="K36" s="6">
        <f>+Perf!N14</f>
        <v>0.64209041198338712</v>
      </c>
    </row>
    <row r="37" spans="2:11" x14ac:dyDescent="0.3">
      <c r="B37" s="11" t="s">
        <v>24</v>
      </c>
      <c r="C37" s="12"/>
      <c r="D37" s="12">
        <f>+Perf!E15</f>
        <v>0.71099290780141844</v>
      </c>
      <c r="E37" s="12">
        <f>+Perf!F15</f>
        <v>0.71014742535928299</v>
      </c>
      <c r="F37" s="12">
        <f>+Perf!G15</f>
        <v>0.7014539354117153</v>
      </c>
      <c r="G37" s="12">
        <f>+Perf!H15</f>
        <v>0.70577391051633898</v>
      </c>
      <c r="H37" s="12">
        <f>+Perf!K15</f>
        <v>0.69841269841269837</v>
      </c>
      <c r="I37" s="12">
        <f>+Perf!L15</f>
        <v>0.67892096892586251</v>
      </c>
      <c r="J37" s="12">
        <f>+Perf!M15</f>
        <v>0.67361111111111116</v>
      </c>
      <c r="K37" s="12">
        <f>+Perf!N15</f>
        <v>0.67625561712707127</v>
      </c>
    </row>
    <row r="38" spans="2:11" x14ac:dyDescent="0.3">
      <c r="B38" s="13" t="s">
        <v>25</v>
      </c>
      <c r="C38" s="14"/>
      <c r="D38" s="14">
        <f>+Perf!E16</f>
        <v>0.70921985815602839</v>
      </c>
      <c r="E38" s="14">
        <f>+Perf!F16</f>
        <v>0.70844234319180865</v>
      </c>
      <c r="F38" s="14">
        <f>+Perf!G16</f>
        <v>0.69947765082673508</v>
      </c>
      <c r="G38" s="14">
        <f>+Perf!H16</f>
        <v>0.70393145642829358</v>
      </c>
      <c r="H38" s="14">
        <f>+Perf!K16</f>
        <v>0.70921985815602839</v>
      </c>
      <c r="I38" s="14">
        <f>+Perf!L16</f>
        <v>0.70844234319180865</v>
      </c>
      <c r="J38" s="14">
        <f>+Perf!M16</f>
        <v>0.69947765082673508</v>
      </c>
      <c r="K38" s="14">
        <f>+Perf!N16</f>
        <v>0.70393145642829358</v>
      </c>
    </row>
    <row r="39" spans="2:11" x14ac:dyDescent="0.3">
      <c r="C39" s="5"/>
      <c r="D39" s="5"/>
      <c r="E39" s="5"/>
      <c r="F39" s="5"/>
      <c r="G39" s="5"/>
    </row>
    <row r="44" spans="2:11" x14ac:dyDescent="0.3">
      <c r="C44" s="16" t="s">
        <v>46</v>
      </c>
      <c r="D44" s="16"/>
      <c r="E44" s="16"/>
      <c r="F44" s="16"/>
      <c r="G44" s="16"/>
      <c r="H44" s="17" t="s">
        <v>47</v>
      </c>
      <c r="I44" s="17"/>
      <c r="J44" s="17"/>
      <c r="K44" s="17"/>
    </row>
    <row r="45" spans="2:11" x14ac:dyDescent="0.3">
      <c r="B45" s="9"/>
      <c r="C45" s="10" t="s">
        <v>43</v>
      </c>
      <c r="D45" s="10" t="s">
        <v>9</v>
      </c>
      <c r="E45" s="10" t="s">
        <v>8</v>
      </c>
      <c r="F45" s="10" t="s">
        <v>10</v>
      </c>
      <c r="G45" s="10" t="s">
        <v>11</v>
      </c>
      <c r="H45" s="10" t="s">
        <v>9</v>
      </c>
      <c r="I45" s="10" t="s">
        <v>8</v>
      </c>
      <c r="J45" s="10" t="s">
        <v>10</v>
      </c>
      <c r="K45" s="10" t="s">
        <v>11</v>
      </c>
    </row>
    <row r="46" spans="2:11" x14ac:dyDescent="0.3">
      <c r="B46" s="8" t="s">
        <v>12</v>
      </c>
      <c r="C46" s="5">
        <f t="shared" ref="C46:K46" si="0">C25</f>
        <v>-356.64545224922921</v>
      </c>
      <c r="D46" s="5">
        <f t="shared" si="0"/>
        <v>0.71276595744680848</v>
      </c>
      <c r="E46" s="5">
        <f t="shared" si="0"/>
        <v>0.71218741284744813</v>
      </c>
      <c r="F46" s="5">
        <f t="shared" si="0"/>
        <v>0.70306165245351604</v>
      </c>
      <c r="G46" s="5">
        <f t="shared" si="0"/>
        <v>0.7075951104431798</v>
      </c>
      <c r="H46" s="5">
        <f t="shared" si="0"/>
        <v>0.69841269841269837</v>
      </c>
      <c r="I46" s="5">
        <f t="shared" si="0"/>
        <v>0.67892096892586251</v>
      </c>
      <c r="J46" s="5">
        <f t="shared" si="0"/>
        <v>0.67361111111111116</v>
      </c>
      <c r="K46" s="5">
        <f t="shared" si="0"/>
        <v>0.67625561712707127</v>
      </c>
    </row>
    <row r="47" spans="2:11" x14ac:dyDescent="0.3">
      <c r="B47" s="8" t="s">
        <v>13</v>
      </c>
      <c r="C47" s="5">
        <f t="shared" ref="C47:K47" si="1">C26</f>
        <v>-356.64588273038152</v>
      </c>
      <c r="D47" s="5">
        <f t="shared" si="1"/>
        <v>0.71099290780141844</v>
      </c>
      <c r="E47" s="5">
        <f t="shared" si="1"/>
        <v>0.71014742535928299</v>
      </c>
      <c r="F47" s="5">
        <f t="shared" si="1"/>
        <v>0.7014539354117153</v>
      </c>
      <c r="G47" s="5">
        <f t="shared" si="1"/>
        <v>0.70577391051633898</v>
      </c>
      <c r="H47" s="5">
        <f t="shared" si="1"/>
        <v>0.69841269841269837</v>
      </c>
      <c r="I47" s="5">
        <f t="shared" si="1"/>
        <v>0.67892096892586251</v>
      </c>
      <c r="J47" s="5">
        <f t="shared" si="1"/>
        <v>0.67361111111111116</v>
      </c>
      <c r="K47" s="5">
        <f t="shared" si="1"/>
        <v>0.67625561712707127</v>
      </c>
    </row>
    <row r="48" spans="2:11" x14ac:dyDescent="0.3">
      <c r="B48" s="8" t="s">
        <v>14</v>
      </c>
      <c r="C48" s="5">
        <f t="shared" ref="C48:K48" si="2">C27</f>
        <v>-356.64509912320102</v>
      </c>
      <c r="D48" s="5">
        <f t="shared" si="2"/>
        <v>0.71276595744680848</v>
      </c>
      <c r="E48" s="5">
        <f t="shared" si="2"/>
        <v>0.71218741284744813</v>
      </c>
      <c r="F48" s="5">
        <f t="shared" si="2"/>
        <v>0.70306165245351604</v>
      </c>
      <c r="G48" s="5">
        <f t="shared" si="2"/>
        <v>0.7075951104431798</v>
      </c>
      <c r="H48" s="5">
        <f t="shared" si="2"/>
        <v>0.69841269841269837</v>
      </c>
      <c r="I48" s="5">
        <f t="shared" si="2"/>
        <v>0.67892096892586251</v>
      </c>
      <c r="J48" s="5">
        <f t="shared" si="2"/>
        <v>0.67361111111111116</v>
      </c>
      <c r="K48" s="5">
        <f t="shared" si="2"/>
        <v>0.67625561712707127</v>
      </c>
    </row>
    <row r="49" spans="2:11" x14ac:dyDescent="0.3">
      <c r="B49" s="8" t="s">
        <v>57</v>
      </c>
      <c r="C49" s="5">
        <f t="shared" ref="C49:K49" si="3">C28</f>
        <v>-356.63499785178652</v>
      </c>
      <c r="D49" s="5">
        <f t="shared" si="3"/>
        <v>0.71099290780141844</v>
      </c>
      <c r="E49" s="5">
        <f t="shared" si="3"/>
        <v>0.71014742535928299</v>
      </c>
      <c r="F49" s="5">
        <f t="shared" si="3"/>
        <v>0.7014539354117153</v>
      </c>
      <c r="G49" s="5">
        <f t="shared" si="3"/>
        <v>0.70577391051633898</v>
      </c>
      <c r="H49" s="5">
        <f t="shared" si="3"/>
        <v>0.69841269841269837</v>
      </c>
      <c r="I49" s="5">
        <f t="shared" si="3"/>
        <v>0.67892096892586251</v>
      </c>
      <c r="J49" s="5">
        <f t="shared" si="3"/>
        <v>0.67361111111111116</v>
      </c>
      <c r="K49" s="5">
        <f t="shared" si="3"/>
        <v>0.67625561712707127</v>
      </c>
    </row>
    <row r="50" spans="2:11" x14ac:dyDescent="0.3">
      <c r="B50" s="8" t="s">
        <v>58</v>
      </c>
      <c r="C50" s="5">
        <f t="shared" ref="C50:K50" si="4">C29</f>
        <v>-356.63502350758102</v>
      </c>
      <c r="D50" s="5">
        <f t="shared" si="4"/>
        <v>0.71099290780141844</v>
      </c>
      <c r="E50" s="5">
        <f t="shared" si="4"/>
        <v>0.71014742535928299</v>
      </c>
      <c r="F50" s="5">
        <f t="shared" si="4"/>
        <v>0.7014539354117153</v>
      </c>
      <c r="G50" s="5">
        <f t="shared" si="4"/>
        <v>0.70577391051633898</v>
      </c>
      <c r="H50" s="5">
        <f t="shared" si="4"/>
        <v>0.69841269841269837</v>
      </c>
      <c r="I50" s="5">
        <f t="shared" si="4"/>
        <v>0.67892096892586251</v>
      </c>
      <c r="J50" s="5">
        <f t="shared" si="4"/>
        <v>0.67361111111111116</v>
      </c>
      <c r="K50" s="5">
        <f t="shared" si="4"/>
        <v>0.67625561712707127</v>
      </c>
    </row>
    <row r="51" spans="2:11" x14ac:dyDescent="0.3">
      <c r="B51" s="9" t="s">
        <v>59</v>
      </c>
      <c r="C51" s="6">
        <f t="shared" ref="C51:K51" si="5">C30</f>
        <v>-356.63499491865741</v>
      </c>
      <c r="D51" s="6">
        <f t="shared" si="5"/>
        <v>0.71099290780141844</v>
      </c>
      <c r="E51" s="6">
        <f t="shared" si="5"/>
        <v>0.71014742535928299</v>
      </c>
      <c r="F51" s="6">
        <f t="shared" si="5"/>
        <v>0.7014539354117153</v>
      </c>
      <c r="G51" s="6">
        <f t="shared" si="5"/>
        <v>0.70577391051633898</v>
      </c>
      <c r="H51" s="6">
        <f t="shared" si="5"/>
        <v>0.69841269841269837</v>
      </c>
      <c r="I51" s="6">
        <f t="shared" si="5"/>
        <v>0.67892096892586251</v>
      </c>
      <c r="J51" s="6">
        <f t="shared" si="5"/>
        <v>0.67361111111111116</v>
      </c>
      <c r="K51" s="6">
        <f t="shared" si="5"/>
        <v>0.67625561712707127</v>
      </c>
    </row>
    <row r="52" spans="2:11" x14ac:dyDescent="0.3">
      <c r="B52" s="15" t="s">
        <v>60</v>
      </c>
    </row>
  </sheetData>
  <mergeCells count="4">
    <mergeCell ref="C23:G23"/>
    <mergeCell ref="H23:K23"/>
    <mergeCell ref="C44:G44"/>
    <mergeCell ref="H44:K44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2941A-4294-43C6-8A95-DB42282A928A}">
  <dimension ref="B2:J23"/>
  <sheetViews>
    <sheetView workbookViewId="0">
      <selection activeCell="G40" sqref="G40"/>
    </sheetView>
  </sheetViews>
  <sheetFormatPr defaultRowHeight="14.4" x14ac:dyDescent="0.3"/>
  <cols>
    <col min="2" max="2" width="8.88671875" style="8"/>
    <col min="3" max="10" width="8.88671875" style="7"/>
  </cols>
  <sheetData>
    <row r="2" spans="2:10" x14ac:dyDescent="0.3">
      <c r="C2" s="4" t="str">
        <f>+Cov!C2</f>
        <v>$\beta_0$</v>
      </c>
      <c r="D2" s="4" t="str">
        <f>+Cov!D2</f>
        <v>$\beta_1$</v>
      </c>
      <c r="E2" s="4" t="str">
        <f>+Cov!E2</f>
        <v>$\beta_2$</v>
      </c>
      <c r="F2" s="4" t="str">
        <f>+Cov!F2</f>
        <v>$\beta_3$</v>
      </c>
      <c r="G2" s="4" t="str">
        <f>+Cov!G2</f>
        <v>$\beta_4$</v>
      </c>
      <c r="H2" s="4" t="str">
        <f>+Cov!H2</f>
        <v>$\beta_5$</v>
      </c>
      <c r="I2" s="4" t="str">
        <f>+Cov!I2</f>
        <v>$\beta_6$</v>
      </c>
      <c r="J2" s="4" t="str">
        <f>+Cov!J2</f>
        <v>$\beta_7$</v>
      </c>
    </row>
    <row r="3" spans="2:10" x14ac:dyDescent="0.3">
      <c r="B3" s="8" t="str">
        <f>+Cov!B3</f>
        <v>&amp;$\beta_0$</v>
      </c>
      <c r="D3" s="5">
        <f>+Cov!D3*100</f>
        <v>-1.7100437397029447</v>
      </c>
      <c r="E3" s="5">
        <f>+Cov!E3*100</f>
        <v>-0.87726170126768555</v>
      </c>
      <c r="F3" s="5">
        <f>+Cov!F3*100</f>
        <v>-0.674363257099728</v>
      </c>
      <c r="G3" s="5">
        <f>+Cov!G3*100</f>
        <v>0.16267489595668272</v>
      </c>
      <c r="H3" s="5">
        <f>+Cov!H3*100</f>
        <v>0.47793966345143507</v>
      </c>
      <c r="I3" s="5">
        <f>+Cov!I3*100</f>
        <v>3.0524828338481181E-2</v>
      </c>
      <c r="J3" s="5">
        <f>+Cov!J3*100</f>
        <v>-2.7159833922519847</v>
      </c>
    </row>
    <row r="4" spans="2:10" x14ac:dyDescent="0.3">
      <c r="B4" s="8" t="str">
        <f>+Cov!B4</f>
        <v>&amp;$\beta_1$</v>
      </c>
      <c r="C4" s="5">
        <f>+Cov!C4*100</f>
        <v>-1.4575272242318562</v>
      </c>
      <c r="D4" s="5"/>
      <c r="E4" s="5">
        <f>+Cov!E4*100</f>
        <v>0.28166209899370914</v>
      </c>
      <c r="F4" s="5">
        <f>+Cov!F4*100</f>
        <v>1.4645111637869346</v>
      </c>
      <c r="G4" s="5">
        <f>+Cov!G4*100</f>
        <v>-0.56144077163756489</v>
      </c>
      <c r="H4" s="5">
        <f>+Cov!H4*100</f>
        <v>-0.19242310479468527</v>
      </c>
      <c r="I4" s="5">
        <f>+Cov!I4*100</f>
        <v>0.22928546734472263</v>
      </c>
      <c r="J4" s="5">
        <f>+Cov!J4*100</f>
        <v>-2.3822756880344672E-3</v>
      </c>
    </row>
    <row r="5" spans="2:10" x14ac:dyDescent="0.3">
      <c r="B5" s="8" t="str">
        <f>+Cov!B5</f>
        <v>&amp;$\beta_2$</v>
      </c>
      <c r="C5" s="5">
        <f>+Cov!C5*100</f>
        <v>-0.79028830927889582</v>
      </c>
      <c r="D5" s="5">
        <f>+Cov!D5*100</f>
        <v>0.21766883235611942</v>
      </c>
      <c r="E5" s="5"/>
      <c r="F5" s="5">
        <f>+Cov!F5*100</f>
        <v>0.38463063179710566</v>
      </c>
      <c r="G5" s="5">
        <f>+Cov!G5*100</f>
        <v>8.8793601761991789E-2</v>
      </c>
      <c r="H5" s="5">
        <f>+Cov!H5*100</f>
        <v>3.5045557458857644E-2</v>
      </c>
      <c r="I5" s="5">
        <f>+Cov!I5*100</f>
        <v>-2.3913758937937082E-2</v>
      </c>
      <c r="J5" s="5">
        <f>+Cov!J5*100</f>
        <v>-9.0024698531974062E-2</v>
      </c>
    </row>
    <row r="6" spans="2:10" x14ac:dyDescent="0.3">
      <c r="B6" s="8" t="str">
        <f>+Cov!B6</f>
        <v>&amp;$\beta_3$</v>
      </c>
      <c r="C6" s="5">
        <f>+Cov!C6*100</f>
        <v>-0.71156897757076898</v>
      </c>
      <c r="D6" s="5">
        <f>+Cov!D6*100</f>
        <v>1.4062441471288507</v>
      </c>
      <c r="E6" s="5">
        <f>+Cov!E6*100</f>
        <v>0.40600720909837429</v>
      </c>
      <c r="F6" s="5"/>
      <c r="G6" s="5">
        <f>+Cov!G6*100</f>
        <v>-1.3685809991960299E-2</v>
      </c>
      <c r="H6" s="5">
        <f>+Cov!H6*100</f>
        <v>0.1227037574308736</v>
      </c>
      <c r="I6" s="5">
        <f>+Cov!I6*100</f>
        <v>-6.333673638616294E-2</v>
      </c>
      <c r="J6" s="5">
        <f>+Cov!J6*100</f>
        <v>-0.41354842016503734</v>
      </c>
    </row>
    <row r="7" spans="2:10" x14ac:dyDescent="0.3">
      <c r="B7" s="8" t="str">
        <f>+Cov!B7</f>
        <v>&amp;$\beta_4$</v>
      </c>
      <c r="C7" s="5">
        <f>+Cov!C7*100</f>
        <v>0.13510546178173075</v>
      </c>
      <c r="D7" s="5">
        <f>+Cov!D7*100</f>
        <v>-0.39547470795324913</v>
      </c>
      <c r="E7" s="5">
        <f>+Cov!E7*100</f>
        <v>9.9510189941176788E-2</v>
      </c>
      <c r="F7" s="5">
        <f>+Cov!F7*100</f>
        <v>4.6194390163603063E-2</v>
      </c>
      <c r="G7" s="5"/>
      <c r="H7" s="5">
        <f>+Cov!H7*100</f>
        <v>-0.10370812787600339</v>
      </c>
      <c r="I7" s="5">
        <f>+Cov!I7*100</f>
        <v>-0.2801283207833456</v>
      </c>
      <c r="J7" s="5">
        <f>+Cov!J7*100</f>
        <v>-0.131277065323122</v>
      </c>
    </row>
    <row r="8" spans="2:10" x14ac:dyDescent="0.3">
      <c r="B8" s="8" t="str">
        <f>+Cov!B8</f>
        <v>&amp;$\beta_5$</v>
      </c>
      <c r="C8" s="5">
        <f>+Cov!C8*100</f>
        <v>0.22761603091865507</v>
      </c>
      <c r="D8" s="5">
        <f>+Cov!D8*100</f>
        <v>-0.13562578291563929</v>
      </c>
      <c r="E8" s="5">
        <f>+Cov!E8*100</f>
        <v>3.0563656511235271E-2</v>
      </c>
      <c r="F8" s="5">
        <f>+Cov!F8*100</f>
        <v>8.1795620198475527E-2</v>
      </c>
      <c r="G8" s="5">
        <f>+Cov!G8*100</f>
        <v>-0.11124559630671733</v>
      </c>
      <c r="H8" s="5"/>
      <c r="I8" s="5">
        <f>+Cov!I8*100</f>
        <v>-1.3663148136715524</v>
      </c>
      <c r="J8" s="5">
        <f>+Cov!J8*100</f>
        <v>-0.74255609649525045</v>
      </c>
    </row>
    <row r="9" spans="2:10" x14ac:dyDescent="0.3">
      <c r="B9" s="8" t="str">
        <f>+Cov!B9</f>
        <v>&amp;$\beta_6$</v>
      </c>
      <c r="C9" s="5">
        <f>+Cov!C9*100</f>
        <v>0.23505954704091378</v>
      </c>
      <c r="D9" s="5">
        <f>+Cov!D9*100</f>
        <v>0.17706962247110228</v>
      </c>
      <c r="E9" s="5">
        <f>+Cov!E9*100</f>
        <v>-5.6854275956331503E-2</v>
      </c>
      <c r="F9" s="5">
        <f>+Cov!F9*100</f>
        <v>-0.17608881897964757</v>
      </c>
      <c r="G9" s="5">
        <f>+Cov!G9*100</f>
        <v>-0.31325732088315011</v>
      </c>
      <c r="H9" s="5">
        <f>+Cov!H9*100</f>
        <v>-1.3045878692545847</v>
      </c>
      <c r="I9" s="5"/>
      <c r="J9" s="5">
        <f>+Cov!J9*100</f>
        <v>-3.8693614207909913E-2</v>
      </c>
    </row>
    <row r="10" spans="2:10" x14ac:dyDescent="0.3">
      <c r="B10" s="9" t="str">
        <f>+Cov!B10</f>
        <v>&amp;$\beta_7$</v>
      </c>
      <c r="C10" s="6">
        <f>+Cov!C10*100</f>
        <v>-2.5842002169640965</v>
      </c>
      <c r="D10" s="6">
        <f>+Cov!D10*100</f>
        <v>-8.9845225749961288E-2</v>
      </c>
      <c r="E10" s="6">
        <f>+Cov!E10*100</f>
        <v>-0.12418990690828205</v>
      </c>
      <c r="F10" s="6">
        <f>+Cov!F10*100</f>
        <v>-0.38884176735412224</v>
      </c>
      <c r="G10" s="6">
        <f>+Cov!G10*100</f>
        <v>-0.19912135845924389</v>
      </c>
      <c r="H10" s="6">
        <f>+Cov!H10*100</f>
        <v>-0.56112317407396961</v>
      </c>
      <c r="I10" s="6">
        <f>+Cov!I10*100</f>
        <v>-0.12177300499477151</v>
      </c>
      <c r="J10" s="6"/>
    </row>
    <row r="15" spans="2:10" x14ac:dyDescent="0.3">
      <c r="C15" s="4" t="str">
        <f>+Cov!C15</f>
        <v>$\beta_0$</v>
      </c>
      <c r="D15" s="4" t="str">
        <f>+Cov!D15</f>
        <v>$\beta_1$</v>
      </c>
      <c r="E15" s="4" t="str">
        <f>+Cov!E15</f>
        <v>$\beta_2$</v>
      </c>
      <c r="F15" s="4" t="str">
        <f>+Cov!F15</f>
        <v>$\beta_3$</v>
      </c>
      <c r="G15" s="4" t="str">
        <f>+Cov!G15</f>
        <v>$\beta_4$</v>
      </c>
      <c r="H15" s="4" t="str">
        <f>+Cov!H15</f>
        <v>$\beta_5$</v>
      </c>
      <c r="I15" s="4" t="str">
        <f>+Cov!I15</f>
        <v>$\beta_6$</v>
      </c>
      <c r="J15" s="4" t="str">
        <f>+Cov!J15</f>
        <v>$\beta_7$</v>
      </c>
    </row>
    <row r="16" spans="2:10" x14ac:dyDescent="0.3">
      <c r="B16" s="8" t="str">
        <f>+Cov!B16</f>
        <v>&amp;$\beta_0$</v>
      </c>
      <c r="D16" s="5">
        <f>+Cov!D16*100</f>
        <v>-1.5779216367563318</v>
      </c>
      <c r="E16" s="5">
        <f>+Cov!E16*100</f>
        <v>-0.7996577541809673</v>
      </c>
      <c r="F16" s="5">
        <f>+Cov!F16*100</f>
        <v>-0.68372390170521757</v>
      </c>
      <c r="G16" s="5">
        <f>+Cov!G16*100</f>
        <v>6.7060975825098762E-2</v>
      </c>
      <c r="H16" s="5">
        <f>+Cov!H16*100</f>
        <v>0.31793267443073819</v>
      </c>
      <c r="I16" s="5">
        <f>+Cov!I16*100</f>
        <v>0.19433606400363915</v>
      </c>
      <c r="J16" s="5">
        <f>+Cov!J16*100</f>
        <v>-2.7014932401632001</v>
      </c>
    </row>
    <row r="17" spans="2:10" x14ac:dyDescent="0.3">
      <c r="B17" s="8" t="str">
        <f>+Cov!B17</f>
        <v>&amp;$\beta_1$</v>
      </c>
      <c r="C17" s="5">
        <f>+Cov!C17*100</f>
        <v>-1.5102919629677474</v>
      </c>
      <c r="D17" s="5"/>
      <c r="E17" s="5">
        <f>+Cov!E17*100</f>
        <v>0.27445682351795547</v>
      </c>
      <c r="F17" s="5">
        <f>+Cov!F17*100</f>
        <v>1.3782228252411979</v>
      </c>
      <c r="G17" s="5">
        <f>+Cov!G17*100</f>
        <v>-0.42230233645777066</v>
      </c>
      <c r="H17" s="5">
        <f>+Cov!H17*100</f>
        <v>-2.7204259248920681E-2</v>
      </c>
      <c r="I17" s="5">
        <f>+Cov!I17*100</f>
        <v>7.4140817423733657E-2</v>
      </c>
      <c r="J17" s="5">
        <f>+Cov!J17*100</f>
        <v>-8.3615876986806337E-2</v>
      </c>
    </row>
    <row r="18" spans="2:10" x14ac:dyDescent="0.3">
      <c r="B18" s="8" t="str">
        <f>+Cov!B18</f>
        <v>&amp;$\beta_2$</v>
      </c>
      <c r="C18" s="5">
        <f>+Cov!C18*100</f>
        <v>-0.7914606583756546</v>
      </c>
      <c r="D18" s="5">
        <f>+Cov!D18*100</f>
        <v>0.24878293479543134</v>
      </c>
      <c r="E18" s="5"/>
      <c r="F18" s="5">
        <f>+Cov!F18*100</f>
        <v>0.39329881844259357</v>
      </c>
      <c r="G18" s="5">
        <f>+Cov!G18*100</f>
        <v>0.10174996166593582</v>
      </c>
      <c r="H18" s="5">
        <f>+Cov!H18*100</f>
        <v>2.3513099178035977E-2</v>
      </c>
      <c r="I18" s="5">
        <f>+Cov!I18*100</f>
        <v>-5.7736701313166133E-2</v>
      </c>
      <c r="J18" s="5">
        <f>+Cov!J18*100</f>
        <v>-9.2692379519665746E-2</v>
      </c>
    </row>
    <row r="19" spans="2:10" x14ac:dyDescent="0.3">
      <c r="B19" s="8" t="str">
        <f>+Cov!B19</f>
        <v>&amp;$\beta_3$</v>
      </c>
      <c r="C19" s="5">
        <f>+Cov!C19*100</f>
        <v>-0.65388533815596916</v>
      </c>
      <c r="D19" s="5">
        <f>+Cov!D19*100</f>
        <v>1.3065751656986626</v>
      </c>
      <c r="E19" s="5">
        <f>+Cov!E19*100</f>
        <v>0.38094914671206476</v>
      </c>
      <c r="F19" s="5"/>
      <c r="G19" s="5">
        <f>+Cov!G19*100</f>
        <v>6.747698366948536E-2</v>
      </c>
      <c r="H19" s="5">
        <f>+Cov!H19*100</f>
        <v>0.116601915786709</v>
      </c>
      <c r="I19" s="5">
        <f>+Cov!I19*100</f>
        <v>-0.16416929304241984</v>
      </c>
      <c r="J19" s="5">
        <f>+Cov!J19*100</f>
        <v>-0.35239659762858433</v>
      </c>
    </row>
    <row r="20" spans="2:10" x14ac:dyDescent="0.3">
      <c r="B20" s="8" t="str">
        <f>+Cov!B20</f>
        <v>&amp;$\beta_4$</v>
      </c>
      <c r="C20" s="5">
        <f>+Cov!C20*100</f>
        <v>4.6997080715694604E-2</v>
      </c>
      <c r="D20" s="5">
        <f>+Cov!D20*100</f>
        <v>-0.41368984015069793</v>
      </c>
      <c r="E20" s="5">
        <f>+Cov!E20*100</f>
        <v>0.11098010617469117</v>
      </c>
      <c r="F20" s="5">
        <f>+Cov!F20*100</f>
        <v>7.1762053600583131E-2</v>
      </c>
      <c r="G20" s="5"/>
      <c r="H20" s="5">
        <f>+Cov!H20*100</f>
        <v>-0.17232352524695879</v>
      </c>
      <c r="I20" s="5">
        <f>+Cov!I20*100</f>
        <v>-0.26471913596476743</v>
      </c>
      <c r="J20" s="5">
        <f>+Cov!J20*100</f>
        <v>-0.10867896636159392</v>
      </c>
    </row>
    <row r="21" spans="2:10" x14ac:dyDescent="0.3">
      <c r="B21" s="8" t="str">
        <f>+Cov!B21</f>
        <v>&amp;$\beta_5$</v>
      </c>
      <c r="C21" s="5">
        <f>+Cov!C21*100</f>
        <v>0.33432942848749192</v>
      </c>
      <c r="D21" s="5">
        <f>+Cov!D21*100</f>
        <v>-4.938588954440977E-2</v>
      </c>
      <c r="E21" s="5">
        <f>+Cov!E21*100</f>
        <v>5.8232228553899762E-3</v>
      </c>
      <c r="F21" s="5">
        <f>+Cov!F21*100</f>
        <v>8.9026751271716387E-2</v>
      </c>
      <c r="G21" s="5">
        <f>+Cov!G21*100</f>
        <v>-0.17716899162602878</v>
      </c>
      <c r="H21" s="5"/>
      <c r="I21" s="5">
        <f>+Cov!I21*100</f>
        <v>-1.2857650537487058</v>
      </c>
      <c r="J21" s="5">
        <f>+Cov!J21*100</f>
        <v>-0.61312273439262077</v>
      </c>
    </row>
    <row r="22" spans="2:10" x14ac:dyDescent="0.3">
      <c r="B22" s="8" t="str">
        <f>+Cov!B22</f>
        <v>&amp;$\beta_6$</v>
      </c>
      <c r="C22" s="5">
        <f>+Cov!C22*100</f>
        <v>0.17166901827400496</v>
      </c>
      <c r="D22" s="5">
        <f>+Cov!D22*100</f>
        <v>0.11130546235792517</v>
      </c>
      <c r="E22" s="5">
        <f>+Cov!E22*100</f>
        <v>-3.5643614139638694E-2</v>
      </c>
      <c r="F22" s="5">
        <f>+Cov!F22*100</f>
        <v>-0.13744183641509108</v>
      </c>
      <c r="G22" s="5">
        <f>+Cov!G22*100</f>
        <v>-0.26575632756005291</v>
      </c>
      <c r="H22" s="5">
        <f>+Cov!H22*100</f>
        <v>-1.2821157519797266</v>
      </c>
      <c r="I22" s="5"/>
      <c r="J22" s="5">
        <f>+Cov!J22*100</f>
        <v>-9.7128548774924009E-2</v>
      </c>
    </row>
    <row r="23" spans="2:10" x14ac:dyDescent="0.3">
      <c r="B23" s="9" t="str">
        <f>+Cov!B23</f>
        <v>&amp;$\beta_7$</v>
      </c>
      <c r="C23" s="6">
        <f>+Cov!C23*100</f>
        <v>-2.6029903951764908</v>
      </c>
      <c r="D23" s="6">
        <f>+Cov!D23*100</f>
        <v>-8.4956377993915463E-2</v>
      </c>
      <c r="E23" s="6">
        <f>+Cov!E23*100</f>
        <v>-9.7005107027452284E-2</v>
      </c>
      <c r="F23" s="6">
        <f>+Cov!F23*100</f>
        <v>-0.3489097471213865</v>
      </c>
      <c r="G23" s="6">
        <f>+Cov!G23*100</f>
        <v>-0.11908088910858929</v>
      </c>
      <c r="H23" s="6">
        <f>+Cov!H23*100</f>
        <v>-0.59030134774878873</v>
      </c>
      <c r="I23" s="6">
        <f>+Cov!I23*100</f>
        <v>-0.10168962172382345</v>
      </c>
      <c r="J23" s="6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1C97E-FD93-451C-81EF-B8871801FAB3}">
  <dimension ref="B2:J16"/>
  <sheetViews>
    <sheetView workbookViewId="0">
      <selection activeCell="H8" sqref="H8"/>
    </sheetView>
  </sheetViews>
  <sheetFormatPr defaultRowHeight="14.4" x14ac:dyDescent="0.3"/>
  <cols>
    <col min="3" max="10" width="8.88671875" style="7"/>
  </cols>
  <sheetData>
    <row r="2" spans="2:10" x14ac:dyDescent="0.3">
      <c r="C2" s="4" t="str">
        <f>+Var!B1</f>
        <v>$\beta_0$</v>
      </c>
      <c r="D2" s="4" t="str">
        <f>+Var!C1</f>
        <v>$\beta_1$</v>
      </c>
      <c r="E2" s="4" t="str">
        <f>+Var!D1</f>
        <v>$\beta_2$</v>
      </c>
      <c r="F2" s="4" t="str">
        <f>+Var!E1</f>
        <v>$\beta_3$</v>
      </c>
      <c r="G2" s="4" t="str">
        <f>+Var!F1</f>
        <v>$\beta_4$</v>
      </c>
      <c r="H2" s="4" t="str">
        <f>+Var!G1</f>
        <v>$\beta_5$</v>
      </c>
      <c r="I2" s="4" t="str">
        <f>+Var!H1</f>
        <v>$\beta_6$</v>
      </c>
      <c r="J2" s="4" t="str">
        <f>+Var!I1</f>
        <v>$\beta_7$</v>
      </c>
    </row>
    <row r="3" spans="2:10" x14ac:dyDescent="0.3">
      <c r="B3" s="8" t="s">
        <v>12</v>
      </c>
      <c r="C3" s="5">
        <f>+Var!B2*100</f>
        <v>395.58210207282502</v>
      </c>
      <c r="D3" s="5">
        <f>+Var!C2*100</f>
        <v>541.82726058717094</v>
      </c>
      <c r="E3" s="5">
        <f>+Var!D2*100</f>
        <v>60.361194219596783</v>
      </c>
      <c r="F3" s="5">
        <f>+Var!E2*100</f>
        <v>153.05855215439848</v>
      </c>
      <c r="G3" s="5">
        <f>+Var!F2*100</f>
        <v>137.56851189119442</v>
      </c>
      <c r="H3" s="5">
        <f>+Var!G2*100</f>
        <v>210.49897031188212</v>
      </c>
      <c r="I3" s="5">
        <f>+Var!H2*100</f>
        <v>196.43329982191909</v>
      </c>
      <c r="J3" s="5">
        <f>+Var!I2*100</f>
        <v>433.2376084676352</v>
      </c>
    </row>
    <row r="4" spans="2:10" x14ac:dyDescent="0.3">
      <c r="B4" s="8" t="s">
        <v>13</v>
      </c>
      <c r="C4" s="5">
        <f>+Var!B3*100</f>
        <v>428.84925502297529</v>
      </c>
      <c r="D4" s="5">
        <f>+Var!C3*100</f>
        <v>564.40588957484931</v>
      </c>
      <c r="E4" s="5">
        <f>+Var!D3*100</f>
        <v>62.393003809864936</v>
      </c>
      <c r="F4" s="5">
        <f>+Var!E3*100</f>
        <v>149.62118153885368</v>
      </c>
      <c r="G4" s="5">
        <f>+Var!F3*100</f>
        <v>135.43480959956037</v>
      </c>
      <c r="H4" s="5">
        <f>+Var!G3*100</f>
        <v>219.07510800181541</v>
      </c>
      <c r="I4" s="5">
        <f>+Var!H3*100</f>
        <v>202.35669252250042</v>
      </c>
      <c r="J4" s="5">
        <f>+Var!I3*100</f>
        <v>431.35998951300138</v>
      </c>
    </row>
    <row r="5" spans="2:10" x14ac:dyDescent="0.3">
      <c r="B5" s="9" t="s">
        <v>14</v>
      </c>
      <c r="C5" s="6">
        <f>+Var!B4*100</f>
        <v>398.28082345225806</v>
      </c>
      <c r="D5" s="6">
        <f>+Var!C4*100</f>
        <v>544.61024977059424</v>
      </c>
      <c r="E5" s="6">
        <f>+Var!D4*100</f>
        <v>60.757521332471306</v>
      </c>
      <c r="F5" s="6">
        <f>+Var!E4*100</f>
        <v>153.96527790798422</v>
      </c>
      <c r="G5" s="6">
        <f>+Var!F4*100</f>
        <v>138.36567479411482</v>
      </c>
      <c r="H5" s="6">
        <f>+Var!G4*100</f>
        <v>211.7764761669942</v>
      </c>
      <c r="I5" s="6">
        <f>+Var!H4*100</f>
        <v>197.65732149009884</v>
      </c>
      <c r="J5" s="6">
        <f>+Var!I4*100</f>
        <v>436.07316747433435</v>
      </c>
    </row>
    <row r="6" spans="2:10" x14ac:dyDescent="0.3">
      <c r="B6" s="8" t="s">
        <v>34</v>
      </c>
      <c r="C6" s="5">
        <f>+Var!B5*100</f>
        <v>407.13512787154781</v>
      </c>
      <c r="D6" s="5">
        <f>+Var!C5*100</f>
        <v>537.70338404302174</v>
      </c>
      <c r="E6" s="5">
        <f>+Var!D5*100</f>
        <v>59.551986708568514</v>
      </c>
      <c r="F6" s="5">
        <f>+Var!E5*100</f>
        <v>146.33561896319324</v>
      </c>
      <c r="G6" s="5">
        <f>+Var!F5*100</f>
        <v>128.39596878792807</v>
      </c>
      <c r="H6" s="5">
        <f>+Var!G5*100</f>
        <v>205.65994258952253</v>
      </c>
      <c r="I6" s="5">
        <f>+Var!H5*100</f>
        <v>197.165325165019</v>
      </c>
      <c r="J6" s="5">
        <f>+Var!I5*100</f>
        <v>438.88327574964831</v>
      </c>
    </row>
    <row r="7" spans="2:10" x14ac:dyDescent="0.3">
      <c r="B7" s="8" t="s">
        <v>35</v>
      </c>
      <c r="C7" s="5">
        <f>+Var!B6*100</f>
        <v>404.34643168319803</v>
      </c>
      <c r="D7" s="5">
        <f>+Var!C6*100</f>
        <v>538.41700717174047</v>
      </c>
      <c r="E7" s="5">
        <f>+Var!D6*100</f>
        <v>59.38770566382653</v>
      </c>
      <c r="F7" s="5">
        <f>+Var!E6*100</f>
        <v>145.71722942717477</v>
      </c>
      <c r="G7" s="5">
        <f>+Var!F6*100</f>
        <v>128.41601396179101</v>
      </c>
      <c r="H7" s="5">
        <f>+Var!G6*100</f>
        <v>206.97163878055864</v>
      </c>
      <c r="I7" s="5">
        <f>+Var!H6*100</f>
        <v>196.29011930964762</v>
      </c>
      <c r="J7" s="5">
        <f>+Var!I6*100</f>
        <v>437.17888726131139</v>
      </c>
    </row>
    <row r="8" spans="2:10" x14ac:dyDescent="0.3">
      <c r="B8" s="9" t="s">
        <v>36</v>
      </c>
      <c r="C8" s="6">
        <f>+Var!B7*100</f>
        <v>407.17308125155648</v>
      </c>
      <c r="D8" s="6">
        <f>+Var!C7*100</f>
        <v>537.76553917724857</v>
      </c>
      <c r="E8" s="6">
        <f>+Var!D7*100</f>
        <v>59.556428002444321</v>
      </c>
      <c r="F8" s="6">
        <f>+Var!E7*100</f>
        <v>146.34903195956539</v>
      </c>
      <c r="G8" s="6">
        <f>+Var!F7*100</f>
        <v>128.4050338125447</v>
      </c>
      <c r="H8" s="6">
        <f>+Var!G7*100</f>
        <v>205.67707799144034</v>
      </c>
      <c r="I8" s="6">
        <f>+Var!H7*100</f>
        <v>197.18073082526192</v>
      </c>
      <c r="J8" s="6">
        <f>+Var!I7*100</f>
        <v>438.91065280624468</v>
      </c>
    </row>
    <row r="9" spans="2:10" x14ac:dyDescent="0.3">
      <c r="B9" s="8" t="s">
        <v>37</v>
      </c>
      <c r="C9" s="5">
        <f>+Var!B8*100</f>
        <v>81.541524165904917</v>
      </c>
      <c r="D9" s="5">
        <f>+Var!C8*100</f>
        <v>330.41225596250069</v>
      </c>
      <c r="E9" s="5">
        <f>+Var!D8*100</f>
        <v>25.451018399528664</v>
      </c>
      <c r="F9" s="5">
        <f>+Var!E8*100</f>
        <v>93.01416922300227</v>
      </c>
      <c r="G9" s="5">
        <f>+Var!F8*100</f>
        <v>108.60035263929116</v>
      </c>
      <c r="H9" s="5">
        <f>+Var!G8*100</f>
        <v>106.61995307152523</v>
      </c>
      <c r="I9" s="5">
        <f>+Var!H8*100</f>
        <v>91.458815181889705</v>
      </c>
      <c r="J9" s="5">
        <f>+Var!I8*100</f>
        <v>136.69544408434811</v>
      </c>
    </row>
    <row r="10" spans="2:10" x14ac:dyDescent="0.3">
      <c r="B10" s="8" t="s">
        <v>38</v>
      </c>
      <c r="C10" s="5">
        <f>+Var!B9*100</f>
        <v>80.842676983726534</v>
      </c>
      <c r="D10" s="5">
        <f>+Var!C9*100</f>
        <v>329.92275704601764</v>
      </c>
      <c r="E10" s="5">
        <f>+Var!D9*100</f>
        <v>25.450018352255793</v>
      </c>
      <c r="F10" s="5">
        <f>+Var!E9*100</f>
        <v>88.169229769808794</v>
      </c>
      <c r="G10" s="5">
        <f>+Var!F9*100</f>
        <v>110.73404555029158</v>
      </c>
      <c r="H10" s="5">
        <f>+Var!G9*100</f>
        <v>105.85581709276946</v>
      </c>
      <c r="I10" s="5">
        <f>+Var!H9*100</f>
        <v>91.289835656570929</v>
      </c>
      <c r="J10" s="5">
        <f>+Var!I9*100</f>
        <v>132.14597574647996</v>
      </c>
    </row>
    <row r="11" spans="2:10" x14ac:dyDescent="0.3">
      <c r="B11" s="9" t="s">
        <v>39</v>
      </c>
      <c r="C11" s="6">
        <f>+Var!B10*100</f>
        <v>81.749454779021463</v>
      </c>
      <c r="D11" s="6">
        <f>+Var!C10*100</f>
        <v>331.11097888675596</v>
      </c>
      <c r="E11" s="6">
        <f>+Var!D10*100</f>
        <v>25.511440294463235</v>
      </c>
      <c r="F11" s="6">
        <f>+Var!E10*100</f>
        <v>93.236727806821108</v>
      </c>
      <c r="G11" s="6">
        <f>+Var!F10*100</f>
        <v>108.82787880758559</v>
      </c>
      <c r="H11" s="6">
        <f>+Var!G10*100</f>
        <v>106.81846687309249</v>
      </c>
      <c r="I11" s="6">
        <f>+Var!H10*100</f>
        <v>91.664145749489435</v>
      </c>
      <c r="J11" s="6">
        <f>+Var!I10*100</f>
        <v>137.06964203035682</v>
      </c>
    </row>
    <row r="12" spans="2:10" x14ac:dyDescent="0.3">
      <c r="B12" s="8" t="s">
        <v>48</v>
      </c>
      <c r="C12" s="5">
        <f>+Var!B11*100</f>
        <v>85.178444411736436</v>
      </c>
      <c r="D12" s="5">
        <f>+Var!C11*100</f>
        <v>322.16406787977871</v>
      </c>
      <c r="E12" s="5">
        <f>+Var!D11*100</f>
        <v>24.740587894638566</v>
      </c>
      <c r="F12" s="5">
        <f>+Var!E11*100</f>
        <v>90.013217601084406</v>
      </c>
      <c r="G12" s="5">
        <f>+Var!F11*100</f>
        <v>100.50956533844446</v>
      </c>
      <c r="H12" s="5">
        <f>+Var!G11*100</f>
        <v>101.81343912843643</v>
      </c>
      <c r="I12" s="5">
        <f>+Var!H11*100</f>
        <v>93.460313779061806</v>
      </c>
      <c r="J12" s="5">
        <f>+Var!I11*100</f>
        <v>136.5847664681192</v>
      </c>
    </row>
    <row r="13" spans="2:10" x14ac:dyDescent="0.3">
      <c r="B13" s="8" t="s">
        <v>49</v>
      </c>
      <c r="C13" s="5">
        <f>+Var!B12*100</f>
        <v>85.341879028770549</v>
      </c>
      <c r="D13" s="5">
        <f>+Var!C12*100</f>
        <v>322.84334705824011</v>
      </c>
      <c r="E13" s="5">
        <f>+Var!D12*100</f>
        <v>24.822928045060909</v>
      </c>
      <c r="F13" s="5">
        <f>+Var!E12*100</f>
        <v>87.763988441759338</v>
      </c>
      <c r="G13" s="5">
        <f>+Var!F12*100</f>
        <v>101.34465022820362</v>
      </c>
      <c r="H13" s="5">
        <f>+Var!G12*100</f>
        <v>101.1869535619297</v>
      </c>
      <c r="I13" s="5">
        <f>+Var!H12*100</f>
        <v>94.045891695997625</v>
      </c>
      <c r="J13" s="5">
        <f>+Var!I12*100</f>
        <v>134.81917194317447</v>
      </c>
    </row>
    <row r="14" spans="2:10" x14ac:dyDescent="0.3">
      <c r="B14" s="9" t="s">
        <v>50</v>
      </c>
      <c r="C14" s="6">
        <f>+Var!B13*100</f>
        <v>85.302148814998873</v>
      </c>
      <c r="D14" s="6">
        <f>+Var!C13*100</f>
        <v>322.67163097256366</v>
      </c>
      <c r="E14" s="6">
        <f>+Var!D13*100</f>
        <v>24.774052738697943</v>
      </c>
      <c r="F14" s="6">
        <f>+Var!E13*100</f>
        <v>90.111772147403528</v>
      </c>
      <c r="G14" s="6">
        <f>+Var!F13*100</f>
        <v>100.61459517223166</v>
      </c>
      <c r="H14" s="6">
        <f>+Var!G13*100</f>
        <v>101.90289716789849</v>
      </c>
      <c r="I14" s="6">
        <f>+Var!H13*100</f>
        <v>93.580795077165362</v>
      </c>
      <c r="J14" s="6">
        <f>+Var!I13*100</f>
        <v>136.79433892190187</v>
      </c>
    </row>
    <row r="15" spans="2:10" x14ac:dyDescent="0.3">
      <c r="B15" s="8" t="s">
        <v>24</v>
      </c>
      <c r="C15" s="5">
        <f>+Var!B14*100</f>
        <v>396.68232454058705</v>
      </c>
      <c r="D15" s="5">
        <f>+Var!C14*100</f>
        <v>536.43705340309816</v>
      </c>
      <c r="E15" s="5">
        <f>+Var!D14*100</f>
        <v>58.871391081867962</v>
      </c>
      <c r="F15" s="5">
        <f>+Var!E14*100</f>
        <v>140.64950294133683</v>
      </c>
      <c r="G15" s="5">
        <f>+Var!F14*100</f>
        <v>127.38274711084962</v>
      </c>
      <c r="H15" s="5">
        <f>+Var!G14*100</f>
        <v>207.12716558879683</v>
      </c>
      <c r="I15" s="5">
        <f>+Var!H14*100</f>
        <v>196.61017485690712</v>
      </c>
      <c r="J15" s="5">
        <f>+Var!I14*100</f>
        <v>424.75559687410174</v>
      </c>
    </row>
    <row r="16" spans="2:10" x14ac:dyDescent="0.3">
      <c r="B16" s="9" t="s">
        <v>25</v>
      </c>
      <c r="C16" s="6">
        <f>+Var!B15*100</f>
        <v>407.87115123084448</v>
      </c>
      <c r="D16" s="6">
        <f>+Var!C15*100</f>
        <v>543.57017121051729</v>
      </c>
      <c r="E16" s="6">
        <f>+Var!D15*100</f>
        <v>58.918736040855066</v>
      </c>
      <c r="F16" s="6">
        <f>+Var!E15*100</f>
        <v>145.74310903874738</v>
      </c>
      <c r="G16" s="6">
        <f>+Var!F15*100</f>
        <v>127.61839571882476</v>
      </c>
      <c r="H16" s="6">
        <f>+Var!G15*100</f>
        <v>205.94190864019487</v>
      </c>
      <c r="I16" s="6">
        <f>+Var!H15*100</f>
        <v>196.04947444331171</v>
      </c>
      <c r="J16" s="6">
        <f>+Var!I15*100</f>
        <v>439.27427074454562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2C73E-3731-4866-AFD8-FD5D264ED587}">
  <dimension ref="B2:N25"/>
  <sheetViews>
    <sheetView tabSelected="1" workbookViewId="0">
      <selection activeCell="G31" sqref="G31"/>
    </sheetView>
  </sheetViews>
  <sheetFormatPr defaultRowHeight="14.4" x14ac:dyDescent="0.3"/>
  <cols>
    <col min="2" max="3" width="8.88671875" style="7"/>
    <col min="4" max="11" width="9" style="7" bestFit="1" customWidth="1"/>
    <col min="12" max="14" width="10.21875" style="7" bestFit="1" customWidth="1"/>
    <col min="15" max="18" width="9" bestFit="1" customWidth="1"/>
    <col min="19" max="20" width="10.21875" bestFit="1" customWidth="1"/>
    <col min="21" max="25" width="9" bestFit="1" customWidth="1"/>
  </cols>
  <sheetData>
    <row r="2" spans="2:12" x14ac:dyDescent="0.3">
      <c r="B2" s="4" t="s">
        <v>52</v>
      </c>
      <c r="C2" s="4" t="s">
        <v>54</v>
      </c>
      <c r="D2" s="4" t="s">
        <v>0</v>
      </c>
      <c r="E2" s="4" t="s">
        <v>1</v>
      </c>
      <c r="F2" s="4" t="s">
        <v>2</v>
      </c>
      <c r="G2" s="4" t="s">
        <v>3</v>
      </c>
      <c r="H2" s="4" t="s">
        <v>4</v>
      </c>
      <c r="I2" s="4" t="s">
        <v>5</v>
      </c>
      <c r="J2" s="4" t="s">
        <v>6</v>
      </c>
      <c r="K2" s="4" t="s">
        <v>7</v>
      </c>
      <c r="L2" s="4" t="s">
        <v>53</v>
      </c>
    </row>
    <row r="3" spans="2:12" x14ac:dyDescent="0.3">
      <c r="B3" s="7">
        <f>+[1]tab_n!A1</f>
        <v>10</v>
      </c>
      <c r="C3" s="5">
        <f>+[1]tab_n!W1/1000</f>
        <v>2.0815716000000001E-3</v>
      </c>
      <c r="D3" s="5">
        <f>+[1]tab_n!B1</f>
        <v>0.67426924271632227</v>
      </c>
      <c r="E3" s="5">
        <f>+[1]tab_n!C1</f>
        <v>-1.4779237157497198</v>
      </c>
      <c r="F3" s="5">
        <f>+[1]tab_n!D1</f>
        <v>-8.0263294299109889E-2</v>
      </c>
      <c r="G3" s="5">
        <f>+[1]tab_n!E1</f>
        <v>-0.56877104579012439</v>
      </c>
      <c r="H3" s="5">
        <f>+[1]tab_n!F1</f>
        <v>0.49981951649630296</v>
      </c>
      <c r="I3" s="5">
        <f>+[1]tab_n!G1</f>
        <v>-0.63406128010398632</v>
      </c>
      <c r="J3" s="5">
        <f>+[1]tab_n!H1</f>
        <v>0.59335653706452629</v>
      </c>
      <c r="K3" s="5">
        <f>+[1]tab_n!I1</f>
        <v>4.1257542130199006E-2</v>
      </c>
      <c r="L3" s="5">
        <f>+[1]tab_n!J1</f>
        <v>-430.21608317896499</v>
      </c>
    </row>
    <row r="4" spans="2:12" x14ac:dyDescent="0.3">
      <c r="B4" s="7">
        <f>+[1]tab_n!A2</f>
        <v>20</v>
      </c>
      <c r="C4" s="5">
        <f>+[1]tab_n!W2/1000</f>
        <v>2.4918248E-3</v>
      </c>
      <c r="D4" s="5">
        <f>+[1]tab_n!B2</f>
        <v>0.6799524931485752</v>
      </c>
      <c r="E4" s="5">
        <f>+[1]tab_n!C2</f>
        <v>-1.4901772793210364</v>
      </c>
      <c r="F4" s="5">
        <f>+[1]tab_n!D2</f>
        <v>-8.2913227131950124E-2</v>
      </c>
      <c r="G4" s="5">
        <f>+[1]tab_n!E2</f>
        <v>-0.57304791973118141</v>
      </c>
      <c r="H4" s="5">
        <f>+[1]tab_n!F2</f>
        <v>0.49129855529095345</v>
      </c>
      <c r="I4" s="5">
        <f>+[1]tab_n!G2</f>
        <v>-0.6366478868599712</v>
      </c>
      <c r="J4" s="5">
        <f>+[1]tab_n!H2</f>
        <v>0.60171305008829135</v>
      </c>
      <c r="K4" s="5">
        <f>+[1]tab_n!I2</f>
        <v>4.4007784432257592E-2</v>
      </c>
      <c r="L4" s="5">
        <f>+[1]tab_n!J2</f>
        <v>-429.62633478586957</v>
      </c>
    </row>
    <row r="5" spans="2:12" x14ac:dyDescent="0.3">
      <c r="B5" s="7">
        <f>+[1]tab_n!A3</f>
        <v>30</v>
      </c>
      <c r="C5" s="5">
        <f>+[1]tab_n!W3/1000</f>
        <v>2.9359261999999998E-3</v>
      </c>
      <c r="D5" s="5">
        <f>+[1]tab_n!B3</f>
        <v>0.67960233196805231</v>
      </c>
      <c r="E5" s="5">
        <f>+[1]tab_n!C3</f>
        <v>-1.4908395327560575</v>
      </c>
      <c r="F5" s="5">
        <f>+[1]tab_n!D3</f>
        <v>-8.3473281948226674E-2</v>
      </c>
      <c r="G5" s="5">
        <f>+[1]tab_n!E3</f>
        <v>-0.57272358283642744</v>
      </c>
      <c r="H5" s="5">
        <f>+[1]tab_n!F3</f>
        <v>0.49200952762540434</v>
      </c>
      <c r="I5" s="5">
        <f>+[1]tab_n!G3</f>
        <v>-0.63520835347404059</v>
      </c>
      <c r="J5" s="5">
        <f>+[1]tab_n!H3</f>
        <v>0.6016175371999265</v>
      </c>
      <c r="K5" s="5">
        <f>+[1]tab_n!I3</f>
        <v>4.5101577335049027E-2</v>
      </c>
      <c r="L5" s="5">
        <f>+[1]tab_n!J3</f>
        <v>-434.86266515939462</v>
      </c>
    </row>
    <row r="6" spans="2:12" x14ac:dyDescent="0.3">
      <c r="B6" s="7">
        <f>+[1]tab_n!A4</f>
        <v>50</v>
      </c>
      <c r="C6" s="5">
        <f>+[1]tab_n!W4/1000</f>
        <v>3.9383621000000004E-3</v>
      </c>
      <c r="D6" s="5">
        <f>+[1]tab_n!B4</f>
        <v>0.67937852139290189</v>
      </c>
      <c r="E6" s="5">
        <f>+[1]tab_n!C4</f>
        <v>-1.4888216713820808</v>
      </c>
      <c r="F6" s="5">
        <f>+[1]tab_n!D4</f>
        <v>-8.2665466988753489E-2</v>
      </c>
      <c r="G6" s="5">
        <f>+[1]tab_n!E4</f>
        <v>-0.57332388400495515</v>
      </c>
      <c r="H6" s="5">
        <f>+[1]tab_n!F4</f>
        <v>0.49463500998984339</v>
      </c>
      <c r="I6" s="5">
        <f>+[1]tab_n!G4</f>
        <v>-0.63925539265774989</v>
      </c>
      <c r="J6" s="5">
        <f>+[1]tab_n!H4</f>
        <v>0.60687226488035806</v>
      </c>
      <c r="K6" s="5">
        <f>+[1]tab_n!I4</f>
        <v>4.4564880316699425E-2</v>
      </c>
      <c r="L6" s="5">
        <f>+[1]tab_n!J4</f>
        <v>-435.89028160670335</v>
      </c>
    </row>
    <row r="7" spans="2:12" x14ac:dyDescent="0.3">
      <c r="B7" s="7">
        <f>+[1]tab_n!A5</f>
        <v>75</v>
      </c>
      <c r="C7" s="5">
        <f>+[1]tab_n!W5/1000</f>
        <v>5.8473889000000001E-3</v>
      </c>
      <c r="D7" s="5">
        <f>+[1]tab_n!B5</f>
        <v>0.67899111592234696</v>
      </c>
      <c r="E7" s="5">
        <f>+[1]tab_n!C5</f>
        <v>-1.4893685107898396</v>
      </c>
      <c r="F7" s="5">
        <f>+[1]tab_n!D5</f>
        <v>-8.290941626248978E-2</v>
      </c>
      <c r="G7" s="5">
        <f>+[1]tab_n!E5</f>
        <v>-0.57427135637554627</v>
      </c>
      <c r="H7" s="5">
        <f>+[1]tab_n!F5</f>
        <v>0.49343821779598313</v>
      </c>
      <c r="I7" s="5">
        <f>+[1]tab_n!G5</f>
        <v>-0.6393976537814634</v>
      </c>
      <c r="J7" s="5">
        <f>+[1]tab_n!H5</f>
        <v>0.60736544836863682</v>
      </c>
      <c r="K7" s="5">
        <f>+[1]tab_n!I5</f>
        <v>4.7620821498357606E-2</v>
      </c>
      <c r="L7" s="5">
        <f>+[1]tab_n!J5</f>
        <v>-436.28185343100051</v>
      </c>
    </row>
    <row r="8" spans="2:12" x14ac:dyDescent="0.3">
      <c r="B8" s="7">
        <f>+[1]tab_n!A6</f>
        <v>100</v>
      </c>
      <c r="C8" s="5">
        <f>+[1]tab_n!W6/1000</f>
        <v>8.1148737000000006E-3</v>
      </c>
      <c r="D8" s="5">
        <f>+[1]tab_n!B6</f>
        <v>0.67852666850662069</v>
      </c>
      <c r="E8" s="5">
        <f>+[1]tab_n!C6</f>
        <v>-1.4904421182312824</v>
      </c>
      <c r="F8" s="5">
        <f>+[1]tab_n!D6</f>
        <v>-8.3838230567392924E-2</v>
      </c>
      <c r="G8" s="5">
        <f>+[1]tab_n!E6</f>
        <v>-0.57529092621000766</v>
      </c>
      <c r="H8" s="5">
        <f>+[1]tab_n!F6</f>
        <v>0.49428077645429525</v>
      </c>
      <c r="I8" s="5">
        <f>+[1]tab_n!G6</f>
        <v>-0.63927780354163821</v>
      </c>
      <c r="J8" s="5">
        <f>+[1]tab_n!H6</f>
        <v>0.60755548328243714</v>
      </c>
      <c r="K8" s="5">
        <f>+[1]tab_n!I6</f>
        <v>4.8629255350803105E-2</v>
      </c>
      <c r="L8" s="5">
        <f>+[1]tab_n!J6</f>
        <v>-436.92365113429645</v>
      </c>
    </row>
    <row r="9" spans="2:12" x14ac:dyDescent="0.3">
      <c r="B9" s="7">
        <f>+[1]tab_n!A7</f>
        <v>150</v>
      </c>
      <c r="C9" s="5">
        <f>+[1]tab_n!W7/1000</f>
        <v>1.06648478E-2</v>
      </c>
      <c r="D9" s="5">
        <f>+[1]tab_n!B7</f>
        <v>0.67861829314094479</v>
      </c>
      <c r="E9" s="5">
        <f>+[1]tab_n!C7</f>
        <v>-1.4881601750419615</v>
      </c>
      <c r="F9" s="5">
        <f>+[1]tab_n!D7</f>
        <v>-8.4567697368087474E-2</v>
      </c>
      <c r="G9" s="5">
        <f>+[1]tab_n!E7</f>
        <v>-0.57493667078020982</v>
      </c>
      <c r="H9" s="5">
        <f>+[1]tab_n!F7</f>
        <v>0.4933995132525465</v>
      </c>
      <c r="I9" s="5">
        <f>+[1]tab_n!G7</f>
        <v>-0.63871993845556818</v>
      </c>
      <c r="J9" s="5">
        <f>+[1]tab_n!H7</f>
        <v>0.60864482793340857</v>
      </c>
      <c r="K9" s="5">
        <f>+[1]tab_n!I7</f>
        <v>4.791534276339212E-2</v>
      </c>
      <c r="L9" s="5">
        <f>+[1]tab_n!J7</f>
        <v>-436.75877209377393</v>
      </c>
    </row>
    <row r="10" spans="2:12" x14ac:dyDescent="0.3">
      <c r="B10" s="7">
        <f>+[1]tab_n!A8</f>
        <v>200</v>
      </c>
      <c r="C10" s="5">
        <f>+[1]tab_n!W8/1000</f>
        <v>1.31396E-2</v>
      </c>
      <c r="D10" s="5">
        <f>+[1]tab_n!B8</f>
        <v>0.67975752045439042</v>
      </c>
      <c r="E10" s="5">
        <f>+[1]tab_n!C8</f>
        <v>-1.4890555206705869</v>
      </c>
      <c r="F10" s="5">
        <f>+[1]tab_n!D8</f>
        <v>-8.4516976101188301E-2</v>
      </c>
      <c r="G10" s="5">
        <f>+[1]tab_n!E8</f>
        <v>-0.57468073601942737</v>
      </c>
      <c r="H10" s="5">
        <f>+[1]tab_n!F8</f>
        <v>0.49314858585573296</v>
      </c>
      <c r="I10" s="5">
        <f>+[1]tab_n!G8</f>
        <v>-0.63807126266579461</v>
      </c>
      <c r="J10" s="5">
        <f>+[1]tab_n!H8</f>
        <v>0.60870959316537321</v>
      </c>
      <c r="K10" s="5">
        <f>+[1]tab_n!I8</f>
        <v>4.693241777096703E-2</v>
      </c>
      <c r="L10" s="5">
        <f>+[1]tab_n!J8</f>
        <v>-437.03608114436099</v>
      </c>
    </row>
    <row r="11" spans="2:12" x14ac:dyDescent="0.3">
      <c r="B11" s="4">
        <f>+[1]tab_n!A9</f>
        <v>300</v>
      </c>
      <c r="C11" s="6">
        <f>+[1]tab_n!W9/1000</f>
        <v>1.9562085799999997E-2</v>
      </c>
      <c r="D11" s="6">
        <f>+[1]tab_n!B9</f>
        <v>0.67881754963099872</v>
      </c>
      <c r="E11" s="6">
        <f>+[1]tab_n!C9</f>
        <v>-1.4871042050641394</v>
      </c>
      <c r="F11" s="6">
        <f>+[1]tab_n!D9</f>
        <v>-8.3966692664010148E-2</v>
      </c>
      <c r="G11" s="6">
        <f>+[1]tab_n!E9</f>
        <v>-0.57451277869283224</v>
      </c>
      <c r="H11" s="6">
        <f>+[1]tab_n!F9</f>
        <v>0.49300931135685377</v>
      </c>
      <c r="I11" s="6">
        <f>+[1]tab_n!G9</f>
        <v>-0.6377111997977617</v>
      </c>
      <c r="J11" s="6">
        <f>+[1]tab_n!H9</f>
        <v>0.60851344265460594</v>
      </c>
      <c r="K11" s="6">
        <f>+[1]tab_n!I9</f>
        <v>4.6673206289151385E-2</v>
      </c>
      <c r="L11" s="6">
        <f>+[1]tab_n!J9</f>
        <v>-436.52907619174329</v>
      </c>
    </row>
    <row r="15" spans="2:12" x14ac:dyDescent="0.3">
      <c r="C15" s="16" t="s">
        <v>46</v>
      </c>
      <c r="D15" s="16"/>
      <c r="E15" s="16"/>
      <c r="F15" s="16"/>
      <c r="G15" s="16"/>
      <c r="H15" s="16" t="s">
        <v>46</v>
      </c>
      <c r="I15" s="16"/>
      <c r="J15" s="16"/>
      <c r="K15" s="16"/>
    </row>
    <row r="16" spans="2:12" x14ac:dyDescent="0.3">
      <c r="B16" s="4" t="s">
        <v>52</v>
      </c>
      <c r="C16" s="10" t="s">
        <v>51</v>
      </c>
      <c r="D16" s="10" t="s">
        <v>9</v>
      </c>
      <c r="E16" s="10" t="s">
        <v>8</v>
      </c>
      <c r="F16" s="10" t="s">
        <v>10</v>
      </c>
      <c r="G16" s="10" t="s">
        <v>11</v>
      </c>
      <c r="H16" s="10" t="s">
        <v>9</v>
      </c>
      <c r="I16" s="10" t="s">
        <v>8</v>
      </c>
      <c r="J16" s="10" t="s">
        <v>10</v>
      </c>
      <c r="K16" s="10" t="s">
        <v>11</v>
      </c>
    </row>
    <row r="17" spans="2:11" x14ac:dyDescent="0.3">
      <c r="B17" s="7">
        <f t="shared" ref="B17:B25" si="0">+B3</f>
        <v>10</v>
      </c>
      <c r="C17" s="5">
        <f>+[1]tab_n!K1</f>
        <v>-356.68667673834409</v>
      </c>
      <c r="D17" s="5">
        <f>+[1]tab_n!M1</f>
        <v>0.71099290780141844</v>
      </c>
      <c r="E17" s="5">
        <f>+[1]tab_n!N1</f>
        <v>0.71014742535928299</v>
      </c>
      <c r="F17" s="5">
        <f>+[1]tab_n!O1</f>
        <v>0.7014539354117153</v>
      </c>
      <c r="G17" s="5">
        <f>+[1]tab_n!P1</f>
        <v>0.70577391051633898</v>
      </c>
      <c r="H17" s="5">
        <f>+[1]tab_n!S1</f>
        <v>0.69841269841269837</v>
      </c>
      <c r="I17" s="5">
        <f>+[1]tab_n!T1</f>
        <v>0.67892096892586251</v>
      </c>
      <c r="J17" s="5">
        <f>+[1]tab_n!U1</f>
        <v>0.67361111111111116</v>
      </c>
      <c r="K17" s="5">
        <f>+[1]tab_n!V1</f>
        <v>0.67625561712707127</v>
      </c>
    </row>
    <row r="18" spans="2:11" x14ac:dyDescent="0.3">
      <c r="B18" s="7">
        <f t="shared" si="0"/>
        <v>20</v>
      </c>
      <c r="C18" s="5">
        <f>+[1]tab_n!K2</f>
        <v>-356.6665890382306</v>
      </c>
      <c r="D18" s="5">
        <f>+[1]tab_n!M2</f>
        <v>0.71276595744680848</v>
      </c>
      <c r="E18" s="5">
        <f>+[1]tab_n!N2</f>
        <v>0.71218741284744813</v>
      </c>
      <c r="F18" s="5">
        <f>+[1]tab_n!O2</f>
        <v>0.70306165245351604</v>
      </c>
      <c r="G18" s="5">
        <f>+[1]tab_n!P2</f>
        <v>0.7075951104431798</v>
      </c>
      <c r="H18" s="5">
        <f>+[1]tab_n!S2</f>
        <v>0.69841269841269837</v>
      </c>
      <c r="I18" s="5">
        <f>+[1]tab_n!T2</f>
        <v>0.67892096892586251</v>
      </c>
      <c r="J18" s="5">
        <f>+[1]tab_n!U2</f>
        <v>0.67361111111111116</v>
      </c>
      <c r="K18" s="5">
        <f>+[1]tab_n!V2</f>
        <v>0.67625561712707127</v>
      </c>
    </row>
    <row r="19" spans="2:11" x14ac:dyDescent="0.3">
      <c r="B19" s="7">
        <f t="shared" si="0"/>
        <v>30</v>
      </c>
      <c r="C19" s="5">
        <f>+[1]tab_n!K3</f>
        <v>-356.65320321703513</v>
      </c>
      <c r="D19" s="5">
        <f>+[1]tab_n!M3</f>
        <v>0.71276595744680848</v>
      </c>
      <c r="E19" s="5">
        <f>+[1]tab_n!N3</f>
        <v>0.71218741284744813</v>
      </c>
      <c r="F19" s="5">
        <f>+[1]tab_n!O3</f>
        <v>0.70306165245351604</v>
      </c>
      <c r="G19" s="5">
        <f>+[1]tab_n!P3</f>
        <v>0.7075951104431798</v>
      </c>
      <c r="H19" s="5">
        <f>+[1]tab_n!S3</f>
        <v>0.69312169312169314</v>
      </c>
      <c r="I19" s="5">
        <f>+[1]tab_n!T3</f>
        <v>0.67294900221729492</v>
      </c>
      <c r="J19" s="5">
        <f>+[1]tab_n!U3</f>
        <v>0.66666666666666674</v>
      </c>
      <c r="K19" s="5">
        <f>+[1]tab_n!V3</f>
        <v>0.66979310344827592</v>
      </c>
    </row>
    <row r="20" spans="2:11" x14ac:dyDescent="0.3">
      <c r="B20" s="7">
        <f t="shared" si="0"/>
        <v>50</v>
      </c>
      <c r="C20" s="5">
        <f>+[1]tab_n!K4</f>
        <v>-356.64545224922921</v>
      </c>
      <c r="D20" s="5">
        <f>+[1]tab_n!M4</f>
        <v>0.71276595744680848</v>
      </c>
      <c r="E20" s="5">
        <f>+[1]tab_n!N4</f>
        <v>0.71218741284744813</v>
      </c>
      <c r="F20" s="5">
        <f>+[1]tab_n!O4</f>
        <v>0.70306165245351604</v>
      </c>
      <c r="G20" s="5">
        <f>+[1]tab_n!P4</f>
        <v>0.7075951104431798</v>
      </c>
      <c r="H20" s="5">
        <f>+[1]tab_n!S4</f>
        <v>0.69841269841269837</v>
      </c>
      <c r="I20" s="5">
        <f>+[1]tab_n!T4</f>
        <v>0.67892096892586251</v>
      </c>
      <c r="J20" s="5">
        <f>+[1]tab_n!U4</f>
        <v>0.67361111111111116</v>
      </c>
      <c r="K20" s="5">
        <f>+[1]tab_n!V4</f>
        <v>0.67625561712707127</v>
      </c>
    </row>
    <row r="21" spans="2:11" x14ac:dyDescent="0.3">
      <c r="B21" s="7">
        <f t="shared" si="0"/>
        <v>75</v>
      </c>
      <c r="C21" s="5">
        <f>+[1]tab_n!K5</f>
        <v>-356.64231157789868</v>
      </c>
      <c r="D21" s="5">
        <f>+[1]tab_n!M5</f>
        <v>0.71276595744680848</v>
      </c>
      <c r="E21" s="5">
        <f>+[1]tab_n!N5</f>
        <v>0.71218741284744813</v>
      </c>
      <c r="F21" s="5">
        <f>+[1]tab_n!O5</f>
        <v>0.70306165245351604</v>
      </c>
      <c r="G21" s="5">
        <f>+[1]tab_n!P5</f>
        <v>0.7075951104431798</v>
      </c>
      <c r="H21" s="5">
        <f>+[1]tab_n!S5</f>
        <v>0.69841269841269837</v>
      </c>
      <c r="I21" s="5">
        <f>+[1]tab_n!T5</f>
        <v>0.67892096892586251</v>
      </c>
      <c r="J21" s="5">
        <f>+[1]tab_n!U5</f>
        <v>0.67361111111111116</v>
      </c>
      <c r="K21" s="5">
        <f>+[1]tab_n!V5</f>
        <v>0.67625561712707127</v>
      </c>
    </row>
    <row r="22" spans="2:11" x14ac:dyDescent="0.3">
      <c r="B22" s="7">
        <f t="shared" si="0"/>
        <v>100</v>
      </c>
      <c r="C22" s="5">
        <f>+[1]tab_n!K6</f>
        <v>-356.64021457754956</v>
      </c>
      <c r="D22" s="5">
        <f>+[1]tab_n!M6</f>
        <v>0.71099290780141844</v>
      </c>
      <c r="E22" s="5">
        <f>+[1]tab_n!N6</f>
        <v>0.71014742535928299</v>
      </c>
      <c r="F22" s="5">
        <f>+[1]tab_n!O6</f>
        <v>0.7014539354117153</v>
      </c>
      <c r="G22" s="5">
        <f>+[1]tab_n!P6</f>
        <v>0.70577391051633898</v>
      </c>
      <c r="H22" s="5">
        <f>+[1]tab_n!S6</f>
        <v>0.69841269841269837</v>
      </c>
      <c r="I22" s="5">
        <f>+[1]tab_n!T6</f>
        <v>0.67892096892586251</v>
      </c>
      <c r="J22" s="5">
        <f>+[1]tab_n!U6</f>
        <v>0.67361111111111116</v>
      </c>
      <c r="K22" s="5">
        <f>+[1]tab_n!V6</f>
        <v>0.67625561712707127</v>
      </c>
    </row>
    <row r="23" spans="2:11" x14ac:dyDescent="0.3">
      <c r="B23" s="7">
        <f t="shared" si="0"/>
        <v>150</v>
      </c>
      <c r="C23" s="5">
        <f>+[1]tab_n!K7</f>
        <v>-356.64034257443808</v>
      </c>
      <c r="D23" s="5">
        <f>+[1]tab_n!M7</f>
        <v>0.71099290780141844</v>
      </c>
      <c r="E23" s="5">
        <f>+[1]tab_n!N7</f>
        <v>0.71014742535928299</v>
      </c>
      <c r="F23" s="5">
        <f>+[1]tab_n!O7</f>
        <v>0.7014539354117153</v>
      </c>
      <c r="G23" s="5">
        <f>+[1]tab_n!P7</f>
        <v>0.70577391051633898</v>
      </c>
      <c r="H23" s="5">
        <f>+[1]tab_n!S7</f>
        <v>0.69841269841269837</v>
      </c>
      <c r="I23" s="5">
        <f>+[1]tab_n!T7</f>
        <v>0.67892096892586251</v>
      </c>
      <c r="J23" s="5">
        <f>+[1]tab_n!U7</f>
        <v>0.67361111111111116</v>
      </c>
      <c r="K23" s="5">
        <f>+[1]tab_n!V7</f>
        <v>0.67625561712707127</v>
      </c>
    </row>
    <row r="24" spans="2:11" x14ac:dyDescent="0.3">
      <c r="B24" s="7">
        <f t="shared" si="0"/>
        <v>200</v>
      </c>
      <c r="C24" s="5">
        <f>+[1]tab_n!K8</f>
        <v>-356.63906754563425</v>
      </c>
      <c r="D24" s="5">
        <f>+[1]tab_n!M8</f>
        <v>0.71099290780141844</v>
      </c>
      <c r="E24" s="5">
        <f>+[1]tab_n!N8</f>
        <v>0.71014742535928299</v>
      </c>
      <c r="F24" s="5">
        <f>+[1]tab_n!O8</f>
        <v>0.7014539354117153</v>
      </c>
      <c r="G24" s="5">
        <f>+[1]tab_n!P8</f>
        <v>0.70577391051633898</v>
      </c>
      <c r="H24" s="5">
        <f>+[1]tab_n!S8</f>
        <v>0.69841269841269837</v>
      </c>
      <c r="I24" s="5">
        <f>+[1]tab_n!T8</f>
        <v>0.67892096892586251</v>
      </c>
      <c r="J24" s="5">
        <f>+[1]tab_n!U8</f>
        <v>0.67361111111111116</v>
      </c>
      <c r="K24" s="5">
        <f>+[1]tab_n!V8</f>
        <v>0.67625561712707127</v>
      </c>
    </row>
    <row r="25" spans="2:11" x14ac:dyDescent="0.3">
      <c r="B25" s="4">
        <f t="shared" si="0"/>
        <v>300</v>
      </c>
      <c r="C25" s="6">
        <f>+[1]tab_n!K9</f>
        <v>-356.63862808226941</v>
      </c>
      <c r="D25" s="6">
        <f>+[1]tab_n!M9</f>
        <v>0.71099290780141844</v>
      </c>
      <c r="E25" s="6">
        <f>+[1]tab_n!N9</f>
        <v>0.71014742535928299</v>
      </c>
      <c r="F25" s="6">
        <f>+[1]tab_n!O9</f>
        <v>0.7014539354117153</v>
      </c>
      <c r="G25" s="6">
        <f>+[1]tab_n!P9</f>
        <v>0.70577391051633898</v>
      </c>
      <c r="H25" s="6">
        <f>+[1]tab_n!S9</f>
        <v>0.69841269841269837</v>
      </c>
      <c r="I25" s="6">
        <f>+[1]tab_n!T9</f>
        <v>0.67892096892586251</v>
      </c>
      <c r="J25" s="6">
        <f>+[1]tab_n!U9</f>
        <v>0.67361111111111116</v>
      </c>
      <c r="K25" s="6">
        <f>+[1]tab_n!V9</f>
        <v>0.67625561712707127</v>
      </c>
    </row>
  </sheetData>
  <mergeCells count="2">
    <mergeCell ref="C15:G15"/>
    <mergeCell ref="H15:K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Par</vt:lpstr>
      <vt:lpstr>Perf</vt:lpstr>
      <vt:lpstr>Cov</vt:lpstr>
      <vt:lpstr>Var</vt:lpstr>
      <vt:lpstr>Tab_Par</vt:lpstr>
      <vt:lpstr>Tab_Perf</vt:lpstr>
      <vt:lpstr>Tab_Cov</vt:lpstr>
      <vt:lpstr>Tab_Var</vt:lpstr>
      <vt:lpstr>Tab_n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Magris</dc:creator>
  <cp:lastModifiedBy>Martin Magris</cp:lastModifiedBy>
  <dcterms:created xsi:type="dcterms:W3CDTF">2015-06-05T18:17:20Z</dcterms:created>
  <dcterms:modified xsi:type="dcterms:W3CDTF">2024-02-26T12:11:25Z</dcterms:modified>
</cp:coreProperties>
</file>