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225.xml" ContentType="application/vnd.openxmlformats-officedocument.drawingml.chart+xml"/>
  <Override PartName="/xl/charts/chart1230.xml" ContentType="application/vnd.openxmlformats-officedocument.drawingml.chart+xml"/>
  <Override PartName="/xl/charts/chart1226.xml" ContentType="application/vnd.openxmlformats-officedocument.drawingml.chart+xml"/>
  <Override PartName="/xl/charts/chart1231.xml" ContentType="application/vnd.openxmlformats-officedocument.drawingml.chart+xml"/>
  <Override PartName="/xl/charts/chart1227.xml" ContentType="application/vnd.openxmlformats-officedocument.drawingml.chart+xml"/>
  <Override PartName="/xl/charts/chart1232.xml" ContentType="application/vnd.openxmlformats-officedocument.drawingml.chart+xml"/>
  <Override PartName="/xl/charts/chart1228.xml" ContentType="application/vnd.openxmlformats-officedocument.drawingml.chart+xml"/>
  <Override PartName="/xl/charts/chart1233.xml" ContentType="application/vnd.openxmlformats-officedocument.drawingml.chart+xml"/>
  <Override PartName="/xl/charts/chart1229.xml" ContentType="application/vnd.openxmlformats-officedocument.drawingml.chart+xml"/>
  <Override PartName="/xl/charts/chart1234.xml" ContentType="application/vnd.openxmlformats-officedocument.drawingml.chart+xml"/>
  <Override PartName="/xl/charts/chart1235.xml" ContentType="application/vnd.openxmlformats-officedocument.drawingml.chart+xml"/>
  <Override PartName="/xl/charts/chart1236.xml" ContentType="application/vnd.openxmlformats-officedocument.drawingml.chart+xml"/>
  <Override PartName="/xl/charts/chart1237.xml" ContentType="application/vnd.openxmlformats-officedocument.drawingml.chart+xml"/>
  <Override PartName="/xl/charts/chart1238.xml" ContentType="application/vnd.openxmlformats-officedocument.drawingml.chart+xml"/>
  <Override PartName="/xl/charts/chart1239.xml" ContentType="application/vnd.openxmlformats-officedocument.drawingml.chart+xml"/>
  <Override PartName="/xl/charts/chart1240.xml" ContentType="application/vnd.openxmlformats-officedocument.drawingml.chart+xml"/>
  <Override PartName="/xl/charts/chart1241.xml" ContentType="application/vnd.openxmlformats-officedocument.drawingml.chart+xml"/>
  <Override PartName="/xl/charts/chart1242.xml" ContentType="application/vnd.openxmlformats-officedocument.drawingml.chart+xml"/>
  <Override PartName="/xl/charts/chart1243.xml" ContentType="application/vnd.openxmlformats-officedocument.drawingml.chart+xml"/>
  <Override PartName="/xl/charts/chart1244.xml" ContentType="application/vnd.openxmlformats-officedocument.drawingml.chart+xml"/>
  <Override PartName="/xl/charts/chart1245.xml" ContentType="application/vnd.openxmlformats-officedocument.drawingml.chart+xml"/>
  <Override PartName="/xl/charts/chart1246.xml" ContentType="application/vnd.openxmlformats-officedocument.drawingml.chart+xml"/>
  <Override PartName="/xl/charts/chart1247.xml" ContentType="application/vnd.openxmlformats-officedocument.drawingml.chart+xml"/>
  <Override PartName="/xl/charts/chart1248.xml" ContentType="application/vnd.openxmlformats-officedocument.drawingml.chart+xml"/>
  <Override PartName="/xl/charts/chart1249.xml" ContentType="application/vnd.openxmlformats-officedocument.drawingml.chart+xml"/>
  <Override PartName="/xl/charts/chart1250.xml" ContentType="application/vnd.openxmlformats-officedocument.drawingml.chart+xml"/>
  <Override PartName="/xl/charts/chart1251.xml" ContentType="application/vnd.openxmlformats-officedocument.drawingml.chart+xml"/>
  <Override PartName="/xl/charts/chart1252.xml" ContentType="application/vnd.openxmlformats-officedocument.drawingml.chart+xml"/>
  <Override PartName="/xl/charts/chart1253.xml" ContentType="application/vnd.openxmlformats-officedocument.drawingml.chart+xml"/>
  <Override PartName="/xl/charts/chart1254.xml" ContentType="application/vnd.openxmlformats-officedocument.drawingml.chart+xml"/>
  <Override PartName="/xl/charts/chart1255.xml" ContentType="application/vnd.openxmlformats-officedocument.drawingml.chart+xml"/>
  <Override PartName="/xl/charts/chart1256.xml" ContentType="application/vnd.openxmlformats-officedocument.drawingml.chart+xml"/>
  <Override PartName="/xl/charts/chart1257.xml" ContentType="application/vnd.openxmlformats-officedocument.drawingml.chart+xml"/>
  <Override PartName="/xl/charts/chart1258.xml" ContentType="application/vnd.openxmlformats-officedocument.drawingml.chart+xml"/>
  <Override PartName="/xl/charts/chart1259.xml" ContentType="application/vnd.openxmlformats-officedocument.drawingml.chart+xml"/>
  <Override PartName="/xl/charts/chart1260.xml" ContentType="application/vnd.openxmlformats-officedocument.drawingml.chart+xml"/>
  <Override PartName="/xl/charts/chart1261.xml" ContentType="application/vnd.openxmlformats-officedocument.drawingml.chart+xml"/>
  <Override PartName="/xl/charts/chart1262.xml" ContentType="application/vnd.openxmlformats-officedocument.drawingml.chart+xml"/>
  <Override PartName="/xl/charts/chart1263.xml" ContentType="application/vnd.openxmlformats-officedocument.drawingml.chart+xml"/>
  <Override PartName="/xl/charts/chart1264.xml" ContentType="application/vnd.openxmlformats-officedocument.drawingml.chart+xml"/>
  <Override PartName="/xl/charts/chart1265.xml" ContentType="application/vnd.openxmlformats-officedocument.drawingml.chart+xml"/>
  <Override PartName="/xl/charts/chart1266.xml" ContentType="application/vnd.openxmlformats-officedocument.drawingml.chart+xml"/>
  <Override PartName="/xl/charts/chart1267.xml" ContentType="application/vnd.openxmlformats-officedocument.drawingml.chart+xml"/>
  <Override PartName="/xl/charts/chart1268.xml" ContentType="application/vnd.openxmlformats-officedocument.drawingml.chart+xml"/>
  <Override PartName="/xl/charts/chart1269.xml" ContentType="application/vnd.openxmlformats-officedocument.drawingml.chart+xml"/>
  <Override PartName="/xl/charts/chart1270.xml" ContentType="application/vnd.openxmlformats-officedocument.drawingml.chart+xml"/>
  <Override PartName="/xl/charts/chart1271.xml" ContentType="application/vnd.openxmlformats-officedocument.drawingml.chart+xml"/>
  <Override PartName="/xl/charts/chart1272.xml" ContentType="application/vnd.openxmlformats-officedocument.drawingml.chart+xml"/>
  <Override PartName="/xl/charts/chart1273.xml" ContentType="application/vnd.openxmlformats-officedocument.drawingml.chart+xml"/>
  <Override PartName="/xl/charts/chart1274.xml" ContentType="application/vnd.openxmlformats-officedocument.drawingml.chart+xml"/>
  <Override PartName="/xl/charts/chart1275.xml" ContentType="application/vnd.openxmlformats-officedocument.drawingml.chart+xml"/>
  <Override PartName="/xl/charts/chart1276.xml" ContentType="application/vnd.openxmlformats-officedocument.drawingml.chart+xml"/>
  <Override PartName="/xl/charts/chart1277.xml" ContentType="application/vnd.openxmlformats-officedocument.drawingml.chart+xml"/>
  <Override PartName="/xl/charts/chart1278.xml" ContentType="application/vnd.openxmlformats-officedocument.drawingml.chart+xml"/>
  <Override PartName="/xl/charts/chart1279.xml" ContentType="application/vnd.openxmlformats-officedocument.drawingml.chart+xml"/>
  <Override PartName="/xl/charts/chart1280.xml" ContentType="application/vnd.openxmlformats-officedocument.drawingml.chart+xml"/>
  <Override PartName="/xl/charts/chart128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etailed RGB" sheetId="1" state="visible" r:id="rId2"/>
    <sheet name="Detailed R" sheetId="2" state="visible" r:id="rId3"/>
    <sheet name="Detailed G" sheetId="3" state="visible" r:id="rId4"/>
    <sheet name="Detailed B" sheetId="4" state="visible" r:id="rId5"/>
    <sheet name="RGB rules" sheetId="5" state="visible" r:id="rId6"/>
    <sheet name="White light" sheetId="6" state="visible" r:id="rId7"/>
    <sheet name="Nightlight" sheetId="7" state="visible" r:id="rId8"/>
    <sheet name="More RGB measurement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<sst xmlns="http://schemas.openxmlformats.org/spreadsheetml/2006/main" count="601" uniqueCount="146">
  <si>
    <t xml:space="preserve">R</t>
  </si>
  <si>
    <t xml:space="preserve">G</t>
  </si>
  <si>
    <t xml:space="preserve">B</t>
  </si>
  <si>
    <t xml:space="preserve">Brightness</t>
  </si>
  <si>
    <t xml:space="preserve">Red 13 (B2)</t>
  </si>
  <si>
    <t xml:space="preserve">Green 14  (L2)</t>
  </si>
  <si>
    <t xml:space="preserve">Blue 5 (R5)</t>
  </si>
  <si>
    <t xml:space="preserve">:</t>
  </si>
  <si>
    <t xml:space="preserve">Brightness 1</t>
  </si>
  <si>
    <t xml:space="preserve">red</t>
  </si>
  <si>
    <t xml:space="preserve">green</t>
  </si>
  <si>
    <t xml:space="preserve">red V</t>
  </si>
  <si>
    <t xml:space="preserve">Brightness 255</t>
  </si>
  <si>
    <t xml:space="preserve">blue</t>
  </si>
  <si>
    <t xml:space="preserve">green+blue</t>
  </si>
  <si>
    <t xml:space="preserve">compare green</t>
  </si>
  <si>
    <t xml:space="preserve">diff</t>
  </si>
  <si>
    <t xml:space="preserve">Brightness red</t>
  </si>
  <si>
    <t xml:space="preserve">red DC</t>
  </si>
  <si>
    <t xml:space="preserve">green DC</t>
  </si>
  <si>
    <t xml:space="preserve">blue DC</t>
  </si>
  <si>
    <t xml:space="preserve">green parabole</t>
  </si>
  <si>
    <t xml:space="preserve">blue parabole</t>
  </si>
  <si>
    <t xml:space="preserve">RGB sum</t>
  </si>
  <si>
    <t xml:space="preserve">Let’s check the RGB ratio</t>
  </si>
  <si>
    <t xml:space="preserve">positive</t>
  </si>
  <si>
    <t xml:space="preserve">ratio</t>
  </si>
  <si>
    <t xml:space="preserve">brightness</t>
  </si>
  <si>
    <t xml:space="preserve">sum</t>
  </si>
  <si>
    <t xml:space="preserve">red parabole</t>
  </si>
  <si>
    <t xml:space="preserve">min</t>
  </si>
  <si>
    <t xml:space="preserve">function</t>
  </si>
  <si>
    <t xml:space="preserve">Minum pwm level in relation to brightness:</t>
  </si>
  <si>
    <t xml:space="preserve">M = 88.2023−0.344598 * brightness </t>
  </si>
  <si>
    <t xml:space="preserve">same as left, but expressed inversed (more % = more brightness)</t>
  </si>
  <si>
    <t xml:space="preserve">red value</t>
  </si>
  <si>
    <t xml:space="preserve">green value</t>
  </si>
  <si>
    <t xml:space="preserve">blue value</t>
  </si>
  <si>
    <t xml:space="preserve">x</t>
  </si>
  <si>
    <t xml:space="preserve">minimum</t>
  </si>
  <si>
    <t xml:space="preserve">Brightness 1 – 255 corresponds to pwm levels 90% - 0%</t>
  </si>
  <si>
    <t xml:space="preserve">With multiple LEDs, at brightness = 1, the maximum pwm level for any LED is 87.3</t>
  </si>
  <si>
    <t xml:space="preserve">Long live equation finder: https://www.dcode.fr/function-equation-finder</t>
  </si>
  <si>
    <t xml:space="preserve">Green curve for brightnes 255</t>
  </si>
  <si>
    <t xml:space="preserve">L=a*G² + 95.2</t>
  </si>
  <si>
    <t xml:space="preserve">a * 152 * 152 + 95.2 = 0</t>
  </si>
  <si>
    <t xml:space="preserve">TODO: more measurements to check my function</t>
  </si>
  <si>
    <t xml:space="preserve">G=152</t>
  </si>
  <si>
    <t xml:space="preserve">At brightness 255, R=255, G=B</t>
  </si>
  <si>
    <t xml:space="preserve">L = 0</t>
  </si>
  <si>
    <t xml:space="preserve">Brightness </t>
  </si>
  <si>
    <t xml:space="preserve">Green + blue</t>
  </si>
  <si>
    <t xml:space="preserve">parabole</t>
  </si>
  <si>
    <t xml:space="preserve">Somewhere between 128 and 192, the green LED at brightness 255 reaches 0%</t>
  </si>
  <si>
    <t xml:space="preserve">I tested this, and I found that at brightness 255 and G+B at 152, the green LED has 0%</t>
  </si>
  <si>
    <t xml:space="preserve">From that point on, the other LED are dimmed to make green more prevalent</t>
  </si>
  <si>
    <t xml:space="preserve">We’ve seen this behavior before, when varying the green channel, which showed a flat from 150 on</t>
  </si>
  <si>
    <t xml:space="preserve">At that point, red has 2.6% and blue has 67.6%</t>
  </si>
  <si>
    <t xml:space="preserve">green overshoot</t>
  </si>
  <si>
    <t xml:space="preserve">with green &gt; 152, the max pwm for the red parabole on the left, RGB level for red = 255</t>
  </si>
  <si>
    <t xml:space="preserve">red max </t>
  </si>
  <si>
    <t xml:space="preserve">the max pwm for the blue parabole (which seems independent of red and green), so RGB level for blue = 1</t>
  </si>
  <si>
    <t xml:space="preserve">blue max</t>
  </si>
  <si>
    <t xml:space="preserve">Brightness 128</t>
  </si>
  <si>
    <t xml:space="preserve">roughly linear</t>
  </si>
  <si>
    <t xml:space="preserve">Brightness 64</t>
  </si>
  <si>
    <t xml:space="preserve">G=1</t>
  </si>
  <si>
    <t xml:space="preserve">G=128</t>
  </si>
  <si>
    <t xml:space="preserve">G = 192</t>
  </si>
  <si>
    <t xml:space="preserve">G = 255</t>
  </si>
  <si>
    <t xml:space="preserve">green V</t>
  </si>
  <si>
    <t xml:space="preserve">red+blue</t>
  </si>
  <si>
    <t xml:space="preserve">blue V</t>
  </si>
  <si>
    <t xml:space="preserve">red+green</t>
  </si>
  <si>
    <t xml:space="preserve">Red 255+green</t>
  </si>
  <si>
    <t xml:space="preserve">100% pwm level = LED off</t>
  </si>
  <si>
    <t xml:space="preserve">0% pwm level = LED at 100%</t>
  </si>
  <si>
    <t xml:space="preserve">So the pwm level is inverse to the LED level.</t>
  </si>
  <si>
    <t xml:space="preserve">For any RGB combination, the pwm levels change linearly with the brightness (so the circuitry takes care of the brightness curve)</t>
  </si>
  <si>
    <t xml:space="preserve">To find a specific brightness RGB config, we can determine the brightness = 1 levels, and the brightness = 255 levels, and then interpolate linearly to the required brightness</t>
  </si>
  <si>
    <t xml:space="preserve">At brightness = 1, the minimum pwm level for any LED is 87.3</t>
  </si>
  <si>
    <t xml:space="preserve">At brightness = 255, the minimum pwm level for any LED is 0.00</t>
  </si>
  <si>
    <t xml:space="preserve">The change of the minimum pwn level is linear</t>
  </si>
  <si>
    <t xml:space="preserve">Function: Lmin =  87.6437 – 0.343701 * brightness</t>
  </si>
  <si>
    <t xml:space="preserve">Single color R, G or B</t>
  </si>
  <si>
    <t xml:space="preserve">The other two colors are at 100% (i.e. fully dimmed)</t>
  </si>
  <si>
    <t xml:space="preserve">RGB white</t>
  </si>
  <si>
    <r>
      <rPr>
        <sz val="10"/>
        <rFont val="Arial"/>
        <family val="2"/>
        <charset val="1"/>
      </rPr>
      <t xml:space="preserve">With R=255, G=255, B=255, the R:G:B ratio is about </t>
    </r>
    <r>
      <rPr>
        <sz val="12"/>
        <rFont val="Arial"/>
        <family val="2"/>
        <charset val="1"/>
      </rPr>
      <t xml:space="preserve">1.00:2.10:0.78</t>
    </r>
  </si>
  <si>
    <t xml:space="preserve">At brightness = 1, the green channel is the one at 87.3</t>
  </si>
  <si>
    <t xml:space="preserve">Green</t>
  </si>
  <si>
    <t xml:space="preserve">if green == 0</t>
  </si>
  <si>
    <t xml:space="preserve">G1= 100</t>
  </si>
  <si>
    <t xml:space="preserve">G255= 100</t>
  </si>
  <si>
    <t xml:space="preserve">If green &gt; 0 and &lt; 152</t>
  </si>
  <si>
    <t xml:space="preserve">G1 = -0.000348968*green² – 0.00095174*green + 95.456</t>
  </si>
  <si>
    <t xml:space="preserve">if green &gt;= 152</t>
  </si>
  <si>
    <t xml:space="preserve">G1 = 87.3</t>
  </si>
  <si>
    <t xml:space="preserve">G255 = 0</t>
  </si>
  <si>
    <t xml:space="preserve">Okay, conclusion: making this 100% compatible with the original device is going to be really hard work.</t>
  </si>
  <si>
    <t xml:space="preserve">But the RGB mode is already very functional when simply scaling RGB GPIO outputs linearly with the required brightness.</t>
  </si>
  <si>
    <t xml:space="preserve">Only the RGB white light is a bit on the red side, so that needs fixing.</t>
  </si>
  <si>
    <t xml:space="preserve">That is what I will do: use simple scaling and correct the white </t>
  </si>
  <si>
    <t xml:space="preserve">Gdc =-1/2850*G² + 95.2</t>
  </si>
  <si>
    <t xml:space="preserve">Transition brightness=255, between highest and lowest temperature</t>
  </si>
  <si>
    <t xml:space="preserve">Transition brightness=255, between 300 (mid white) and lowest temperature</t>
  </si>
  <si>
    <t xml:space="preserve">3000kHz</t>
  </si>
  <si>
    <t xml:space="preserve">10kHz</t>
  </si>
  <si>
    <t xml:space="preserve">temperature</t>
  </si>
  <si>
    <t xml:space="preserve">white</t>
  </si>
  <si>
    <t xml:space="preserve">100% bright</t>
  </si>
  <si>
    <t xml:space="preserve">3kHz pwm</t>
  </si>
  <si>
    <t xml:space="preserve">10kHz pwm</t>
  </si>
  <si>
    <t xml:space="preserve">1% bright</t>
  </si>
  <si>
    <t xml:space="preserve">Tests to see if transition between 1% - 100% brightness is linear on all channels (spoiler: yes, it is)</t>
  </si>
  <si>
    <t xml:space="preserve">In night light mode, the follwing duty cycles are used (at 3 kHz)</t>
  </si>
  <si>
    <t xml:space="preserve">Red</t>
  </si>
  <si>
    <t xml:space="preserve">Blue</t>
  </si>
  <si>
    <t xml:space="preserve">White</t>
  </si>
  <si>
    <r>
      <rPr>
        <b val="true"/>
        <sz val="10"/>
        <rFont val="Arial"/>
        <family val="2"/>
        <charset val="1"/>
      </rPr>
      <t xml:space="preserve">Around the RGB circle, 1</t>
    </r>
    <r>
      <rPr>
        <b val="true"/>
        <vertAlign val="superscript"/>
        <sz val="10"/>
        <rFont val="Arial"/>
        <family val="2"/>
        <charset val="1"/>
      </rPr>
      <t xml:space="preserve">st</t>
    </r>
    <r>
      <rPr>
        <b val="true"/>
        <sz val="10"/>
        <rFont val="Arial"/>
        <family val="2"/>
        <charset val="1"/>
      </rPr>
      <t xml:space="preserve"> ring, brightness 100%</t>
    </r>
  </si>
  <si>
    <t xml:space="preserve">RGB</t>
  </si>
  <si>
    <t xml:space="preserve">Rdc</t>
  </si>
  <si>
    <t xml:space="preserve">Gdc</t>
  </si>
  <si>
    <t xml:space="preserve">Bdc</t>
  </si>
  <si>
    <t xml:space="preserve">[255,255,255] all brightness settings</t>
  </si>
  <si>
    <t xml:space="preserve">(just for plotting)</t>
  </si>
  <si>
    <t xml:space="preserve">nightlight</t>
  </si>
  <si>
    <t xml:space="preserve">[255,255,255]</t>
  </si>
  <si>
    <t xml:space="preserve">Around the RGB circle, brightness 50%</t>
  </si>
  <si>
    <t xml:space="preserve">Generated 50% by averaging between 1% and 100% graph, GOOD!</t>
  </si>
  <si>
    <t xml:space="preserve">Rdc50</t>
  </si>
  <si>
    <t xml:space="preserve">Gdc50</t>
  </si>
  <si>
    <t xml:space="preserve">Bdc50</t>
  </si>
  <si>
    <t xml:space="preserve">Around the RGB circle, brightness 1%</t>
  </si>
  <si>
    <t xml:space="preserve">Red levels, 100% brightness</t>
  </si>
  <si>
    <r>
      <rPr>
        <b val="true"/>
        <sz val="10"/>
        <rFont val="Arial"/>
        <family val="2"/>
        <charset val="1"/>
      </rPr>
      <t xml:space="preserve">Around the RGB circle, 2</t>
    </r>
    <r>
      <rPr>
        <b val="true"/>
        <vertAlign val="superscript"/>
        <sz val="10"/>
        <rFont val="Arial"/>
        <family val="2"/>
        <charset val="1"/>
      </rPr>
      <t xml:space="preserve">nd</t>
    </r>
    <r>
      <rPr>
        <b val="true"/>
        <sz val="10"/>
        <rFont val="Arial"/>
        <family val="2"/>
        <charset val="1"/>
      </rPr>
      <t xml:space="preserve"> ring, brightness 100%</t>
    </r>
  </si>
  <si>
    <t xml:space="preserve">Green levels, 100% brightness</t>
  </si>
  <si>
    <t xml:space="preserve">Ring 4</t>
  </si>
  <si>
    <t xml:space="preserve">Ring 7</t>
  </si>
  <si>
    <t xml:space="preserve">Ring 1</t>
  </si>
  <si>
    <t xml:space="preserve">Ring 2</t>
  </si>
  <si>
    <r>
      <rPr>
        <b val="true"/>
        <sz val="10"/>
        <rFont val="Arial"/>
        <family val="2"/>
        <charset val="1"/>
      </rPr>
      <t xml:space="preserve">Around the RGB circle, 4</t>
    </r>
    <r>
      <rPr>
        <b val="true"/>
        <vertAlign val="superscript"/>
        <sz val="10"/>
        <rFont val="Arial"/>
        <family val="2"/>
        <charset val="1"/>
      </rPr>
      <t xml:space="preserve">nd</t>
    </r>
    <r>
      <rPr>
        <b val="true"/>
        <sz val="10"/>
        <rFont val="Arial"/>
        <family val="2"/>
        <charset val="1"/>
      </rPr>
      <t xml:space="preserve"> ring, brightness 100%</t>
    </r>
  </si>
  <si>
    <t xml:space="preserve">Blue levels, 100% brightness</t>
  </si>
  <si>
    <r>
      <rPr>
        <b val="true"/>
        <sz val="10"/>
        <rFont val="Arial"/>
        <family val="2"/>
        <charset val="1"/>
      </rPr>
      <t xml:space="preserve">Around the RGB circle, 7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ring, brightness 100%</t>
    </r>
  </si>
  <si>
    <r>
      <rPr>
        <b val="true"/>
        <sz val="10"/>
        <rFont val="Arial"/>
        <family val="2"/>
        <charset val="1"/>
      </rPr>
      <t xml:space="preserve">Around the RGB circle, 7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ring, brightness 1%</t>
    </r>
  </si>
  <si>
    <r>
      <rPr>
        <b val="true"/>
        <sz val="10"/>
        <rFont val="Arial"/>
        <family val="2"/>
        <charset val="1"/>
      </rPr>
      <t xml:space="preserve">Around the RGB circle, 7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ring, brightness 50%</t>
    </r>
  </si>
  <si>
    <t xml:space="preserve">Generated 50% by averaging 1% / 100%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</si>
</sst>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0.0%"/>
    <numFmt numFmtId="167" formatCode="#,##0.00"/>
    <numFmt numFmtId="168" formatCode="General"/>
    <numFmt numFmtId="169" formatCode="0.0000"/>
    <numFmt numFmtId="170" formatCode="0.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name val="Arial"/>
      <family val="2"/>
    </font>
    <font>
      <sz val="12"/>
      <name val="Arial"/>
      <family val="2"/>
      <charset val="1"/>
    </font>
    <font>
      <b val="true"/>
      <sz val="15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2A609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D320"/>
      </patternFill>
    </fill>
    <fill>
      <patternFill patternType="solid">
        <fgColor rgb="FFFFBF00"/>
        <bgColor rgb="FFFFD32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R'!$D$1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R'!$C$2:$C$28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R'!$D$2:$D$28</c:f>
              <c:numCache>
                <c:formatCode>General</c:formatCode>
                <c:ptCount val="27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2.86</c:v>
                </c:pt>
                <c:pt idx="8">
                  <c:v>2.86</c:v>
                </c:pt>
                <c:pt idx="9">
                  <c:v>2.86</c:v>
                </c:pt>
                <c:pt idx="10">
                  <c:v>2.86</c:v>
                </c:pt>
                <c:pt idx="11">
                  <c:v>2.86</c:v>
                </c:pt>
                <c:pt idx="12">
                  <c:v>2.86</c:v>
                </c:pt>
                <c:pt idx="13">
                  <c:v>2.86</c:v>
                </c:pt>
                <c:pt idx="14">
                  <c:v>2.86</c:v>
                </c:pt>
                <c:pt idx="15">
                  <c:v>2.86</c:v>
                </c:pt>
                <c:pt idx="16">
                  <c:v>2.86</c:v>
                </c:pt>
                <c:pt idx="17">
                  <c:v>2.89</c:v>
                </c:pt>
                <c:pt idx="18">
                  <c:v>2.91</c:v>
                </c:pt>
                <c:pt idx="19">
                  <c:v>2.93</c:v>
                </c:pt>
                <c:pt idx="20">
                  <c:v>2.96</c:v>
                </c:pt>
                <c:pt idx="21">
                  <c:v>2.97</c:v>
                </c:pt>
                <c:pt idx="22">
                  <c:v>2.99</c:v>
                </c:pt>
                <c:pt idx="23">
                  <c:v>3</c:v>
                </c:pt>
                <c:pt idx="24">
                  <c:v>3.01</c:v>
                </c:pt>
                <c:pt idx="25">
                  <c:v>3.02</c:v>
                </c:pt>
                <c:pt idx="26">
                  <c:v>3.04</c:v>
                </c:pt>
              </c:numCache>
            </c:numRef>
          </c:yVal>
          <c:smooth val="0"/>
        </c:ser>
        <c:axId val="12718620"/>
        <c:axId val="9160322"/>
      </c:scatterChart>
      <c:valAx>
        <c:axId val="127186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60322"/>
        <c:crosses val="autoZero"/>
        <c:crossBetween val="midCat"/>
      </c:valAx>
      <c:valAx>
        <c:axId val="91603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7186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R'!$D$30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R'!$C$31:$C$57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253</c:v>
                </c:pt>
                <c:pt idx="25">
                  <c:v>254</c:v>
                </c:pt>
                <c:pt idx="26">
                  <c:v>255</c:v>
                </c:pt>
              </c:numCache>
            </c:numRef>
          </c:xVal>
          <c:yVal>
            <c:numRef>
              <c:f>'Detailed R'!$D$31:$D$57</c:f>
              <c:numCache>
                <c:formatCode>General</c:formatCode>
                <c:ptCount val="27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2.86</c:v>
                </c:pt>
                <c:pt idx="4">
                  <c:v>2.86</c:v>
                </c:pt>
                <c:pt idx="5">
                  <c:v>2.86</c:v>
                </c:pt>
                <c:pt idx="6">
                  <c:v>2.86</c:v>
                </c:pt>
                <c:pt idx="7">
                  <c:v>2.86</c:v>
                </c:pt>
                <c:pt idx="8">
                  <c:v>2.86</c:v>
                </c:pt>
                <c:pt idx="9">
                  <c:v>2.86</c:v>
                </c:pt>
                <c:pt idx="10">
                  <c:v>2.86</c:v>
                </c:pt>
                <c:pt idx="11">
                  <c:v>2.86</c:v>
                </c:pt>
                <c:pt idx="12">
                  <c:v>2.86</c:v>
                </c:pt>
                <c:pt idx="13">
                  <c:v>2.86</c:v>
                </c:pt>
                <c:pt idx="14">
                  <c:v>2.86</c:v>
                </c:pt>
                <c:pt idx="15">
                  <c:v>2.86</c:v>
                </c:pt>
                <c:pt idx="16">
                  <c:v>2.86</c:v>
                </c:pt>
                <c:pt idx="17">
                  <c:v>2.86</c:v>
                </c:pt>
                <c:pt idx="18">
                  <c:v>2.86</c:v>
                </c:pt>
                <c:pt idx="19">
                  <c:v>2.86</c:v>
                </c:pt>
                <c:pt idx="20">
                  <c:v>2.86</c:v>
                </c:pt>
                <c:pt idx="21">
                  <c:v>2.86</c:v>
                </c:pt>
                <c:pt idx="22">
                  <c:v>2.86</c:v>
                </c:pt>
                <c:pt idx="23">
                  <c:v>2.86</c:v>
                </c:pt>
                <c:pt idx="24">
                  <c:v>2.87</c:v>
                </c:pt>
                <c:pt idx="25">
                  <c:v>2.88</c:v>
                </c:pt>
                <c:pt idx="26">
                  <c:v>2.88</c:v>
                </c:pt>
              </c:numCache>
            </c:numRef>
          </c:yVal>
          <c:smooth val="0"/>
        </c:ser>
        <c:axId val="49487388"/>
        <c:axId val="36579751"/>
      </c:scatterChart>
      <c:valAx>
        <c:axId val="494873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579751"/>
        <c:crosses val="autoZero"/>
        <c:crossBetween val="midCat"/>
      </c:valAx>
      <c:valAx>
        <c:axId val="365797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4873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R'!$P$1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R'!$O$2:$O$28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140</c:v>
                </c:pt>
                <c:pt idx="12">
                  <c:v>150</c:v>
                </c:pt>
                <c:pt idx="13">
                  <c:v>152</c:v>
                </c:pt>
                <c:pt idx="14">
                  <c:v>155</c:v>
                </c:pt>
                <c:pt idx="15">
                  <c:v>157</c:v>
                </c:pt>
                <c:pt idx="16">
                  <c:v>159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R'!$P$2:$P$28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0.05</c:v>
                </c:pt>
                <c:pt idx="14">
                  <c:v>0.05</c:v>
                </c:pt>
                <c:pt idx="15">
                  <c:v>0.18</c:v>
                </c:pt>
                <c:pt idx="16">
                  <c:v>0.19</c:v>
                </c:pt>
                <c:pt idx="17">
                  <c:v>0.3</c:v>
                </c:pt>
                <c:pt idx="18">
                  <c:v>0.54</c:v>
                </c:pt>
                <c:pt idx="19">
                  <c:v>0.73</c:v>
                </c:pt>
                <c:pt idx="20">
                  <c:v>0.99</c:v>
                </c:pt>
                <c:pt idx="21">
                  <c:v>1.13</c:v>
                </c:pt>
                <c:pt idx="22">
                  <c:v>1.27</c:v>
                </c:pt>
                <c:pt idx="23">
                  <c:v>1.44</c:v>
                </c:pt>
                <c:pt idx="24">
                  <c:v>1.53</c:v>
                </c:pt>
                <c:pt idx="25">
                  <c:v>1.63</c:v>
                </c:pt>
                <c:pt idx="26">
                  <c:v>1.78</c:v>
                </c:pt>
              </c:numCache>
            </c:numRef>
          </c:yVal>
          <c:smooth val="0"/>
        </c:ser>
        <c:axId val="63739418"/>
        <c:axId val="53468834"/>
      </c:scatterChart>
      <c:valAx>
        <c:axId val="637394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468834"/>
        <c:crosses val="autoZero"/>
        <c:crossBetween val="midCat"/>
      </c:valAx>
      <c:valAx>
        <c:axId val="534688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7394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10842453550522"/>
          <c:y val="0.0561672783895006"/>
          <c:w val="0.772970221430389"/>
          <c:h val="0.8646424201979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'Detailed R'!$P$30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R'!$O$31:$O$57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34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245</c:v>
                </c:pt>
                <c:pt idx="17">
                  <c:v>246</c:v>
                </c:pt>
                <c:pt idx="18">
                  <c:v>247</c:v>
                </c:pt>
                <c:pt idx="19">
                  <c:v>248</c:v>
                </c:pt>
                <c:pt idx="20">
                  <c:v>249</c:v>
                </c:pt>
                <c:pt idx="21">
                  <c:v>250</c:v>
                </c:pt>
                <c:pt idx="22">
                  <c:v>251</c:v>
                </c:pt>
                <c:pt idx="23">
                  <c:v>252</c:v>
                </c:pt>
                <c:pt idx="24">
                  <c:v>253</c:v>
                </c:pt>
                <c:pt idx="25">
                  <c:v>254</c:v>
                </c:pt>
                <c:pt idx="26">
                  <c:v>255</c:v>
                </c:pt>
              </c:numCache>
            </c:numRef>
          </c:xVal>
          <c:yVal>
            <c:numRef>
              <c:f>'Detailed R'!$P$31:$P$57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</c:numCache>
            </c:numRef>
          </c:yVal>
          <c:smooth val="0"/>
        </c:ser>
        <c:axId val="50792927"/>
        <c:axId val="37558516"/>
      </c:scatterChart>
      <c:valAx>
        <c:axId val="507929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558516"/>
        <c:crosses val="autoZero"/>
        <c:crossBetween val="midCat"/>
      </c:valAx>
      <c:valAx>
        <c:axId val="375585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929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R'!$D$59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R'!$C$60:$C$86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20</c:v>
                </c:pt>
                <c:pt idx="4">
                  <c:v>30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100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155</c:v>
                </c:pt>
                <c:pt idx="17">
                  <c:v>158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190</c:v>
                </c:pt>
                <c:pt idx="22">
                  <c:v>200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R'!$D$60:$D$86</c:f>
              <c:numCache>
                <c:formatCode>General</c:formatCode>
                <c:ptCount val="27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2.86</c:v>
                </c:pt>
                <c:pt idx="4">
                  <c:v>2.86</c:v>
                </c:pt>
                <c:pt idx="5">
                  <c:v>2.86</c:v>
                </c:pt>
                <c:pt idx="6">
                  <c:v>2.86</c:v>
                </c:pt>
                <c:pt idx="7">
                  <c:v>2.86</c:v>
                </c:pt>
                <c:pt idx="8">
                  <c:v>2.86</c:v>
                </c:pt>
                <c:pt idx="9">
                  <c:v>2.86</c:v>
                </c:pt>
                <c:pt idx="10">
                  <c:v>2.86</c:v>
                </c:pt>
                <c:pt idx="11">
                  <c:v>2.86</c:v>
                </c:pt>
                <c:pt idx="12">
                  <c:v>2.86</c:v>
                </c:pt>
                <c:pt idx="13">
                  <c:v>2.86</c:v>
                </c:pt>
                <c:pt idx="14">
                  <c:v>2.86</c:v>
                </c:pt>
                <c:pt idx="15">
                  <c:v>2.86</c:v>
                </c:pt>
                <c:pt idx="16">
                  <c:v>2.87</c:v>
                </c:pt>
                <c:pt idx="17">
                  <c:v>2.88</c:v>
                </c:pt>
                <c:pt idx="18">
                  <c:v>2.89</c:v>
                </c:pt>
                <c:pt idx="19">
                  <c:v>2.91</c:v>
                </c:pt>
                <c:pt idx="20">
                  <c:v>2.94</c:v>
                </c:pt>
                <c:pt idx="21">
                  <c:v>2.96</c:v>
                </c:pt>
                <c:pt idx="22">
                  <c:v>2.97</c:v>
                </c:pt>
                <c:pt idx="23">
                  <c:v>3.01</c:v>
                </c:pt>
                <c:pt idx="24">
                  <c:v>3.02</c:v>
                </c:pt>
                <c:pt idx="25">
                  <c:v>3.03</c:v>
                </c:pt>
                <c:pt idx="26">
                  <c:v>3.03</c:v>
                </c:pt>
              </c:numCache>
            </c:numRef>
          </c:yVal>
          <c:smooth val="0"/>
        </c:ser>
        <c:axId val="70908898"/>
        <c:axId val="95563719"/>
      </c:scatterChart>
      <c:valAx>
        <c:axId val="709088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563719"/>
        <c:crosses val="autoZero"/>
        <c:crossBetween val="midCat"/>
      </c:valAx>
      <c:valAx>
        <c:axId val="955637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9088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53557337406135"/>
          <c:y val="0.0491602713824936"/>
          <c:w val="0.670294005345552"/>
          <c:h val="0.8646424201979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'Detailed R'!$P$59</c:f>
              <c:strCache>
                <c:ptCount val="1"/>
                <c:pt idx="0">
                  <c:v>red 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R'!$O$60:$O$86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140</c:v>
                </c:pt>
                <c:pt idx="12">
                  <c:v>150</c:v>
                </c:pt>
                <c:pt idx="13">
                  <c:v>152</c:v>
                </c:pt>
                <c:pt idx="14">
                  <c:v>155</c:v>
                </c:pt>
                <c:pt idx="15">
                  <c:v>157</c:v>
                </c:pt>
                <c:pt idx="16">
                  <c:v>159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R'!$P$60:$P$86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0.09</c:v>
                </c:pt>
                <c:pt idx="14">
                  <c:v>0.15</c:v>
                </c:pt>
                <c:pt idx="15">
                  <c:v>0.24</c:v>
                </c:pt>
                <c:pt idx="16">
                  <c:v>0.24</c:v>
                </c:pt>
                <c:pt idx="17">
                  <c:v>0.3</c:v>
                </c:pt>
                <c:pt idx="18">
                  <c:v>0.57</c:v>
                </c:pt>
                <c:pt idx="19">
                  <c:v>0.82</c:v>
                </c:pt>
                <c:pt idx="20">
                  <c:v>1.02</c:v>
                </c:pt>
                <c:pt idx="21">
                  <c:v>1.14</c:v>
                </c:pt>
                <c:pt idx="22">
                  <c:v>1.31</c:v>
                </c:pt>
                <c:pt idx="23">
                  <c:v>1.44</c:v>
                </c:pt>
                <c:pt idx="24">
                  <c:v>1.55</c:v>
                </c:pt>
                <c:pt idx="25">
                  <c:v>1.66</c:v>
                </c:pt>
                <c:pt idx="26">
                  <c:v>1.79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R'!$Q$59</c:f>
              <c:strCache>
                <c:ptCount val="1"/>
                <c:pt idx="0">
                  <c:v>compare 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R'!$O$60:$O$86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140</c:v>
                </c:pt>
                <c:pt idx="12">
                  <c:v>150</c:v>
                </c:pt>
                <c:pt idx="13">
                  <c:v>152</c:v>
                </c:pt>
                <c:pt idx="14">
                  <c:v>155</c:v>
                </c:pt>
                <c:pt idx="15">
                  <c:v>157</c:v>
                </c:pt>
                <c:pt idx="16">
                  <c:v>159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R'!$Q$60:$Q$86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0.05</c:v>
                </c:pt>
                <c:pt idx="14">
                  <c:v>0.05</c:v>
                </c:pt>
                <c:pt idx="15">
                  <c:v>0.18</c:v>
                </c:pt>
                <c:pt idx="16">
                  <c:v>0.19</c:v>
                </c:pt>
                <c:pt idx="17">
                  <c:v>0.3</c:v>
                </c:pt>
                <c:pt idx="18">
                  <c:v>0.54</c:v>
                </c:pt>
                <c:pt idx="19">
                  <c:v>0.73</c:v>
                </c:pt>
                <c:pt idx="20">
                  <c:v>0.99</c:v>
                </c:pt>
                <c:pt idx="21">
                  <c:v>1.13</c:v>
                </c:pt>
                <c:pt idx="22">
                  <c:v>1.27</c:v>
                </c:pt>
                <c:pt idx="23">
                  <c:v>1.44</c:v>
                </c:pt>
                <c:pt idx="24">
                  <c:v>1.53</c:v>
                </c:pt>
                <c:pt idx="25">
                  <c:v>1.63</c:v>
                </c:pt>
                <c:pt idx="26">
                  <c:v>1.78</c:v>
                </c:pt>
              </c:numCache>
            </c:numRef>
          </c:yVal>
          <c:smooth val="0"/>
        </c:ser>
        <c:axId val="47246439"/>
        <c:axId val="39749593"/>
      </c:scatterChart>
      <c:valAx>
        <c:axId val="4724643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49593"/>
        <c:crosses val="autoZero"/>
        <c:crossBetween val="midCat"/>
      </c:valAx>
      <c:valAx>
        <c:axId val="397495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2464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R'!$R$59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R'!$O$60:$O$86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50</c:v>
                </c:pt>
                <c:pt idx="11">
                  <c:v>140</c:v>
                </c:pt>
                <c:pt idx="12">
                  <c:v>150</c:v>
                </c:pt>
                <c:pt idx="13">
                  <c:v>152</c:v>
                </c:pt>
                <c:pt idx="14">
                  <c:v>155</c:v>
                </c:pt>
                <c:pt idx="15">
                  <c:v>157</c:v>
                </c:pt>
                <c:pt idx="16">
                  <c:v>159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R'!$R$60:$R$86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0.04</c:v>
                </c:pt>
                <c:pt idx="14">
                  <c:v>0.1</c:v>
                </c:pt>
                <c:pt idx="15">
                  <c:v>0.06</c:v>
                </c:pt>
                <c:pt idx="16">
                  <c:v>0.05</c:v>
                </c:pt>
                <c:pt idx="17">
                  <c:v>0</c:v>
                </c:pt>
                <c:pt idx="18">
                  <c:v>0.03</c:v>
                </c:pt>
                <c:pt idx="19">
                  <c:v>0.0900000000000001</c:v>
                </c:pt>
                <c:pt idx="20">
                  <c:v>0.03</c:v>
                </c:pt>
                <c:pt idx="21">
                  <c:v>0.0100000000000002</c:v>
                </c:pt>
                <c:pt idx="22">
                  <c:v>0.04</c:v>
                </c:pt>
                <c:pt idx="23">
                  <c:v>0</c:v>
                </c:pt>
                <c:pt idx="24">
                  <c:v>0.02</c:v>
                </c:pt>
                <c:pt idx="25">
                  <c:v>0.0300000000000002</c:v>
                </c:pt>
                <c:pt idx="26">
                  <c:v>0.01</c:v>
                </c:pt>
              </c:numCache>
            </c:numRef>
          </c:yVal>
          <c:smooth val="0"/>
        </c:ser>
        <c:axId val="78405898"/>
        <c:axId val="92516289"/>
      </c:scatterChart>
      <c:valAx>
        <c:axId val="784058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516289"/>
        <c:crosses val="autoZero"/>
        <c:crossBetween val="midCat"/>
      </c:valAx>
      <c:valAx>
        <c:axId val="925162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4058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R'!$B$89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R'!$A$90:$A$101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251</c:v>
                </c:pt>
              </c:numCache>
            </c:numRef>
          </c:xVal>
          <c:yVal>
            <c:numRef>
              <c:f>'Detailed R'!$B$90:$B$101</c:f>
              <c:numCache>
                <c:formatCode>General</c:formatCode>
                <c:ptCount val="12"/>
                <c:pt idx="0">
                  <c:v>1</c:v>
                </c:pt>
                <c:pt idx="1">
                  <c:v>0.9</c:v>
                </c:pt>
                <c:pt idx="2">
                  <c:v>0.74</c:v>
                </c:pt>
                <c:pt idx="3">
                  <c:v>0.55</c:v>
                </c:pt>
                <c:pt idx="4">
                  <c:v>0.38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0.09</c:v>
                </c:pt>
                <c:pt idx="9">
                  <c:v>0.05</c:v>
                </c:pt>
                <c:pt idx="10">
                  <c:v>0.02</c:v>
                </c:pt>
                <c:pt idx="11">
                  <c:v>0.02</c:v>
                </c:pt>
              </c:numCache>
            </c:numRef>
          </c:yVal>
          <c:smooth val="0"/>
        </c:ser>
        <c:axId val="53603005"/>
        <c:axId val="68722541"/>
      </c:scatterChart>
      <c:valAx>
        <c:axId val="536030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722541"/>
        <c:crosses val="autoZero"/>
        <c:crossBetween val="midCat"/>
      </c:valAx>
      <c:valAx>
        <c:axId val="687225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6030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R'!$R$111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R'!$R$112:$R$138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0.015</c:v>
                </c:pt>
                <c:pt idx="18">
                  <c:v>0.015</c:v>
                </c:pt>
                <c:pt idx="19">
                  <c:v>0.054</c:v>
                </c:pt>
                <c:pt idx="20">
                  <c:v>0.0911</c:v>
                </c:pt>
                <c:pt idx="21">
                  <c:v>0.165</c:v>
                </c:pt>
                <c:pt idx="22">
                  <c:v>0.224</c:v>
                </c:pt>
                <c:pt idx="23">
                  <c:v>0.304</c:v>
                </c:pt>
                <c:pt idx="24">
                  <c:v>0.441</c:v>
                </c:pt>
                <c:pt idx="25">
                  <c:v>0.497</c:v>
                </c:pt>
                <c:pt idx="26">
                  <c:v>0.543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R'!$S$111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R'!$S$112:$S$138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0.765</c:v>
                </c:pt>
                <c:pt idx="6">
                  <c:v>0.765</c:v>
                </c:pt>
                <c:pt idx="7">
                  <c:v>0.728</c:v>
                </c:pt>
                <c:pt idx="8">
                  <c:v>0.693</c:v>
                </c:pt>
                <c:pt idx="9">
                  <c:v>0.657</c:v>
                </c:pt>
                <c:pt idx="10">
                  <c:v>0.589</c:v>
                </c:pt>
                <c:pt idx="11">
                  <c:v>0.452</c:v>
                </c:pt>
                <c:pt idx="12">
                  <c:v>0.383</c:v>
                </c:pt>
                <c:pt idx="13">
                  <c:v>0.309</c:v>
                </c:pt>
                <c:pt idx="14">
                  <c:v>0.202</c:v>
                </c:pt>
                <c:pt idx="15">
                  <c:v>0.116</c:v>
                </c:pt>
                <c:pt idx="16">
                  <c:v>0.036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R'!$T$111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R'!$T$112:$T$138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0"/>
        </c:ser>
        <c:axId val="36981039"/>
        <c:axId val="13220915"/>
      </c:scatterChart>
      <c:valAx>
        <c:axId val="36981039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220915"/>
        <c:crosses val="autoZero"/>
        <c:crossBetween val="midCat"/>
      </c:valAx>
      <c:valAx>
        <c:axId val="132209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9810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R'!$R$140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R'!$Q$141:$Q$167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248</c:v>
                </c:pt>
                <c:pt idx="24">
                  <c:v>249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R'!$R$141:$R$167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0.017</c:v>
                </c:pt>
                <c:pt idx="25">
                  <c:v>0.017</c:v>
                </c:pt>
                <c:pt idx="26">
                  <c:v>0.058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R'!$S$140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R'!$Q$141:$Q$167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248</c:v>
                </c:pt>
                <c:pt idx="24">
                  <c:v>249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R'!$S$141:$S$167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0.822</c:v>
                </c:pt>
                <c:pt idx="4">
                  <c:v>0.822</c:v>
                </c:pt>
                <c:pt idx="5">
                  <c:v>0.822</c:v>
                </c:pt>
                <c:pt idx="6">
                  <c:v>0.821</c:v>
                </c:pt>
                <c:pt idx="7">
                  <c:v>0.82</c:v>
                </c:pt>
                <c:pt idx="8">
                  <c:v>0.82</c:v>
                </c:pt>
                <c:pt idx="9">
                  <c:v>0.818</c:v>
                </c:pt>
                <c:pt idx="10">
                  <c:v>0.817</c:v>
                </c:pt>
                <c:pt idx="11">
                  <c:v>0.816</c:v>
                </c:pt>
                <c:pt idx="12">
                  <c:v>0.814</c:v>
                </c:pt>
                <c:pt idx="13">
                  <c:v>0.813</c:v>
                </c:pt>
                <c:pt idx="14">
                  <c:v>0.811</c:v>
                </c:pt>
                <c:pt idx="15">
                  <c:v>0.809</c:v>
                </c:pt>
                <c:pt idx="16">
                  <c:v>0.807</c:v>
                </c:pt>
                <c:pt idx="17">
                  <c:v>0.805</c:v>
                </c:pt>
                <c:pt idx="18">
                  <c:v>0.802</c:v>
                </c:pt>
                <c:pt idx="19">
                  <c:v>0.8</c:v>
                </c:pt>
                <c:pt idx="20">
                  <c:v>0.798</c:v>
                </c:pt>
                <c:pt idx="21">
                  <c:v>0.794</c:v>
                </c:pt>
                <c:pt idx="22">
                  <c:v>0.792</c:v>
                </c:pt>
                <c:pt idx="23">
                  <c:v>0.787</c:v>
                </c:pt>
                <c:pt idx="24">
                  <c:v>0.788</c:v>
                </c:pt>
                <c:pt idx="25">
                  <c:v>0.788</c:v>
                </c:pt>
                <c:pt idx="26">
                  <c:v>0.795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R'!$T$140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R'!$Q$141:$Q$167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248</c:v>
                </c:pt>
                <c:pt idx="24">
                  <c:v>249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R'!$T$141:$T$167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0.942</c:v>
                </c:pt>
                <c:pt idx="4">
                  <c:v>0.942</c:v>
                </c:pt>
                <c:pt idx="5">
                  <c:v>0.935</c:v>
                </c:pt>
                <c:pt idx="6">
                  <c:v>0.91</c:v>
                </c:pt>
                <c:pt idx="7">
                  <c:v>0.898</c:v>
                </c:pt>
                <c:pt idx="8">
                  <c:v>0.873</c:v>
                </c:pt>
                <c:pt idx="9">
                  <c:v>0.822</c:v>
                </c:pt>
                <c:pt idx="10">
                  <c:v>0.796</c:v>
                </c:pt>
                <c:pt idx="11">
                  <c:v>0.771</c:v>
                </c:pt>
                <c:pt idx="12">
                  <c:v>0.724</c:v>
                </c:pt>
                <c:pt idx="13">
                  <c:v>0.688</c:v>
                </c:pt>
                <c:pt idx="14">
                  <c:v>0.654</c:v>
                </c:pt>
                <c:pt idx="15">
                  <c:v>0.593</c:v>
                </c:pt>
                <c:pt idx="16">
                  <c:v>0.552</c:v>
                </c:pt>
                <c:pt idx="17">
                  <c:v>0.502</c:v>
                </c:pt>
                <c:pt idx="18">
                  <c:v>0.425</c:v>
                </c:pt>
                <c:pt idx="19">
                  <c:v>0.374</c:v>
                </c:pt>
                <c:pt idx="20">
                  <c:v>0.313</c:v>
                </c:pt>
                <c:pt idx="21">
                  <c:v>0.219</c:v>
                </c:pt>
                <c:pt idx="22">
                  <c:v>0.158</c:v>
                </c:pt>
                <c:pt idx="23">
                  <c:v>0.018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</c:ser>
        <c:axId val="63106940"/>
        <c:axId val="19553628"/>
      </c:scatterChart>
      <c:valAx>
        <c:axId val="631069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553628"/>
        <c:crosses val="autoZero"/>
        <c:crossBetween val="midCat"/>
      </c:valAx>
      <c:valAx>
        <c:axId val="195536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069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R'!$S$170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R'!$R$171:$R$198</c:f>
              <c:numCache>
                <c:formatCode>General</c:formatCode>
                <c:ptCount val="2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R'!$S$171:$S$198</c:f>
              <c:numCache>
                <c:formatCode>General</c:formatCode>
                <c:ptCount val="28"/>
                <c:pt idx="0">
                  <c:v>0.927</c:v>
                </c:pt>
                <c:pt idx="1">
                  <c:v>0.92</c:v>
                </c:pt>
                <c:pt idx="2">
                  <c:v>0.904</c:v>
                </c:pt>
                <c:pt idx="3">
                  <c:v>0.889</c:v>
                </c:pt>
                <c:pt idx="4">
                  <c:v>0.874</c:v>
                </c:pt>
                <c:pt idx="5">
                  <c:v>0.859</c:v>
                </c:pt>
                <c:pt idx="6">
                  <c:v>0.843</c:v>
                </c:pt>
                <c:pt idx="7">
                  <c:v>0.828</c:v>
                </c:pt>
                <c:pt idx="8">
                  <c:v>0.843</c:v>
                </c:pt>
                <c:pt idx="9">
                  <c:v>0.843</c:v>
                </c:pt>
                <c:pt idx="10">
                  <c:v>0.782</c:v>
                </c:pt>
                <c:pt idx="11">
                  <c:v>0.767</c:v>
                </c:pt>
                <c:pt idx="12">
                  <c:v>0.751</c:v>
                </c:pt>
                <c:pt idx="13">
                  <c:v>0.74</c:v>
                </c:pt>
                <c:pt idx="14">
                  <c:v>0.724</c:v>
                </c:pt>
                <c:pt idx="15">
                  <c:v>0.709</c:v>
                </c:pt>
                <c:pt idx="16">
                  <c:v>0.694</c:v>
                </c:pt>
                <c:pt idx="17">
                  <c:v>0.678</c:v>
                </c:pt>
                <c:pt idx="18">
                  <c:v>0.663</c:v>
                </c:pt>
                <c:pt idx="19">
                  <c:v>0.648</c:v>
                </c:pt>
                <c:pt idx="20">
                  <c:v>0.632</c:v>
                </c:pt>
                <c:pt idx="21">
                  <c:v>0.617</c:v>
                </c:pt>
                <c:pt idx="22">
                  <c:v>0.602</c:v>
                </c:pt>
                <c:pt idx="23">
                  <c:v>0.586</c:v>
                </c:pt>
                <c:pt idx="24">
                  <c:v>0.571</c:v>
                </c:pt>
                <c:pt idx="25">
                  <c:v>0.556</c:v>
                </c:pt>
                <c:pt idx="26">
                  <c:v>0.548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R'!$T$170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R'!$R$171:$R$198</c:f>
              <c:numCache>
                <c:formatCode>General</c:formatCode>
                <c:ptCount val="2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R'!$T$171:$T$198</c:f>
              <c:numCache>
                <c:formatCode>General</c:formatCode>
                <c:ptCount val="28"/>
                <c:pt idx="0">
                  <c:v>0.873</c:v>
                </c:pt>
                <c:pt idx="1">
                  <c:v>0.855</c:v>
                </c:pt>
                <c:pt idx="2">
                  <c:v>0.82</c:v>
                </c:pt>
                <c:pt idx="3">
                  <c:v>0.785</c:v>
                </c:pt>
                <c:pt idx="4">
                  <c:v>0.749</c:v>
                </c:pt>
                <c:pt idx="5">
                  <c:v>0.714</c:v>
                </c:pt>
                <c:pt idx="6">
                  <c:v>0.679</c:v>
                </c:pt>
                <c:pt idx="7">
                  <c:v>0.644</c:v>
                </c:pt>
                <c:pt idx="8">
                  <c:v>0.679</c:v>
                </c:pt>
                <c:pt idx="9">
                  <c:v>0.679</c:v>
                </c:pt>
                <c:pt idx="10">
                  <c:v>0.538</c:v>
                </c:pt>
                <c:pt idx="11">
                  <c:v>0.503</c:v>
                </c:pt>
                <c:pt idx="12">
                  <c:v>0.467</c:v>
                </c:pt>
                <c:pt idx="13">
                  <c:v>0.441</c:v>
                </c:pt>
                <c:pt idx="14">
                  <c:v>0.405</c:v>
                </c:pt>
                <c:pt idx="15">
                  <c:v>0.37</c:v>
                </c:pt>
                <c:pt idx="16">
                  <c:v>0.335</c:v>
                </c:pt>
                <c:pt idx="17">
                  <c:v>0.3</c:v>
                </c:pt>
                <c:pt idx="18">
                  <c:v>0.264</c:v>
                </c:pt>
                <c:pt idx="19">
                  <c:v>0.229</c:v>
                </c:pt>
                <c:pt idx="20">
                  <c:v>0.194</c:v>
                </c:pt>
                <c:pt idx="21">
                  <c:v>0.159</c:v>
                </c:pt>
                <c:pt idx="22">
                  <c:v>0.124</c:v>
                </c:pt>
                <c:pt idx="23">
                  <c:v>0.088</c:v>
                </c:pt>
                <c:pt idx="24">
                  <c:v>0.053</c:v>
                </c:pt>
                <c:pt idx="25">
                  <c:v>0.018</c:v>
                </c:pt>
                <c:pt idx="2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R'!$U$170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R'!$R$171:$R$198</c:f>
              <c:numCache>
                <c:formatCode>General</c:formatCode>
                <c:ptCount val="2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R'!$U$171:$U$198</c:f>
              <c:numCache>
                <c:formatCode>General</c:formatCode>
                <c:ptCount val="28"/>
                <c:pt idx="0">
                  <c:v>0.938</c:v>
                </c:pt>
                <c:pt idx="1">
                  <c:v>0.933</c:v>
                </c:pt>
                <c:pt idx="2">
                  <c:v>0.921</c:v>
                </c:pt>
                <c:pt idx="3">
                  <c:v>0.91</c:v>
                </c:pt>
                <c:pt idx="4">
                  <c:v>0.899</c:v>
                </c:pt>
                <c:pt idx="5">
                  <c:v>0.887</c:v>
                </c:pt>
                <c:pt idx="6">
                  <c:v>0.876</c:v>
                </c:pt>
                <c:pt idx="7">
                  <c:v>0.864</c:v>
                </c:pt>
                <c:pt idx="8">
                  <c:v>0.876</c:v>
                </c:pt>
                <c:pt idx="9">
                  <c:v>0.876</c:v>
                </c:pt>
                <c:pt idx="10">
                  <c:v>0.83</c:v>
                </c:pt>
                <c:pt idx="11">
                  <c:v>0.819</c:v>
                </c:pt>
                <c:pt idx="12">
                  <c:v>0.808</c:v>
                </c:pt>
                <c:pt idx="13">
                  <c:v>0.799</c:v>
                </c:pt>
                <c:pt idx="14">
                  <c:v>0.788</c:v>
                </c:pt>
                <c:pt idx="15">
                  <c:v>0.776</c:v>
                </c:pt>
                <c:pt idx="16">
                  <c:v>0.765</c:v>
                </c:pt>
                <c:pt idx="17">
                  <c:v>0.753</c:v>
                </c:pt>
                <c:pt idx="18">
                  <c:v>0.742</c:v>
                </c:pt>
                <c:pt idx="19">
                  <c:v>0.731</c:v>
                </c:pt>
                <c:pt idx="20">
                  <c:v>0.719</c:v>
                </c:pt>
                <c:pt idx="21">
                  <c:v>0.708</c:v>
                </c:pt>
                <c:pt idx="22">
                  <c:v>0.697</c:v>
                </c:pt>
                <c:pt idx="23">
                  <c:v>0.685</c:v>
                </c:pt>
                <c:pt idx="24">
                  <c:v>0.674</c:v>
                </c:pt>
                <c:pt idx="25">
                  <c:v>0.662</c:v>
                </c:pt>
                <c:pt idx="26">
                  <c:v>0.657</c:v>
                </c:pt>
              </c:numCache>
            </c:numRef>
          </c:yVal>
          <c:smooth val="0"/>
        </c:ser>
        <c:axId val="26779158"/>
        <c:axId val="57318752"/>
      </c:scatterChart>
      <c:valAx>
        <c:axId val="267791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318752"/>
        <c:crosses val="autoZero"/>
        <c:crossBetween val="midCat"/>
      </c:valAx>
      <c:valAx>
        <c:axId val="57318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7791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R'!$AG$170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R'!$AC$171:$AC$197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R'!$AG$171:$AG$197</c:f>
              <c:numCache>
                <c:formatCode>General</c:formatCode>
                <c:ptCount val="27"/>
                <c:pt idx="0">
                  <c:v>0.278625954198473</c:v>
                </c:pt>
                <c:pt idx="1">
                  <c:v>0.273972602739726</c:v>
                </c:pt>
                <c:pt idx="2">
                  <c:v>0.270422535211268</c:v>
                </c:pt>
                <c:pt idx="3">
                  <c:v>0.266826923076923</c:v>
                </c:pt>
                <c:pt idx="4">
                  <c:v>0.263598326359833</c:v>
                </c:pt>
                <c:pt idx="5">
                  <c:v>0.261111111111111</c:v>
                </c:pt>
                <c:pt idx="6">
                  <c:v>0.260797342192691</c:v>
                </c:pt>
                <c:pt idx="7">
                  <c:v>0.259036144578313</c:v>
                </c:pt>
                <c:pt idx="8">
                  <c:v>0.260797342192691</c:v>
                </c:pt>
                <c:pt idx="9">
                  <c:v>0.260797342192691</c:v>
                </c:pt>
                <c:pt idx="10">
                  <c:v>0.256470588235294</c:v>
                </c:pt>
                <c:pt idx="11">
                  <c:v>0.25576289791438</c:v>
                </c:pt>
                <c:pt idx="12">
                  <c:v>0.25564681724846</c:v>
                </c:pt>
                <c:pt idx="13">
                  <c:v>0.254901960784314</c:v>
                </c:pt>
                <c:pt idx="14">
                  <c:v>0.254847645429363</c:v>
                </c:pt>
                <c:pt idx="15">
                  <c:v>0.254148471615721</c:v>
                </c:pt>
                <c:pt idx="16">
                  <c:v>0.253731343283582</c:v>
                </c:pt>
                <c:pt idx="17">
                  <c:v>0.253743104806935</c:v>
                </c:pt>
                <c:pt idx="18">
                  <c:v>0.253193087903832</c:v>
                </c:pt>
                <c:pt idx="19">
                  <c:v>0.252873563218391</c:v>
                </c:pt>
                <c:pt idx="20">
                  <c:v>0.252920962199313</c:v>
                </c:pt>
                <c:pt idx="21">
                  <c:v>0.252638522427441</c:v>
                </c:pt>
                <c:pt idx="22">
                  <c:v>0.252377932783767</c:v>
                </c:pt>
                <c:pt idx="23">
                  <c:v>0.252285191956124</c:v>
                </c:pt>
                <c:pt idx="24">
                  <c:v>0.252056404230317</c:v>
                </c:pt>
                <c:pt idx="25">
                  <c:v>0.251700680272109</c:v>
                </c:pt>
                <c:pt idx="26">
                  <c:v>0.251810584958217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R'!$AH$170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R'!$AC$171:$AC$197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R'!$AH$171:$AH$197</c:f>
              <c:numCache>
                <c:formatCode>General</c:formatCode>
                <c:ptCount val="27"/>
                <c:pt idx="0">
                  <c:v>0.484732824427481</c:v>
                </c:pt>
                <c:pt idx="1">
                  <c:v>0.496575342465754</c:v>
                </c:pt>
                <c:pt idx="2">
                  <c:v>0.507042253521127</c:v>
                </c:pt>
                <c:pt idx="3">
                  <c:v>0.516826923076923</c:v>
                </c:pt>
                <c:pt idx="4">
                  <c:v>0.52510460251046</c:v>
                </c:pt>
                <c:pt idx="5">
                  <c:v>0.52962962962963</c:v>
                </c:pt>
                <c:pt idx="6">
                  <c:v>0.533222591362126</c:v>
                </c:pt>
                <c:pt idx="7">
                  <c:v>0.536144578313253</c:v>
                </c:pt>
                <c:pt idx="8">
                  <c:v>0.533222591362126</c:v>
                </c:pt>
                <c:pt idx="9">
                  <c:v>0.533222591362126</c:v>
                </c:pt>
                <c:pt idx="10">
                  <c:v>0.543529411764706</c:v>
                </c:pt>
                <c:pt idx="11">
                  <c:v>0.545554335894621</c:v>
                </c:pt>
                <c:pt idx="12">
                  <c:v>0.547227926078029</c:v>
                </c:pt>
                <c:pt idx="13">
                  <c:v>0.548039215686274</c:v>
                </c:pt>
                <c:pt idx="14">
                  <c:v>0.549399815327793</c:v>
                </c:pt>
                <c:pt idx="15">
                  <c:v>0.550218340611354</c:v>
                </c:pt>
                <c:pt idx="16">
                  <c:v>0.551409618573798</c:v>
                </c:pt>
                <c:pt idx="17">
                  <c:v>0.551615445232467</c:v>
                </c:pt>
                <c:pt idx="18">
                  <c:v>0.552967693463561</c:v>
                </c:pt>
                <c:pt idx="19">
                  <c:v>0.553879310344828</c:v>
                </c:pt>
                <c:pt idx="20">
                  <c:v>0.553951890034364</c:v>
                </c:pt>
                <c:pt idx="21">
                  <c:v>0.554749340369393</c:v>
                </c:pt>
                <c:pt idx="22">
                  <c:v>0.555485098287888</c:v>
                </c:pt>
                <c:pt idx="23">
                  <c:v>0.555758683729433</c:v>
                </c:pt>
                <c:pt idx="24">
                  <c:v>0.556404230317274</c:v>
                </c:pt>
                <c:pt idx="25">
                  <c:v>0.556689342403628</c:v>
                </c:pt>
                <c:pt idx="26">
                  <c:v>0.557103064066852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R'!$AI$170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R'!$AC$171:$AC$197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R'!$AI$171:$AI$197</c:f>
              <c:numCache>
                <c:formatCode>General</c:formatCode>
                <c:ptCount val="27"/>
                <c:pt idx="0">
                  <c:v>0.236641221374046</c:v>
                </c:pt>
                <c:pt idx="1">
                  <c:v>0.22945205479452</c:v>
                </c:pt>
                <c:pt idx="2">
                  <c:v>0.222535211267606</c:v>
                </c:pt>
                <c:pt idx="3">
                  <c:v>0.216346153846154</c:v>
                </c:pt>
                <c:pt idx="4">
                  <c:v>0.211297071129707</c:v>
                </c:pt>
                <c:pt idx="5">
                  <c:v>0.209259259259259</c:v>
                </c:pt>
                <c:pt idx="6">
                  <c:v>0.205980066445183</c:v>
                </c:pt>
                <c:pt idx="7">
                  <c:v>0.204819277108434</c:v>
                </c:pt>
                <c:pt idx="8">
                  <c:v>0.205980066445183</c:v>
                </c:pt>
                <c:pt idx="9">
                  <c:v>0.205980066445183</c:v>
                </c:pt>
                <c:pt idx="10">
                  <c:v>0.2</c:v>
                </c:pt>
                <c:pt idx="11">
                  <c:v>0.198682766190999</c:v>
                </c:pt>
                <c:pt idx="12">
                  <c:v>0.197125256673511</c:v>
                </c:pt>
                <c:pt idx="13">
                  <c:v>0.197058823529412</c:v>
                </c:pt>
                <c:pt idx="14">
                  <c:v>0.195752539242844</c:v>
                </c:pt>
                <c:pt idx="15">
                  <c:v>0.195633187772926</c:v>
                </c:pt>
                <c:pt idx="16">
                  <c:v>0.19485903814262</c:v>
                </c:pt>
                <c:pt idx="17">
                  <c:v>0.194641449960599</c:v>
                </c:pt>
                <c:pt idx="18">
                  <c:v>0.193839218632607</c:v>
                </c:pt>
                <c:pt idx="19">
                  <c:v>0.193247126436782</c:v>
                </c:pt>
                <c:pt idx="20">
                  <c:v>0.193127147766323</c:v>
                </c:pt>
                <c:pt idx="21">
                  <c:v>0.192612137203166</c:v>
                </c:pt>
                <c:pt idx="22">
                  <c:v>0.192136968928345</c:v>
                </c:pt>
                <c:pt idx="23">
                  <c:v>0.191956124314442</c:v>
                </c:pt>
                <c:pt idx="24">
                  <c:v>0.191539365452409</c:v>
                </c:pt>
                <c:pt idx="25">
                  <c:v>0.191609977324263</c:v>
                </c:pt>
                <c:pt idx="26">
                  <c:v>0.19108635097493</c:v>
                </c:pt>
              </c:numCache>
            </c:numRef>
          </c:yVal>
          <c:smooth val="0"/>
        </c:ser>
        <c:axId val="9399716"/>
        <c:axId val="6336262"/>
      </c:scatterChart>
      <c:valAx>
        <c:axId val="93997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36262"/>
        <c:crosses val="autoZero"/>
        <c:crossBetween val="midCat"/>
      </c:valAx>
      <c:valAx>
        <c:axId val="63362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997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R'!$O$260</c:f>
              <c:strCache>
                <c:ptCount val="1"/>
                <c:pt idx="0">
                  <c:v>red value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R'!$C$261:$C$287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R'!$O$261:$O$287</c:f>
              <c:numCache>
                <c:formatCode>General</c:formatCode>
                <c:ptCount val="27"/>
                <c:pt idx="0">
                  <c:v>0.121</c:v>
                </c:pt>
                <c:pt idx="1">
                  <c:v>0.122</c:v>
                </c:pt>
                <c:pt idx="2">
                  <c:v>0.122</c:v>
                </c:pt>
                <c:pt idx="3">
                  <c:v>0.122</c:v>
                </c:pt>
                <c:pt idx="4">
                  <c:v>0.122</c:v>
                </c:pt>
                <c:pt idx="5">
                  <c:v>0.123</c:v>
                </c:pt>
                <c:pt idx="6">
                  <c:v>0.123</c:v>
                </c:pt>
                <c:pt idx="7">
                  <c:v>0.124</c:v>
                </c:pt>
                <c:pt idx="8">
                  <c:v>0.124</c:v>
                </c:pt>
                <c:pt idx="9">
                  <c:v>0.126</c:v>
                </c:pt>
                <c:pt idx="10">
                  <c:v>0.127</c:v>
                </c:pt>
                <c:pt idx="11">
                  <c:v>0.127</c:v>
                </c:pt>
                <c:pt idx="12">
                  <c:v>0.127</c:v>
                </c:pt>
                <c:pt idx="13">
                  <c:v>0.127</c:v>
                </c:pt>
                <c:pt idx="14">
                  <c:v>0.127</c:v>
                </c:pt>
                <c:pt idx="15">
                  <c:v>0.125</c:v>
                </c:pt>
                <c:pt idx="16">
                  <c:v>0.116</c:v>
                </c:pt>
                <c:pt idx="17">
                  <c:v>0.108</c:v>
                </c:pt>
                <c:pt idx="18">
                  <c:v>0.101</c:v>
                </c:pt>
                <c:pt idx="19">
                  <c:v>0.095</c:v>
                </c:pt>
                <c:pt idx="20">
                  <c:v>0.092</c:v>
                </c:pt>
                <c:pt idx="21">
                  <c:v>0.087</c:v>
                </c:pt>
                <c:pt idx="22">
                  <c:v>0.083</c:v>
                </c:pt>
                <c:pt idx="23">
                  <c:v>0.08</c:v>
                </c:pt>
                <c:pt idx="24">
                  <c:v>0.077</c:v>
                </c:pt>
                <c:pt idx="25">
                  <c:v>0.074</c:v>
                </c:pt>
                <c:pt idx="26">
                  <c:v>0.073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R'!$P$260</c:f>
              <c:strCache>
                <c:ptCount val="1"/>
                <c:pt idx="0">
                  <c:v>green value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R'!$C$261:$C$287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R'!$P$261:$P$287</c:f>
              <c:numCache>
                <c:formatCode>General</c:formatCode>
                <c:ptCount val="27"/>
                <c:pt idx="0">
                  <c:v>0.0479999999999999</c:v>
                </c:pt>
                <c:pt idx="1">
                  <c:v>0.0489999999999999</c:v>
                </c:pt>
                <c:pt idx="2">
                  <c:v>0.0499999999999999</c:v>
                </c:pt>
                <c:pt idx="3">
                  <c:v>0.0519999999999999</c:v>
                </c:pt>
                <c:pt idx="4">
                  <c:v>0.0539999999999999</c:v>
                </c:pt>
                <c:pt idx="5">
                  <c:v>0.0569999999999999</c:v>
                </c:pt>
                <c:pt idx="6">
                  <c:v>0.0609999999999999</c:v>
                </c:pt>
                <c:pt idx="7">
                  <c:v>0.0639999999999999</c:v>
                </c:pt>
                <c:pt idx="8">
                  <c:v>0.07</c:v>
                </c:pt>
                <c:pt idx="9">
                  <c:v>0.077</c:v>
                </c:pt>
                <c:pt idx="10">
                  <c:v>0.084</c:v>
                </c:pt>
                <c:pt idx="11">
                  <c:v>0.092</c:v>
                </c:pt>
                <c:pt idx="12">
                  <c:v>0.1</c:v>
                </c:pt>
                <c:pt idx="13">
                  <c:v>0.11</c:v>
                </c:pt>
                <c:pt idx="14">
                  <c:v>0.119</c:v>
                </c:pt>
                <c:pt idx="15">
                  <c:v>0.127</c:v>
                </c:pt>
                <c:pt idx="16">
                  <c:v>0.127</c:v>
                </c:pt>
                <c:pt idx="17">
                  <c:v>0.127</c:v>
                </c:pt>
                <c:pt idx="18">
                  <c:v>0.127</c:v>
                </c:pt>
                <c:pt idx="19">
                  <c:v>0.127</c:v>
                </c:pt>
                <c:pt idx="20">
                  <c:v>0.127</c:v>
                </c:pt>
                <c:pt idx="21">
                  <c:v>0.127</c:v>
                </c:pt>
                <c:pt idx="22">
                  <c:v>0.127</c:v>
                </c:pt>
                <c:pt idx="23">
                  <c:v>0.127</c:v>
                </c:pt>
                <c:pt idx="24">
                  <c:v>0.127</c:v>
                </c:pt>
                <c:pt idx="25">
                  <c:v>0.127</c:v>
                </c:pt>
                <c:pt idx="26">
                  <c:v>0.127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R'!$Q$260</c:f>
              <c:strCache>
                <c:ptCount val="1"/>
                <c:pt idx="0">
                  <c:v>blue value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R'!$C$261:$C$287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R'!$Q$261:$Q$287</c:f>
              <c:numCache>
                <c:formatCode>General</c:formatCode>
                <c:ptCount val="27"/>
                <c:pt idx="0">
                  <c:v>0.127</c:v>
                </c:pt>
                <c:pt idx="1">
                  <c:v>0.127</c:v>
                </c:pt>
                <c:pt idx="2">
                  <c:v>0.127</c:v>
                </c:pt>
                <c:pt idx="3">
                  <c:v>0.127</c:v>
                </c:pt>
                <c:pt idx="4">
                  <c:v>0.127</c:v>
                </c:pt>
                <c:pt idx="5">
                  <c:v>0.127</c:v>
                </c:pt>
                <c:pt idx="6">
                  <c:v>0.127</c:v>
                </c:pt>
                <c:pt idx="7">
                  <c:v>0.127</c:v>
                </c:pt>
                <c:pt idx="8">
                  <c:v>0.127</c:v>
                </c:pt>
                <c:pt idx="9">
                  <c:v>0.127</c:v>
                </c:pt>
                <c:pt idx="10">
                  <c:v>0.127</c:v>
                </c:pt>
                <c:pt idx="11">
                  <c:v>0.127</c:v>
                </c:pt>
                <c:pt idx="12">
                  <c:v>0.126</c:v>
                </c:pt>
                <c:pt idx="13">
                  <c:v>0.124</c:v>
                </c:pt>
                <c:pt idx="14">
                  <c:v>0.123</c:v>
                </c:pt>
                <c:pt idx="15">
                  <c:v>0.119</c:v>
                </c:pt>
                <c:pt idx="16">
                  <c:v>0.109</c:v>
                </c:pt>
                <c:pt idx="17">
                  <c:v>0.1</c:v>
                </c:pt>
                <c:pt idx="18">
                  <c:v>0.093</c:v>
                </c:pt>
                <c:pt idx="19">
                  <c:v>0.087</c:v>
                </c:pt>
                <c:pt idx="20">
                  <c:v>0.083</c:v>
                </c:pt>
                <c:pt idx="21">
                  <c:v>0.077</c:v>
                </c:pt>
                <c:pt idx="22">
                  <c:v>0.073</c:v>
                </c:pt>
                <c:pt idx="23">
                  <c:v>0.069</c:v>
                </c:pt>
                <c:pt idx="24">
                  <c:v>0.0659999999999999</c:v>
                </c:pt>
                <c:pt idx="25">
                  <c:v>0.0629999999999999</c:v>
                </c:pt>
                <c:pt idx="26">
                  <c:v>0.0619999999999999</c:v>
                </c:pt>
              </c:numCache>
            </c:numRef>
          </c:yVal>
          <c:smooth val="0"/>
        </c:ser>
        <c:axId val="27228006"/>
        <c:axId val="66289044"/>
      </c:scatterChart>
      <c:valAx>
        <c:axId val="2722800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289044"/>
        <c:crosses val="autoZero"/>
        <c:crossBetween val="midCat"/>
      </c:valAx>
      <c:valAx>
        <c:axId val="662890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2280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R'!$E$294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R'!$B$295:$B$321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R'!$E$295:$E$321</c:f>
              <c:numCache>
                <c:formatCode>General</c:formatCode>
                <c:ptCount val="27"/>
                <c:pt idx="0">
                  <c:v>0.956</c:v>
                </c:pt>
                <c:pt idx="5">
                  <c:v>0.955</c:v>
                </c:pt>
                <c:pt idx="10">
                  <c:v>0.952</c:v>
                </c:pt>
                <c:pt idx="15">
                  <c:v>0.947</c:v>
                </c:pt>
                <c:pt idx="20">
                  <c:v>0.939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R'!$F$294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R'!$B$295:$B$321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R'!$F$295:$F$321</c:f>
              <c:numCache>
                <c:formatCode>General</c:formatCode>
                <c:ptCount val="27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0.873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0.873</c:v>
                </c:pt>
                <c:pt idx="11">
                  <c:v>0.873</c:v>
                </c:pt>
                <c:pt idx="12">
                  <c:v>0.873</c:v>
                </c:pt>
                <c:pt idx="13">
                  <c:v>0.873</c:v>
                </c:pt>
                <c:pt idx="14">
                  <c:v>0.873</c:v>
                </c:pt>
                <c:pt idx="15">
                  <c:v>0.873</c:v>
                </c:pt>
                <c:pt idx="16">
                  <c:v>0.873</c:v>
                </c:pt>
                <c:pt idx="17">
                  <c:v>0.873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0.873</c:v>
                </c:pt>
                <c:pt idx="22">
                  <c:v>0.873</c:v>
                </c:pt>
                <c:pt idx="23">
                  <c:v>0.873</c:v>
                </c:pt>
                <c:pt idx="24">
                  <c:v>0.873</c:v>
                </c:pt>
                <c:pt idx="25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R'!$G$294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R'!$B$295:$B$321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R'!$G$295:$G$321</c:f>
              <c:numCache>
                <c:formatCode>General</c:formatCode>
                <c:ptCount val="27"/>
                <c:pt idx="0">
                  <c:v>0.937</c:v>
                </c:pt>
                <c:pt idx="1">
                  <c:v>0.938</c:v>
                </c:pt>
                <c:pt idx="2">
                  <c:v>0.938</c:v>
                </c:pt>
                <c:pt idx="3">
                  <c:v>0.938</c:v>
                </c:pt>
                <c:pt idx="4">
                  <c:v>0.938</c:v>
                </c:pt>
                <c:pt idx="5">
                  <c:v>0.938</c:v>
                </c:pt>
                <c:pt idx="6">
                  <c:v>0.938</c:v>
                </c:pt>
                <c:pt idx="7">
                  <c:v>0.938</c:v>
                </c:pt>
                <c:pt idx="8">
                  <c:v>0.938</c:v>
                </c:pt>
                <c:pt idx="9">
                  <c:v>0.938</c:v>
                </c:pt>
                <c:pt idx="10">
                  <c:v>0.938</c:v>
                </c:pt>
                <c:pt idx="11">
                  <c:v>0.938</c:v>
                </c:pt>
                <c:pt idx="12">
                  <c:v>0.938</c:v>
                </c:pt>
                <c:pt idx="13">
                  <c:v>0.938</c:v>
                </c:pt>
                <c:pt idx="14">
                  <c:v>0.938</c:v>
                </c:pt>
                <c:pt idx="15">
                  <c:v>0.938</c:v>
                </c:pt>
                <c:pt idx="16">
                  <c:v>0.938</c:v>
                </c:pt>
                <c:pt idx="17">
                  <c:v>0.938</c:v>
                </c:pt>
                <c:pt idx="18">
                  <c:v>0.938</c:v>
                </c:pt>
                <c:pt idx="19">
                  <c:v>0.938</c:v>
                </c:pt>
                <c:pt idx="20">
                  <c:v>0.938</c:v>
                </c:pt>
                <c:pt idx="21">
                  <c:v>0.938</c:v>
                </c:pt>
                <c:pt idx="22">
                  <c:v>0.938</c:v>
                </c:pt>
                <c:pt idx="23">
                  <c:v>0.938</c:v>
                </c:pt>
                <c:pt idx="24">
                  <c:v>0.938</c:v>
                </c:pt>
                <c:pt idx="25">
                  <c:v>0.938</c:v>
                </c:pt>
                <c:pt idx="26">
                  <c:v>0.938</c:v>
                </c:pt>
              </c:numCache>
            </c:numRef>
          </c:yVal>
          <c:smooth val="0"/>
        </c:ser>
        <c:axId val="5144141"/>
        <c:axId val="1971815"/>
      </c:scatterChart>
      <c:valAx>
        <c:axId val="514414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71815"/>
        <c:crosses val="autoZero"/>
        <c:crossBetween val="midCat"/>
      </c:valAx>
      <c:valAx>
        <c:axId val="19718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441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R'!$E$352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R'!$D$353:$D$379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R'!$E$353:$E$379</c:f>
              <c:numCache>
                <c:formatCode>General</c:formatCode>
                <c:ptCount val="27"/>
                <c:pt idx="0">
                  <c:v>0.927</c:v>
                </c:pt>
                <c:pt idx="10">
                  <c:v>0.927</c:v>
                </c:pt>
                <c:pt idx="20">
                  <c:v>0.927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R'!$F$352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R'!$D$353:$D$379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R'!$F$353:$F$379</c:f>
              <c:numCache>
                <c:formatCode>General</c:formatCode>
                <c:ptCount val="27"/>
                <c:pt idx="0">
                  <c:v>0.873</c:v>
                </c:pt>
                <c:pt idx="10">
                  <c:v>0.873</c:v>
                </c:pt>
                <c:pt idx="20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R'!$G$352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R'!$D$353:$D$379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R'!$G$353:$G$379</c:f>
              <c:numCache>
                <c:formatCode>General</c:formatCode>
                <c:ptCount val="27"/>
                <c:pt idx="0">
                  <c:v>0.968</c:v>
                </c:pt>
                <c:pt idx="10">
                  <c:v>0.965</c:v>
                </c:pt>
                <c:pt idx="20">
                  <c:v>0.951</c:v>
                </c:pt>
                <c:pt idx="26">
                  <c:v>0.938</c:v>
                </c:pt>
              </c:numCache>
            </c:numRef>
          </c:yVal>
          <c:smooth val="0"/>
        </c:ser>
        <c:axId val="47349650"/>
        <c:axId val="29497666"/>
      </c:scatterChart>
      <c:valAx>
        <c:axId val="473496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497666"/>
        <c:crosses val="autoZero"/>
        <c:crossBetween val="midCat"/>
      </c:valAx>
      <c:valAx>
        <c:axId val="294976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3496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R'!$T$294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R'!$Q$295:$Q$321</c:f>
              <c:numCache>
                <c:formatCode>General</c:formatCode>
                <c:ptCount val="2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R'!$T$295:$T$321</c:f>
              <c:numCache>
                <c:formatCode>General</c:formatCode>
                <c:ptCount val="27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0.966</c:v>
                </c:pt>
                <c:pt idx="8">
                  <c:v>0.965</c:v>
                </c:pt>
                <c:pt idx="11">
                  <c:v>0.958</c:v>
                </c:pt>
                <c:pt idx="15">
                  <c:v>0.943</c:v>
                </c:pt>
                <c:pt idx="20">
                  <c:v>0.917</c:v>
                </c:pt>
                <c:pt idx="26">
                  <c:v>0.879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R'!$U$294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R'!$Q$295:$Q$321</c:f>
              <c:numCache>
                <c:formatCode>General</c:formatCode>
                <c:ptCount val="2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R'!$U$295:$U$321</c:f>
              <c:numCache>
                <c:formatCode>General</c:formatCode>
                <c:ptCount val="27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0.965</c:v>
                </c:pt>
                <c:pt idx="8">
                  <c:v>0.965</c:v>
                </c:pt>
                <c:pt idx="11">
                  <c:v>0.964</c:v>
                </c:pt>
                <c:pt idx="15">
                  <c:v>0.962</c:v>
                </c:pt>
                <c:pt idx="20">
                  <c:v>0.958</c:v>
                </c:pt>
                <c:pt idx="26">
                  <c:v>0.952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R'!$V$294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R'!$Q$295:$Q$321</c:f>
              <c:numCache>
                <c:formatCode>General</c:formatCode>
                <c:ptCount val="2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R'!$V$295:$V$321</c:f>
              <c:numCache>
                <c:formatCode>General</c:formatCode>
                <c:ptCount val="27"/>
                <c:pt idx="0">
                  <c:v>0.9</c:v>
                </c:pt>
                <c:pt idx="2">
                  <c:v>0.9</c:v>
                </c:pt>
                <c:pt idx="4">
                  <c:v>0.9</c:v>
                </c:pt>
                <c:pt idx="6">
                  <c:v>0.9</c:v>
                </c:pt>
                <c:pt idx="7">
                  <c:v>0.873</c:v>
                </c:pt>
                <c:pt idx="8">
                  <c:v>0.873</c:v>
                </c:pt>
                <c:pt idx="11">
                  <c:v>0.873</c:v>
                </c:pt>
                <c:pt idx="15">
                  <c:v>0.873</c:v>
                </c:pt>
                <c:pt idx="20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axId val="63731858"/>
        <c:axId val="6145802"/>
      </c:scatterChart>
      <c:valAx>
        <c:axId val="637318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45802"/>
        <c:crosses val="autoZero"/>
        <c:crossBetween val="midCat"/>
      </c:valAx>
      <c:valAx>
        <c:axId val="61458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7318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R'!$E$397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R'!$A$398:$A$401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R'!$E$398:$E$401</c:f>
              <c:numCache>
                <c:formatCode>General</c:formatCode>
                <c:ptCount val="4"/>
                <c:pt idx="0">
                  <c:v>0.873</c:v>
                </c:pt>
                <c:pt idx="1">
                  <c:v>0.608</c:v>
                </c:pt>
                <c:pt idx="2">
                  <c:v>0.335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R'!$F$397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R'!$A$398:$A$401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R'!$F$398:$F$401</c:f>
              <c:numCache>
                <c:formatCode>General</c:formatCode>
                <c:ptCount val="4"/>
                <c:pt idx="0">
                  <c:v>0.94</c:v>
                </c:pt>
                <c:pt idx="1">
                  <c:v>0.859</c:v>
                </c:pt>
                <c:pt idx="2">
                  <c:v>0.77</c:v>
                </c:pt>
                <c:pt idx="3">
                  <c:v>0.674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R'!$G$397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R'!$A$398:$A$401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R'!$G$398:$G$401</c:f>
              <c:numCache>
                <c:formatCode>General</c:formatCode>
                <c:ptCount val="4"/>
                <c:pt idx="0">
                  <c:v>0.963</c:v>
                </c:pt>
                <c:pt idx="1">
                  <c:v>0.945</c:v>
                </c:pt>
                <c:pt idx="2">
                  <c:v>0.927</c:v>
                </c:pt>
                <c:pt idx="3">
                  <c:v>0.904</c:v>
                </c:pt>
              </c:numCache>
            </c:numRef>
          </c:yVal>
          <c:smooth val="0"/>
        </c:ser>
        <c:axId val="17205074"/>
        <c:axId val="69857135"/>
      </c:scatterChart>
      <c:valAx>
        <c:axId val="172050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857135"/>
        <c:crosses val="autoZero"/>
        <c:crossBetween val="midCat"/>
      </c:valAx>
      <c:valAx>
        <c:axId val="698571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2050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R'!$E$412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R'!$A$413:$A$416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R'!$E$413:$E$416</c:f>
              <c:numCache>
                <c:formatCode>General</c:formatCode>
                <c:ptCount val="4"/>
                <c:pt idx="0">
                  <c:v>0.873</c:v>
                </c:pt>
                <c:pt idx="1">
                  <c:v>0.608</c:v>
                </c:pt>
                <c:pt idx="2">
                  <c:v>0.335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R'!$F$412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R'!$A$413:$A$416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R'!$F$413:$F$416</c:f>
              <c:numCache>
                <c:formatCode>General</c:formatCode>
                <c:ptCount val="4"/>
                <c:pt idx="0">
                  <c:v>0.896</c:v>
                </c:pt>
                <c:pt idx="1">
                  <c:v>0.695</c:v>
                </c:pt>
                <c:pt idx="2">
                  <c:v>0.486</c:v>
                </c:pt>
                <c:pt idx="3">
                  <c:v>0.231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R'!$G$412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R'!$A$413:$A$416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R'!$G$413:$G$416</c:f>
              <c:numCache>
                <c:formatCode>General</c:formatCode>
                <c:ptCount val="4"/>
                <c:pt idx="0">
                  <c:v>0.948</c:v>
                </c:pt>
                <c:pt idx="1">
                  <c:v>0.89</c:v>
                </c:pt>
                <c:pt idx="2">
                  <c:v>0.829</c:v>
                </c:pt>
                <c:pt idx="3">
                  <c:v>0.755</c:v>
                </c:pt>
              </c:numCache>
            </c:numRef>
          </c:yVal>
          <c:smooth val="0"/>
        </c:ser>
        <c:axId val="58295580"/>
        <c:axId val="96804459"/>
      </c:scatterChart>
      <c:valAx>
        <c:axId val="582955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04459"/>
        <c:crosses val="autoZero"/>
        <c:crossBetween val="midCat"/>
      </c:valAx>
      <c:valAx>
        <c:axId val="96804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2955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R'!$E$425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R'!$A$426:$A$429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R'!$E$426:$E$429</c:f>
              <c:numCache>
                <c:formatCode>General</c:formatCode>
                <c:ptCount val="4"/>
                <c:pt idx="0">
                  <c:v>0.904</c:v>
                </c:pt>
                <c:pt idx="1">
                  <c:v>0.725</c:v>
                </c:pt>
                <c:pt idx="2">
                  <c:v>0.539</c:v>
                </c:pt>
                <c:pt idx="3">
                  <c:v>0.312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R'!$F$425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R'!$A$426:$A$429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R'!$F$426:$F$429</c:f>
              <c:numCache>
                <c:formatCode>General</c:formatCode>
                <c:ptCount val="4"/>
                <c:pt idx="0">
                  <c:v>0.873</c:v>
                </c:pt>
                <c:pt idx="1">
                  <c:v>0.608</c:v>
                </c:pt>
                <c:pt idx="2">
                  <c:v>0.335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R'!$G$425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R'!$A$426:$A$429</c:f>
              <c:numCache>
                <c:formatCode>General</c:formatCode>
                <c:ptCount val="4"/>
                <c:pt idx="0">
                  <c:v>1</c:v>
                </c:pt>
                <c:pt idx="1">
                  <c:v>80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R'!$G$426:$G$429</c:f>
              <c:numCache>
                <c:formatCode>General</c:formatCode>
                <c:ptCount val="4"/>
                <c:pt idx="0">
                  <c:v>0.939</c:v>
                </c:pt>
                <c:pt idx="1">
                  <c:v>0.856</c:v>
                </c:pt>
                <c:pt idx="2">
                  <c:v>0.771</c:v>
                </c:pt>
                <c:pt idx="3">
                  <c:v>0.665</c:v>
                </c:pt>
              </c:numCache>
            </c:numRef>
          </c:yVal>
          <c:smooth val="0"/>
        </c:ser>
        <c:axId val="17767171"/>
        <c:axId val="44335325"/>
      </c:scatterChart>
      <c:valAx>
        <c:axId val="177671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335325"/>
        <c:crosses val="autoZero"/>
        <c:crossBetween val="midCat"/>
      </c:valAx>
      <c:valAx>
        <c:axId val="443353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7671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R'!$E$439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R'!$A$440:$A$449</c:f>
              <c:numCache>
                <c:formatCode>General</c:formatCode>
                <c:ptCount val="10"/>
                <c:pt idx="0">
                  <c:v>1</c:v>
                </c:pt>
                <c:pt idx="1">
                  <c:v>60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R'!$E$440:$E$449</c:f>
              <c:numCache>
                <c:formatCode>General</c:formatCode>
                <c:ptCount val="10"/>
                <c:pt idx="0">
                  <c:v>0.919</c:v>
                </c:pt>
                <c:pt idx="1">
                  <c:v>0.816</c:v>
                </c:pt>
                <c:pt idx="2">
                  <c:v>0.635</c:v>
                </c:pt>
                <c:pt idx="3">
                  <c:v>0.458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R'!$F$439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R'!$A$440:$A$449</c:f>
              <c:numCache>
                <c:formatCode>General</c:formatCode>
                <c:ptCount val="10"/>
                <c:pt idx="0">
                  <c:v>1</c:v>
                </c:pt>
                <c:pt idx="1">
                  <c:v>60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R'!$F$440:$F$449</c:f>
              <c:numCache>
                <c:formatCode>General</c:formatCode>
                <c:ptCount val="10"/>
                <c:pt idx="0">
                  <c:v>0.873</c:v>
                </c:pt>
                <c:pt idx="1">
                  <c:v>0.679</c:v>
                </c:pt>
                <c:pt idx="2">
                  <c:v>0.335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R'!$G$439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R'!$A$440:$A$449</c:f>
              <c:numCache>
                <c:formatCode>General</c:formatCode>
                <c:ptCount val="10"/>
                <c:pt idx="0">
                  <c:v>1</c:v>
                </c:pt>
                <c:pt idx="1">
                  <c:v>60</c:v>
                </c:pt>
                <c:pt idx="2">
                  <c:v>160</c:v>
                </c:pt>
                <c:pt idx="3">
                  <c:v>255</c:v>
                </c:pt>
              </c:numCache>
            </c:numRef>
          </c:xVal>
          <c:yVal>
            <c:numRef>
              <c:f>'Detailed R'!$G$440:$G$449</c:f>
              <c:numCache>
                <c:formatCode>General</c:formatCode>
                <c:ptCount val="10"/>
                <c:pt idx="0">
                  <c:v>0.939</c:v>
                </c:pt>
                <c:pt idx="1">
                  <c:v>0.877</c:v>
                </c:pt>
                <c:pt idx="2">
                  <c:v>0.767</c:v>
                </c:pt>
                <c:pt idx="3">
                  <c:v>0.66</c:v>
                </c:pt>
              </c:numCache>
            </c:numRef>
          </c:yVal>
          <c:smooth val="0"/>
        </c:ser>
        <c:axId val="61961277"/>
        <c:axId val="14321474"/>
      </c:scatterChart>
      <c:valAx>
        <c:axId val="619612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321474"/>
        <c:crosses val="autoZero"/>
        <c:crossBetween val="midCat"/>
      </c:valAx>
      <c:valAx>
        <c:axId val="143214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612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R'!$E$260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R'!$C$261:$C$287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R'!$E$261:$E$287</c:f>
              <c:numCache>
                <c:formatCode>General</c:formatCode>
                <c:ptCount val="27"/>
                <c:pt idx="0">
                  <c:v>0.879</c:v>
                </c:pt>
                <c:pt idx="1">
                  <c:v>0.878</c:v>
                </c:pt>
                <c:pt idx="2">
                  <c:v>0.878</c:v>
                </c:pt>
                <c:pt idx="3">
                  <c:v>0.878</c:v>
                </c:pt>
                <c:pt idx="4">
                  <c:v>0.878</c:v>
                </c:pt>
                <c:pt idx="5">
                  <c:v>0.877</c:v>
                </c:pt>
                <c:pt idx="6">
                  <c:v>0.877</c:v>
                </c:pt>
                <c:pt idx="7">
                  <c:v>0.876</c:v>
                </c:pt>
                <c:pt idx="8">
                  <c:v>0.876</c:v>
                </c:pt>
                <c:pt idx="9">
                  <c:v>0.874</c:v>
                </c:pt>
                <c:pt idx="10">
                  <c:v>0.873</c:v>
                </c:pt>
                <c:pt idx="11">
                  <c:v>0.873</c:v>
                </c:pt>
                <c:pt idx="12">
                  <c:v>0.873</c:v>
                </c:pt>
                <c:pt idx="13">
                  <c:v>0.873</c:v>
                </c:pt>
                <c:pt idx="14">
                  <c:v>0.873</c:v>
                </c:pt>
                <c:pt idx="15">
                  <c:v>0.875</c:v>
                </c:pt>
                <c:pt idx="16">
                  <c:v>0.884</c:v>
                </c:pt>
                <c:pt idx="17">
                  <c:v>0.892</c:v>
                </c:pt>
                <c:pt idx="18">
                  <c:v>0.899</c:v>
                </c:pt>
                <c:pt idx="19">
                  <c:v>0.905</c:v>
                </c:pt>
                <c:pt idx="20">
                  <c:v>0.908</c:v>
                </c:pt>
                <c:pt idx="21">
                  <c:v>0.913</c:v>
                </c:pt>
                <c:pt idx="22">
                  <c:v>0.917</c:v>
                </c:pt>
                <c:pt idx="23">
                  <c:v>0.92</c:v>
                </c:pt>
                <c:pt idx="24">
                  <c:v>0.923</c:v>
                </c:pt>
                <c:pt idx="25">
                  <c:v>0.926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R'!$F$260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R'!$C$261:$C$287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R'!$F$261:$F$287</c:f>
              <c:numCache>
                <c:formatCode>General</c:formatCode>
                <c:ptCount val="27"/>
                <c:pt idx="0">
                  <c:v>0.952</c:v>
                </c:pt>
                <c:pt idx="1">
                  <c:v>0.951</c:v>
                </c:pt>
                <c:pt idx="2">
                  <c:v>0.95</c:v>
                </c:pt>
                <c:pt idx="3">
                  <c:v>0.948</c:v>
                </c:pt>
                <c:pt idx="4">
                  <c:v>0.946</c:v>
                </c:pt>
                <c:pt idx="5">
                  <c:v>0.943</c:v>
                </c:pt>
                <c:pt idx="6">
                  <c:v>0.939</c:v>
                </c:pt>
                <c:pt idx="7">
                  <c:v>0.936</c:v>
                </c:pt>
                <c:pt idx="8">
                  <c:v>0.93</c:v>
                </c:pt>
                <c:pt idx="9">
                  <c:v>0.923</c:v>
                </c:pt>
                <c:pt idx="10">
                  <c:v>0.916</c:v>
                </c:pt>
                <c:pt idx="11">
                  <c:v>0.908</c:v>
                </c:pt>
                <c:pt idx="12">
                  <c:v>0.9</c:v>
                </c:pt>
                <c:pt idx="13">
                  <c:v>0.89</c:v>
                </c:pt>
                <c:pt idx="14">
                  <c:v>0.881</c:v>
                </c:pt>
                <c:pt idx="15">
                  <c:v>0.873</c:v>
                </c:pt>
                <c:pt idx="16">
                  <c:v>0.873</c:v>
                </c:pt>
                <c:pt idx="17">
                  <c:v>0.873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0.873</c:v>
                </c:pt>
                <c:pt idx="22">
                  <c:v>0.873</c:v>
                </c:pt>
                <c:pt idx="23">
                  <c:v>0.873</c:v>
                </c:pt>
                <c:pt idx="24">
                  <c:v>0.873</c:v>
                </c:pt>
                <c:pt idx="25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R'!$G$260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R'!$C$261:$C$287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R'!$G$261:$G$287</c:f>
              <c:numCache>
                <c:formatCode>General</c:formatCode>
                <c:ptCount val="27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0.873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0.873</c:v>
                </c:pt>
                <c:pt idx="11">
                  <c:v>0.873</c:v>
                </c:pt>
                <c:pt idx="12">
                  <c:v>0.874</c:v>
                </c:pt>
                <c:pt idx="13">
                  <c:v>0.876</c:v>
                </c:pt>
                <c:pt idx="14">
                  <c:v>0.877</c:v>
                </c:pt>
                <c:pt idx="15">
                  <c:v>0.881</c:v>
                </c:pt>
                <c:pt idx="16">
                  <c:v>0.891</c:v>
                </c:pt>
                <c:pt idx="17">
                  <c:v>0.9</c:v>
                </c:pt>
                <c:pt idx="18">
                  <c:v>0.907</c:v>
                </c:pt>
                <c:pt idx="19">
                  <c:v>0.913</c:v>
                </c:pt>
                <c:pt idx="20">
                  <c:v>0.917</c:v>
                </c:pt>
                <c:pt idx="21">
                  <c:v>0.923</c:v>
                </c:pt>
                <c:pt idx="22">
                  <c:v>0.927</c:v>
                </c:pt>
                <c:pt idx="23">
                  <c:v>0.931</c:v>
                </c:pt>
                <c:pt idx="24">
                  <c:v>0.934</c:v>
                </c:pt>
                <c:pt idx="25">
                  <c:v>0.937</c:v>
                </c:pt>
                <c:pt idx="26">
                  <c:v>0.938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R'!$H$260</c:f>
              <c:strCache>
                <c:ptCount val="1"/>
                <c:pt idx="0">
                  <c:v>green parabole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R'!$C$261:$C$287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R'!$H$261:$H$287</c:f>
              <c:numCache>
                <c:formatCode>General</c:formatCode>
                <c:ptCount val="27"/>
                <c:pt idx="0">
                  <c:v>0.95199649122807</c:v>
                </c:pt>
                <c:pt idx="1">
                  <c:v>0.951649122807017</c:v>
                </c:pt>
                <c:pt idx="2">
                  <c:v>0.95059649122807</c:v>
                </c:pt>
                <c:pt idx="3">
                  <c:v>0.948842105263158</c:v>
                </c:pt>
                <c:pt idx="4">
                  <c:v>0.946385964912281</c:v>
                </c:pt>
                <c:pt idx="5">
                  <c:v>0.943228070175439</c:v>
                </c:pt>
                <c:pt idx="6">
                  <c:v>0.939368421052632</c:v>
                </c:pt>
                <c:pt idx="7">
                  <c:v>0.93480701754386</c:v>
                </c:pt>
                <c:pt idx="8">
                  <c:v>0.929543859649123</c:v>
                </c:pt>
                <c:pt idx="9">
                  <c:v>0.923578947368421</c:v>
                </c:pt>
                <c:pt idx="10">
                  <c:v>0.916912280701754</c:v>
                </c:pt>
                <c:pt idx="11">
                  <c:v>0.909543859649123</c:v>
                </c:pt>
                <c:pt idx="12">
                  <c:v>0.901473684210526</c:v>
                </c:pt>
                <c:pt idx="13">
                  <c:v>0.892701754385965</c:v>
                </c:pt>
                <c:pt idx="14">
                  <c:v>0.883228070175439</c:v>
                </c:pt>
                <c:pt idx="15">
                  <c:v>0.873052631578947</c:v>
                </c:pt>
              </c:numCache>
            </c:numRef>
          </c:yVal>
          <c:smooth val="0"/>
        </c:ser>
        <c:axId val="8439026"/>
        <c:axId val="99888494"/>
      </c:scatterChart>
      <c:valAx>
        <c:axId val="84390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888494"/>
        <c:crosses val="autoZero"/>
        <c:crossBetween val="midCat"/>
      </c:valAx>
      <c:valAx>
        <c:axId val="998884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390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R'!$E$323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R'!$C$324:$C$350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R'!$E$324:$E$350</c:f>
              <c:numCache>
                <c:formatCode>General</c:formatCode>
                <c:ptCount val="27"/>
                <c:pt idx="0">
                  <c:v>0.879</c:v>
                </c:pt>
                <c:pt idx="10">
                  <c:v>0.873</c:v>
                </c:pt>
                <c:pt idx="15">
                  <c:v>0.875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R'!$F$323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R'!$C$324:$C$350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R'!$F$324:$F$350</c:f>
              <c:numCache>
                <c:formatCode>General</c:formatCode>
                <c:ptCount val="27"/>
                <c:pt idx="0">
                  <c:v>0.952</c:v>
                </c:pt>
                <c:pt idx="10">
                  <c:v>0.916</c:v>
                </c:pt>
                <c:pt idx="15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R'!$G$323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R'!$C$324:$C$350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R'!$G$324:$G$350</c:f>
              <c:numCache>
                <c:formatCode>General</c:formatCode>
                <c:ptCount val="27"/>
                <c:pt idx="0">
                  <c:v>0.873</c:v>
                </c:pt>
                <c:pt idx="10">
                  <c:v>0.873</c:v>
                </c:pt>
                <c:pt idx="15">
                  <c:v>0.881</c:v>
                </c:pt>
                <c:pt idx="26">
                  <c:v>0.938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R'!$H$323</c:f>
              <c:strCache>
                <c:ptCount val="1"/>
                <c:pt idx="0">
                  <c:v>green parabole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R'!$C$324:$C$350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R'!$H$324:$H$350</c:f>
              <c:numCache>
                <c:formatCode>General</c:formatCode>
                <c:ptCount val="27"/>
                <c:pt idx="0">
                  <c:v>0.95199649122807</c:v>
                </c:pt>
                <c:pt idx="1">
                  <c:v>0.951649122807017</c:v>
                </c:pt>
                <c:pt idx="2">
                  <c:v>0.95059649122807</c:v>
                </c:pt>
                <c:pt idx="3">
                  <c:v>0.948842105263158</c:v>
                </c:pt>
                <c:pt idx="4">
                  <c:v>0.946385964912281</c:v>
                </c:pt>
                <c:pt idx="5">
                  <c:v>0.943228070175439</c:v>
                </c:pt>
                <c:pt idx="6">
                  <c:v>0.939368421052632</c:v>
                </c:pt>
                <c:pt idx="7">
                  <c:v>0.93480701754386</c:v>
                </c:pt>
                <c:pt idx="8">
                  <c:v>0.929543859649123</c:v>
                </c:pt>
                <c:pt idx="9">
                  <c:v>0.923578947368421</c:v>
                </c:pt>
                <c:pt idx="10">
                  <c:v>0.916912280701754</c:v>
                </c:pt>
                <c:pt idx="11">
                  <c:v>0.909543859649123</c:v>
                </c:pt>
                <c:pt idx="12">
                  <c:v>0.901473684210526</c:v>
                </c:pt>
                <c:pt idx="13">
                  <c:v>0.892701754385965</c:v>
                </c:pt>
                <c:pt idx="14">
                  <c:v>0.883228070175439</c:v>
                </c:pt>
                <c:pt idx="15">
                  <c:v>0.873052631578947</c:v>
                </c:pt>
              </c:numCache>
            </c:numRef>
          </c:yVal>
          <c:smooth val="0"/>
        </c:ser>
        <c:axId val="34576166"/>
        <c:axId val="46631738"/>
      </c:scatterChart>
      <c:valAx>
        <c:axId val="3457616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631738"/>
        <c:crosses val="autoZero"/>
        <c:crossBetween val="midCat"/>
      </c:valAx>
      <c:valAx>
        <c:axId val="46631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5761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372439805272"/>
          <c:y val="0.0419760806691159"/>
          <c:w val="0.668918029910969"/>
          <c:h val="0.8655514734620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'Detailed R'!$O$397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R'!$N$398:$N$404</c:f>
              <c:numCache>
                <c:formatCode>General</c:formatCode>
                <c:ptCount val="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140</c:v>
                </c:pt>
                <c:pt idx="6">
                  <c:v>152</c:v>
                </c:pt>
              </c:numCache>
            </c:numRef>
          </c:xVal>
          <c:yVal>
            <c:numRef>
              <c:f>'Detailed R'!$O$398:$O$404</c:f>
              <c:numCache>
                <c:formatCode>General</c:formatCode>
                <c:ptCount val="7"/>
                <c:pt idx="0">
                  <c:v>0.927</c:v>
                </c:pt>
                <c:pt idx="2">
                  <c:v>0.674</c:v>
                </c:pt>
                <c:pt idx="4">
                  <c:v>0.231</c:v>
                </c:pt>
                <c:pt idx="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R'!$P$397</c:f>
              <c:strCache>
                <c:ptCount val="1"/>
                <c:pt idx="0">
                  <c:v>parabole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R'!$N$398:$N$404</c:f>
              <c:numCache>
                <c:formatCode>General</c:formatCode>
                <c:ptCount val="7"/>
                <c:pt idx="0">
                  <c:v>1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140</c:v>
                </c:pt>
                <c:pt idx="6">
                  <c:v>152</c:v>
                </c:pt>
              </c:numCache>
            </c:numRef>
          </c:xVal>
          <c:yVal>
            <c:numRef>
              <c:f>'Detailed R'!$P$398:$P$404</c:f>
              <c:numCache>
                <c:formatCode>General</c:formatCode>
                <c:ptCount val="7"/>
                <c:pt idx="0">
                  <c:v>0.9260400759</c:v>
                </c:pt>
                <c:pt idx="1">
                  <c:v>0.8279766816</c:v>
                </c:pt>
                <c:pt idx="2">
                  <c:v>0.6772690464</c:v>
                </c:pt>
                <c:pt idx="3">
                  <c:v>0.4762950944</c:v>
                </c:pt>
                <c:pt idx="4">
                  <c:v>0.2250548256</c:v>
                </c:pt>
                <c:pt idx="5">
                  <c:v>0.11788044</c:v>
                </c:pt>
                <c:pt idx="6">
                  <c:v>0.00363735360000007</c:v>
                </c:pt>
              </c:numCache>
            </c:numRef>
          </c:yVal>
          <c:smooth val="0"/>
        </c:ser>
        <c:axId val="65421790"/>
        <c:axId val="44147121"/>
      </c:scatterChart>
      <c:valAx>
        <c:axId val="654217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147121"/>
        <c:crosses val="autoZero"/>
        <c:crossBetween val="midCat"/>
      </c:valAx>
      <c:valAx>
        <c:axId val="441471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4217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R'!$E$200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R'!$C$201:$C$227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R'!$E$201:$E$227</c:f>
              <c:numCache>
                <c:formatCode>General</c:formatCode>
                <c:ptCount val="27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0.873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0.873</c:v>
                </c:pt>
                <c:pt idx="11">
                  <c:v>0.873</c:v>
                </c:pt>
                <c:pt idx="12">
                  <c:v>0.873</c:v>
                </c:pt>
                <c:pt idx="13">
                  <c:v>0.873</c:v>
                </c:pt>
                <c:pt idx="14">
                  <c:v>0.873</c:v>
                </c:pt>
                <c:pt idx="15">
                  <c:v>0.873</c:v>
                </c:pt>
                <c:pt idx="16">
                  <c:v>0.873</c:v>
                </c:pt>
                <c:pt idx="17">
                  <c:v>0.874</c:v>
                </c:pt>
                <c:pt idx="18">
                  <c:v>0.874</c:v>
                </c:pt>
                <c:pt idx="19">
                  <c:v>0.88</c:v>
                </c:pt>
                <c:pt idx="20">
                  <c:v>0.895</c:v>
                </c:pt>
                <c:pt idx="21">
                  <c:v>0.908</c:v>
                </c:pt>
                <c:pt idx="22">
                  <c:v>0.913</c:v>
                </c:pt>
                <c:pt idx="23">
                  <c:v>0.916</c:v>
                </c:pt>
                <c:pt idx="24">
                  <c:v>0.92</c:v>
                </c:pt>
                <c:pt idx="25">
                  <c:v>0.923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R'!$F$200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R'!$C$201:$C$227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R'!$F$201:$F$227</c:f>
              <c:numCache>
                <c:formatCode>General</c:formatCode>
                <c:ptCount val="27"/>
                <c:pt idx="0">
                  <c:v>0.955</c:v>
                </c:pt>
                <c:pt idx="1">
                  <c:v>0.954</c:v>
                </c:pt>
                <c:pt idx="2">
                  <c:v>0.953</c:v>
                </c:pt>
                <c:pt idx="3">
                  <c:v>0.951</c:v>
                </c:pt>
                <c:pt idx="4">
                  <c:v>0.95</c:v>
                </c:pt>
                <c:pt idx="5">
                  <c:v>0.949</c:v>
                </c:pt>
                <c:pt idx="6">
                  <c:v>0.948</c:v>
                </c:pt>
                <c:pt idx="7">
                  <c:v>0.945</c:v>
                </c:pt>
                <c:pt idx="8">
                  <c:v>0.941</c:v>
                </c:pt>
                <c:pt idx="9">
                  <c:v>0.937</c:v>
                </c:pt>
                <c:pt idx="10">
                  <c:v>0.932</c:v>
                </c:pt>
                <c:pt idx="11">
                  <c:v>0.926</c:v>
                </c:pt>
                <c:pt idx="12">
                  <c:v>0.92</c:v>
                </c:pt>
                <c:pt idx="13">
                  <c:v>0.902</c:v>
                </c:pt>
                <c:pt idx="14">
                  <c:v>0.894</c:v>
                </c:pt>
                <c:pt idx="15">
                  <c:v>0.884</c:v>
                </c:pt>
                <c:pt idx="16">
                  <c:v>0.875</c:v>
                </c:pt>
                <c:pt idx="17">
                  <c:v>0.873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0.873</c:v>
                </c:pt>
                <c:pt idx="22">
                  <c:v>0.873</c:v>
                </c:pt>
                <c:pt idx="23">
                  <c:v>0.873</c:v>
                </c:pt>
                <c:pt idx="24">
                  <c:v>0.873</c:v>
                </c:pt>
                <c:pt idx="25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R'!$G$200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R'!$C$201:$C$227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R'!$G$201:$G$227</c:f>
              <c:numCache>
                <c:formatCode>General</c:formatCode>
                <c:ptCount val="27"/>
                <c:pt idx="0">
                  <c:v>0.963</c:v>
                </c:pt>
                <c:pt idx="1">
                  <c:v>0.963</c:v>
                </c:pt>
                <c:pt idx="2">
                  <c:v>0.963</c:v>
                </c:pt>
                <c:pt idx="3">
                  <c:v>0.963</c:v>
                </c:pt>
                <c:pt idx="4">
                  <c:v>0.963</c:v>
                </c:pt>
                <c:pt idx="5">
                  <c:v>0.963</c:v>
                </c:pt>
                <c:pt idx="6">
                  <c:v>0.963</c:v>
                </c:pt>
                <c:pt idx="7">
                  <c:v>0.963</c:v>
                </c:pt>
                <c:pt idx="8">
                  <c:v>0.963</c:v>
                </c:pt>
                <c:pt idx="9">
                  <c:v>0.963</c:v>
                </c:pt>
                <c:pt idx="10">
                  <c:v>0.963</c:v>
                </c:pt>
                <c:pt idx="11">
                  <c:v>0.963</c:v>
                </c:pt>
                <c:pt idx="12">
                  <c:v>0.963</c:v>
                </c:pt>
                <c:pt idx="13">
                  <c:v>0.963</c:v>
                </c:pt>
                <c:pt idx="14">
                  <c:v>0.963</c:v>
                </c:pt>
                <c:pt idx="15">
                  <c:v>0.963</c:v>
                </c:pt>
                <c:pt idx="16">
                  <c:v>0.963</c:v>
                </c:pt>
                <c:pt idx="17">
                  <c:v>0.963</c:v>
                </c:pt>
                <c:pt idx="18">
                  <c:v>0.963</c:v>
                </c:pt>
                <c:pt idx="19">
                  <c:v>0.964</c:v>
                </c:pt>
                <c:pt idx="20">
                  <c:v>0.965</c:v>
                </c:pt>
                <c:pt idx="21">
                  <c:v>0.966</c:v>
                </c:pt>
                <c:pt idx="22">
                  <c:v>0.966</c:v>
                </c:pt>
                <c:pt idx="23">
                  <c:v>0.966</c:v>
                </c:pt>
                <c:pt idx="24">
                  <c:v>0.966</c:v>
                </c:pt>
                <c:pt idx="25">
                  <c:v>0.967</c:v>
                </c:pt>
                <c:pt idx="26">
                  <c:v>0.967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R'!$H$200</c:f>
              <c:strCache>
                <c:ptCount val="1"/>
                <c:pt idx="0">
                  <c:v>green parabole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R'!$C$201:$C$227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R'!$H$201:$H$227</c:f>
              <c:numCache>
                <c:formatCode>General</c:formatCode>
                <c:ptCount val="27"/>
                <c:pt idx="0">
                  <c:v>0.95454699292</c:v>
                </c:pt>
                <c:pt idx="1">
                  <c:v>0.954115858</c:v>
                </c:pt>
                <c:pt idx="2">
                  <c:v>0.95297378</c:v>
                </c:pt>
                <c:pt idx="3">
                  <c:v>0.951133766</c:v>
                </c:pt>
                <c:pt idx="4">
                  <c:v>0.94969474832</c:v>
                </c:pt>
                <c:pt idx="5">
                  <c:v>0.94943048428</c:v>
                </c:pt>
                <c:pt idx="6">
                  <c:v>0.948595816</c:v>
                </c:pt>
                <c:pt idx="7">
                  <c:v>0.94535993</c:v>
                </c:pt>
                <c:pt idx="8">
                  <c:v>0.941426108</c:v>
                </c:pt>
                <c:pt idx="9">
                  <c:v>0.93679435</c:v>
                </c:pt>
                <c:pt idx="10">
                  <c:v>0.931464656</c:v>
                </c:pt>
                <c:pt idx="11">
                  <c:v>0.925437026</c:v>
                </c:pt>
                <c:pt idx="12">
                  <c:v>0.91871146</c:v>
                </c:pt>
                <c:pt idx="13">
                  <c:v>0.90316652</c:v>
                </c:pt>
                <c:pt idx="14">
                  <c:v>0.894347146</c:v>
                </c:pt>
                <c:pt idx="15">
                  <c:v>0.884829836</c:v>
                </c:pt>
                <c:pt idx="16">
                  <c:v>0.87461459</c:v>
                </c:pt>
                <c:pt idx="17">
                  <c:v>0.87248778848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'Detailed R'!$I$200</c:f>
              <c:strCache>
                <c:ptCount val="1"/>
                <c:pt idx="0">
                  <c:v>red parabole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R'!$C$201:$C$227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R'!$I$201:$I$227</c:f>
              <c:numCache>
                <c:formatCode>General</c:formatCode>
                <c:ptCount val="27"/>
                <c:pt idx="18">
                  <c:v>0.963194484702</c:v>
                </c:pt>
                <c:pt idx="19">
                  <c:v>0.9637341568</c:v>
                </c:pt>
                <c:pt idx="20">
                  <c:v>0.9650494272</c:v>
                </c:pt>
                <c:pt idx="21">
                  <c:v>0.96602892</c:v>
                </c:pt>
                <c:pt idx="22">
                  <c:v>0.9663927498</c:v>
                </c:pt>
                <c:pt idx="23">
                  <c:v>0.9666726352</c:v>
                </c:pt>
                <c:pt idx="24">
                  <c:v>0.9668685762</c:v>
                </c:pt>
                <c:pt idx="25">
                  <c:v>0.9669805728</c:v>
                </c:pt>
                <c:pt idx="26">
                  <c:v>0.96699117195</c:v>
                </c:pt>
              </c:numCache>
            </c:numRef>
          </c:yVal>
          <c:smooth val="0"/>
        </c:ser>
        <c:axId val="60438742"/>
        <c:axId val="47687903"/>
      </c:scatterChart>
      <c:valAx>
        <c:axId val="604387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687903"/>
        <c:crosses val="autoZero"/>
        <c:crossBetween val="midCat"/>
      </c:valAx>
      <c:valAx>
        <c:axId val="476879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4387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R'!$E$230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R'!$D$231:$D$257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R'!$E$231:$E$257</c:f>
              <c:numCache>
                <c:formatCode>General</c:formatCode>
                <c:ptCount val="27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0.873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0.873</c:v>
                </c:pt>
                <c:pt idx="11">
                  <c:v>0.873</c:v>
                </c:pt>
                <c:pt idx="12">
                  <c:v>0.873</c:v>
                </c:pt>
                <c:pt idx="13">
                  <c:v>0.873</c:v>
                </c:pt>
                <c:pt idx="14">
                  <c:v>0.873</c:v>
                </c:pt>
                <c:pt idx="15">
                  <c:v>0.873</c:v>
                </c:pt>
                <c:pt idx="16">
                  <c:v>0.873</c:v>
                </c:pt>
                <c:pt idx="17">
                  <c:v>0.873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0.873</c:v>
                </c:pt>
                <c:pt idx="22">
                  <c:v>0.873</c:v>
                </c:pt>
                <c:pt idx="23">
                  <c:v>0.873</c:v>
                </c:pt>
                <c:pt idx="24">
                  <c:v>0.873</c:v>
                </c:pt>
                <c:pt idx="25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R'!$F$230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R'!$D$231:$D$257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R'!$F$231:$F$257</c:f>
              <c:numCache>
                <c:formatCode>General</c:formatCode>
                <c:ptCount val="27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  <c:pt idx="6">
                  <c:v>0.939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0.939</c:v>
                </c:pt>
                <c:pt idx="16">
                  <c:v>0.939</c:v>
                </c:pt>
                <c:pt idx="17">
                  <c:v>0.939</c:v>
                </c:pt>
                <c:pt idx="18">
                  <c:v>0.939</c:v>
                </c:pt>
                <c:pt idx="19">
                  <c:v>0.939</c:v>
                </c:pt>
                <c:pt idx="20">
                  <c:v>0.939</c:v>
                </c:pt>
                <c:pt idx="21">
                  <c:v>0.938</c:v>
                </c:pt>
                <c:pt idx="22">
                  <c:v>0.938</c:v>
                </c:pt>
                <c:pt idx="23">
                  <c:v>0.938</c:v>
                </c:pt>
                <c:pt idx="24">
                  <c:v>0.937</c:v>
                </c:pt>
                <c:pt idx="25">
                  <c:v>0.937</c:v>
                </c:pt>
                <c:pt idx="26">
                  <c:v>0.937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R'!$G$230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R'!$D$231:$D$257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R'!$G$231:$G$257</c:f>
              <c:numCache>
                <c:formatCode>General</c:formatCode>
                <c:ptCount val="27"/>
                <c:pt idx="0">
                  <c:v>0.968</c:v>
                </c:pt>
                <c:pt idx="1">
                  <c:v>0.968</c:v>
                </c:pt>
                <c:pt idx="2">
                  <c:v>0.967</c:v>
                </c:pt>
                <c:pt idx="3">
                  <c:v>0.967</c:v>
                </c:pt>
                <c:pt idx="4">
                  <c:v>0.967</c:v>
                </c:pt>
                <c:pt idx="5">
                  <c:v>0.966</c:v>
                </c:pt>
                <c:pt idx="6">
                  <c:v>0.966</c:v>
                </c:pt>
                <c:pt idx="7">
                  <c:v>0.965</c:v>
                </c:pt>
                <c:pt idx="8">
                  <c:v>0.964</c:v>
                </c:pt>
                <c:pt idx="9">
                  <c:v>0.962</c:v>
                </c:pt>
                <c:pt idx="10">
                  <c:v>0.96</c:v>
                </c:pt>
                <c:pt idx="11">
                  <c:v>0.958</c:v>
                </c:pt>
                <c:pt idx="12">
                  <c:v>0.956</c:v>
                </c:pt>
                <c:pt idx="13">
                  <c:v>0.949</c:v>
                </c:pt>
                <c:pt idx="14">
                  <c:v>0.946</c:v>
                </c:pt>
                <c:pt idx="15">
                  <c:v>0.942</c:v>
                </c:pt>
                <c:pt idx="16">
                  <c:v>0.938</c:v>
                </c:pt>
                <c:pt idx="17">
                  <c:v>0.937</c:v>
                </c:pt>
                <c:pt idx="18">
                  <c:v>0.937</c:v>
                </c:pt>
                <c:pt idx="19">
                  <c:v>0.934</c:v>
                </c:pt>
                <c:pt idx="20">
                  <c:v>0.924</c:v>
                </c:pt>
                <c:pt idx="21">
                  <c:v>0.911</c:v>
                </c:pt>
                <c:pt idx="22">
                  <c:v>0.904</c:v>
                </c:pt>
                <c:pt idx="23">
                  <c:v>0.898</c:v>
                </c:pt>
                <c:pt idx="24">
                  <c:v>0.89</c:v>
                </c:pt>
                <c:pt idx="25">
                  <c:v>0.882</c:v>
                </c:pt>
                <c:pt idx="26">
                  <c:v>0.873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R'!$H$230</c:f>
              <c:strCache>
                <c:ptCount val="1"/>
                <c:pt idx="0">
                  <c:v>blue parabole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R'!$D$231:$D$257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R'!$H$231:$H$257</c:f>
              <c:numCache>
                <c:formatCode>General</c:formatCode>
                <c:ptCount val="27"/>
                <c:pt idx="0">
                  <c:v>0.96760154701</c:v>
                </c:pt>
                <c:pt idx="1">
                  <c:v>0.967846591</c:v>
                </c:pt>
                <c:pt idx="2">
                  <c:v>0.967808784</c:v>
                </c:pt>
                <c:pt idx="3">
                  <c:v>0.967444579</c:v>
                </c:pt>
                <c:pt idx="4">
                  <c:v>0.96706938496</c:v>
                </c:pt>
                <c:pt idx="5">
                  <c:v>0.96699542869</c:v>
                </c:pt>
                <c:pt idx="6">
                  <c:v>0.966753976</c:v>
                </c:pt>
                <c:pt idx="7">
                  <c:v>0.965736975</c:v>
                </c:pt>
                <c:pt idx="8">
                  <c:v>0.964393576</c:v>
                </c:pt>
                <c:pt idx="9">
                  <c:v>0.962723779</c:v>
                </c:pt>
                <c:pt idx="10">
                  <c:v>0.960727584</c:v>
                </c:pt>
                <c:pt idx="11">
                  <c:v>0.958404991</c:v>
                </c:pt>
                <c:pt idx="12">
                  <c:v>0.955756</c:v>
                </c:pt>
                <c:pt idx="13">
                  <c:v>0.949478824</c:v>
                </c:pt>
                <c:pt idx="14">
                  <c:v>0.945850639</c:v>
                </c:pt>
                <c:pt idx="15">
                  <c:v>0.941896056</c:v>
                </c:pt>
                <c:pt idx="16">
                  <c:v>0.937615075</c:v>
                </c:pt>
                <c:pt idx="17">
                  <c:v>0.93671971104</c:v>
                </c:pt>
                <c:pt idx="18">
                  <c:v>0.93626713309</c:v>
                </c:pt>
                <c:pt idx="19">
                  <c:v>0.933007696</c:v>
                </c:pt>
                <c:pt idx="20">
                  <c:v>0.922813744</c:v>
                </c:pt>
                <c:pt idx="21">
                  <c:v>0.9113142</c:v>
                </c:pt>
                <c:pt idx="22">
                  <c:v>0.905074831</c:v>
                </c:pt>
                <c:pt idx="23">
                  <c:v>0.898509064</c:v>
                </c:pt>
                <c:pt idx="24">
                  <c:v>0.891616899</c:v>
                </c:pt>
                <c:pt idx="25">
                  <c:v>0.884398336</c:v>
                </c:pt>
                <c:pt idx="26">
                  <c:v>0.87295849525</c:v>
                </c:pt>
              </c:numCache>
            </c:numRef>
          </c:yVal>
          <c:smooth val="0"/>
        </c:ser>
        <c:axId val="78885488"/>
        <c:axId val="92561355"/>
      </c:scatterChart>
      <c:valAx>
        <c:axId val="7888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561355"/>
        <c:crosses val="autoZero"/>
        <c:crossBetween val="midCat"/>
      </c:valAx>
      <c:valAx>
        <c:axId val="925613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8854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R'!$D$111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R'!$C$112:$C$138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R'!$D$112:$D$138</c:f>
              <c:numCache>
                <c:formatCode>General</c:formatCode>
                <c:ptCount val="2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0.873</c:v>
                </c:pt>
                <c:pt idx="11">
                  <c:v>0.873</c:v>
                </c:pt>
                <c:pt idx="12">
                  <c:v>0.873</c:v>
                </c:pt>
                <c:pt idx="13">
                  <c:v>0.873</c:v>
                </c:pt>
                <c:pt idx="14">
                  <c:v>0.873</c:v>
                </c:pt>
                <c:pt idx="15">
                  <c:v>0.873</c:v>
                </c:pt>
                <c:pt idx="16">
                  <c:v>0.873</c:v>
                </c:pt>
                <c:pt idx="17">
                  <c:v>0.882</c:v>
                </c:pt>
                <c:pt idx="18">
                  <c:v>0.889</c:v>
                </c:pt>
                <c:pt idx="19">
                  <c:v>0.895</c:v>
                </c:pt>
                <c:pt idx="20">
                  <c:v>0.903</c:v>
                </c:pt>
                <c:pt idx="21">
                  <c:v>0.907</c:v>
                </c:pt>
                <c:pt idx="22">
                  <c:v>0.912</c:v>
                </c:pt>
                <c:pt idx="23">
                  <c:v>0.917</c:v>
                </c:pt>
                <c:pt idx="24">
                  <c:v>0.92</c:v>
                </c:pt>
                <c:pt idx="25">
                  <c:v>0.923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R'!$E$111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R'!$C$112:$C$138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R'!$E$112:$E$138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0.949</c:v>
                </c:pt>
                <c:pt idx="6">
                  <c:v>0.949</c:v>
                </c:pt>
                <c:pt idx="7">
                  <c:v>0.949</c:v>
                </c:pt>
                <c:pt idx="8">
                  <c:v>0.942</c:v>
                </c:pt>
                <c:pt idx="9">
                  <c:v>0.938</c:v>
                </c:pt>
                <c:pt idx="10">
                  <c:v>0.932</c:v>
                </c:pt>
                <c:pt idx="11">
                  <c:v>0.918</c:v>
                </c:pt>
                <c:pt idx="12">
                  <c:v>0.911</c:v>
                </c:pt>
                <c:pt idx="13">
                  <c:v>0.904</c:v>
                </c:pt>
                <c:pt idx="14">
                  <c:v>0.893</c:v>
                </c:pt>
                <c:pt idx="15">
                  <c:v>0.884</c:v>
                </c:pt>
                <c:pt idx="16">
                  <c:v>0.876</c:v>
                </c:pt>
                <c:pt idx="17">
                  <c:v>0.873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0.873</c:v>
                </c:pt>
                <c:pt idx="22">
                  <c:v>0.873</c:v>
                </c:pt>
                <c:pt idx="23">
                  <c:v>0.873</c:v>
                </c:pt>
                <c:pt idx="24">
                  <c:v>0.873</c:v>
                </c:pt>
                <c:pt idx="25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R'!$F$111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R'!$C$112:$C$138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R'!$F$112:$F$138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R'!$G$111</c:f>
              <c:strCache>
                <c:ptCount val="1"/>
                <c:pt idx="0">
                  <c:v>green parabole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R'!$C$112:$C$138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R'!$G$112:$G$138</c:f>
              <c:numCache>
                <c:formatCode>General</c:formatCode>
                <c:ptCount val="27"/>
                <c:pt idx="0">
                  <c:v>0.95454699292</c:v>
                </c:pt>
                <c:pt idx="1">
                  <c:v>0.954115858</c:v>
                </c:pt>
                <c:pt idx="2">
                  <c:v>0.95297378</c:v>
                </c:pt>
                <c:pt idx="3">
                  <c:v>0.951133766</c:v>
                </c:pt>
                <c:pt idx="4">
                  <c:v>0.94969474832</c:v>
                </c:pt>
                <c:pt idx="5">
                  <c:v>0.94943048428</c:v>
                </c:pt>
                <c:pt idx="6">
                  <c:v>0.948595816</c:v>
                </c:pt>
                <c:pt idx="7">
                  <c:v>0.94535993</c:v>
                </c:pt>
                <c:pt idx="8">
                  <c:v>0.941426108</c:v>
                </c:pt>
                <c:pt idx="9">
                  <c:v>0.93679435</c:v>
                </c:pt>
                <c:pt idx="10">
                  <c:v>0.931464656</c:v>
                </c:pt>
                <c:pt idx="11">
                  <c:v>0.91871146</c:v>
                </c:pt>
                <c:pt idx="12">
                  <c:v>0.911287958</c:v>
                </c:pt>
                <c:pt idx="13">
                  <c:v>0.90316652</c:v>
                </c:pt>
                <c:pt idx="14">
                  <c:v>0.894347146</c:v>
                </c:pt>
                <c:pt idx="15">
                  <c:v>0.884829836</c:v>
                </c:pt>
                <c:pt idx="16">
                  <c:v>0.87461459</c:v>
                </c:pt>
              </c:numCache>
            </c:numRef>
          </c:yVal>
          <c:smooth val="0"/>
        </c:ser>
        <c:axId val="85910447"/>
        <c:axId val="14503545"/>
      </c:scatterChart>
      <c:valAx>
        <c:axId val="859104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03545"/>
        <c:crosses val="autoZero"/>
        <c:crossBetween val="midCat"/>
      </c:valAx>
      <c:valAx>
        <c:axId val="145035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9104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R'!$D$140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R'!$C$141:$C$167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R'!$D$141:$D$167</c:f>
              <c:numCache>
                <c:formatCode>General</c:formatCode>
                <c:ptCount val="2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0.873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0.873</c:v>
                </c:pt>
                <c:pt idx="11">
                  <c:v>0.873</c:v>
                </c:pt>
                <c:pt idx="12">
                  <c:v>0.873</c:v>
                </c:pt>
                <c:pt idx="13">
                  <c:v>0.873</c:v>
                </c:pt>
                <c:pt idx="14">
                  <c:v>0.873</c:v>
                </c:pt>
                <c:pt idx="15">
                  <c:v>0.873</c:v>
                </c:pt>
                <c:pt idx="16">
                  <c:v>0.873</c:v>
                </c:pt>
                <c:pt idx="17">
                  <c:v>0.873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0.873</c:v>
                </c:pt>
                <c:pt idx="22">
                  <c:v>0.873</c:v>
                </c:pt>
                <c:pt idx="23">
                  <c:v>0.873</c:v>
                </c:pt>
                <c:pt idx="24">
                  <c:v>0.873</c:v>
                </c:pt>
                <c:pt idx="25">
                  <c:v>0.873</c:v>
                </c:pt>
                <c:pt idx="26">
                  <c:v>0.879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R'!$E$140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R'!$C$141:$C$167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R'!$E$141:$E$167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0.955</c:v>
                </c:pt>
                <c:pt idx="5">
                  <c:v>0.955</c:v>
                </c:pt>
                <c:pt idx="6">
                  <c:v>0.955</c:v>
                </c:pt>
                <c:pt idx="7">
                  <c:v>0.955</c:v>
                </c:pt>
                <c:pt idx="8">
                  <c:v>0.955</c:v>
                </c:pt>
                <c:pt idx="9">
                  <c:v>0.955</c:v>
                </c:pt>
                <c:pt idx="10">
                  <c:v>0.955</c:v>
                </c:pt>
                <c:pt idx="11">
                  <c:v>0.955</c:v>
                </c:pt>
                <c:pt idx="12">
                  <c:v>0.955</c:v>
                </c:pt>
                <c:pt idx="13">
                  <c:v>0.954</c:v>
                </c:pt>
                <c:pt idx="14">
                  <c:v>0.954</c:v>
                </c:pt>
                <c:pt idx="15">
                  <c:v>0.954</c:v>
                </c:pt>
                <c:pt idx="16">
                  <c:v>0.954</c:v>
                </c:pt>
                <c:pt idx="17">
                  <c:v>0.954</c:v>
                </c:pt>
                <c:pt idx="18">
                  <c:v>0.954</c:v>
                </c:pt>
                <c:pt idx="19">
                  <c:v>0.954</c:v>
                </c:pt>
                <c:pt idx="20">
                  <c:v>0.953</c:v>
                </c:pt>
                <c:pt idx="21">
                  <c:v>0.953</c:v>
                </c:pt>
                <c:pt idx="22">
                  <c:v>0.953</c:v>
                </c:pt>
                <c:pt idx="23">
                  <c:v>0.953</c:v>
                </c:pt>
                <c:pt idx="24">
                  <c:v>0.953</c:v>
                </c:pt>
                <c:pt idx="25">
                  <c:v>0.952</c:v>
                </c:pt>
                <c:pt idx="26">
                  <c:v>0.952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R'!$F$140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R'!$C$141:$C$167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R'!$F$141:$F$167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0.967</c:v>
                </c:pt>
                <c:pt idx="5">
                  <c:v>0.967</c:v>
                </c:pt>
                <c:pt idx="6">
                  <c:v>0.966</c:v>
                </c:pt>
                <c:pt idx="7">
                  <c:v>0.965</c:v>
                </c:pt>
                <c:pt idx="8">
                  <c:v>0.964</c:v>
                </c:pt>
                <c:pt idx="9">
                  <c:v>0.963</c:v>
                </c:pt>
                <c:pt idx="10">
                  <c:v>0.96</c:v>
                </c:pt>
                <c:pt idx="11">
                  <c:v>0.955</c:v>
                </c:pt>
                <c:pt idx="12">
                  <c:v>0.952</c:v>
                </c:pt>
                <c:pt idx="13">
                  <c:v>0.95</c:v>
                </c:pt>
                <c:pt idx="14">
                  <c:v>0.945</c:v>
                </c:pt>
                <c:pt idx="15">
                  <c:v>0.942</c:v>
                </c:pt>
                <c:pt idx="16">
                  <c:v>0.938</c:v>
                </c:pt>
                <c:pt idx="17">
                  <c:v>0.932</c:v>
                </c:pt>
                <c:pt idx="18">
                  <c:v>0.928</c:v>
                </c:pt>
                <c:pt idx="19">
                  <c:v>0.923</c:v>
                </c:pt>
                <c:pt idx="20">
                  <c:v>0.915</c:v>
                </c:pt>
                <c:pt idx="21">
                  <c:v>0.91</c:v>
                </c:pt>
                <c:pt idx="22">
                  <c:v>0.904</c:v>
                </c:pt>
                <c:pt idx="23">
                  <c:v>0.895</c:v>
                </c:pt>
                <c:pt idx="24">
                  <c:v>0.889</c:v>
                </c:pt>
                <c:pt idx="25">
                  <c:v>0.881</c:v>
                </c:pt>
                <c:pt idx="26">
                  <c:v>0.873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R'!$G$140</c:f>
              <c:strCache>
                <c:ptCount val="1"/>
                <c:pt idx="0">
                  <c:v>blue parabole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R'!$C$141:$C$167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R'!$G$141:$G$167</c:f>
              <c:numCache>
                <c:formatCode>General</c:formatCode>
                <c:ptCount val="27"/>
                <c:pt idx="0">
                  <c:v>0.96760154701</c:v>
                </c:pt>
                <c:pt idx="1">
                  <c:v>0.967846591</c:v>
                </c:pt>
                <c:pt idx="2">
                  <c:v>0.967808784</c:v>
                </c:pt>
                <c:pt idx="3">
                  <c:v>0.96758811229</c:v>
                </c:pt>
                <c:pt idx="4">
                  <c:v>0.96754353184</c:v>
                </c:pt>
                <c:pt idx="5">
                  <c:v>0.967444579</c:v>
                </c:pt>
                <c:pt idx="6">
                  <c:v>0.966753976</c:v>
                </c:pt>
                <c:pt idx="7">
                  <c:v>0.965736975</c:v>
                </c:pt>
                <c:pt idx="8">
                  <c:v>0.964393576</c:v>
                </c:pt>
                <c:pt idx="9">
                  <c:v>0.962723779</c:v>
                </c:pt>
                <c:pt idx="10">
                  <c:v>0.960727584</c:v>
                </c:pt>
                <c:pt idx="11">
                  <c:v>0.955756</c:v>
                </c:pt>
                <c:pt idx="12">
                  <c:v>0.952780611</c:v>
                </c:pt>
                <c:pt idx="13">
                  <c:v>0.949478824</c:v>
                </c:pt>
                <c:pt idx="14">
                  <c:v>0.945850639</c:v>
                </c:pt>
                <c:pt idx="15">
                  <c:v>0.941896056</c:v>
                </c:pt>
                <c:pt idx="16">
                  <c:v>0.937615075</c:v>
                </c:pt>
                <c:pt idx="17">
                  <c:v>0.933007696</c:v>
                </c:pt>
                <c:pt idx="18">
                  <c:v>0.928073919</c:v>
                </c:pt>
                <c:pt idx="19">
                  <c:v>0.922813744</c:v>
                </c:pt>
                <c:pt idx="20">
                  <c:v>0.917227171</c:v>
                </c:pt>
                <c:pt idx="21">
                  <c:v>0.9113142</c:v>
                </c:pt>
                <c:pt idx="22">
                  <c:v>0.905074831</c:v>
                </c:pt>
                <c:pt idx="23">
                  <c:v>0.898509064</c:v>
                </c:pt>
                <c:pt idx="24">
                  <c:v>0.891616899</c:v>
                </c:pt>
                <c:pt idx="25">
                  <c:v>0.884398336</c:v>
                </c:pt>
                <c:pt idx="26">
                  <c:v>0.87295849525</c:v>
                </c:pt>
              </c:numCache>
            </c:numRef>
          </c:yVal>
          <c:smooth val="0"/>
        </c:ser>
        <c:axId val="19520292"/>
        <c:axId val="47781179"/>
      </c:scatterChart>
      <c:valAx>
        <c:axId val="195202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781179"/>
        <c:crosses val="autoZero"/>
        <c:crossBetween val="midCat"/>
      </c:valAx>
      <c:valAx>
        <c:axId val="477811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5202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R'!$E$170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R'!$C$171:$C$197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R'!$E$171:$E$197</c:f>
              <c:numCache>
                <c:formatCode>General</c:formatCode>
                <c:ptCount val="27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0.873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0.873</c:v>
                </c:pt>
                <c:pt idx="11">
                  <c:v>0.873</c:v>
                </c:pt>
                <c:pt idx="12">
                  <c:v>0.873</c:v>
                </c:pt>
                <c:pt idx="13">
                  <c:v>0.873</c:v>
                </c:pt>
                <c:pt idx="14">
                  <c:v>0.873</c:v>
                </c:pt>
                <c:pt idx="15">
                  <c:v>0.873</c:v>
                </c:pt>
                <c:pt idx="16">
                  <c:v>0.873</c:v>
                </c:pt>
                <c:pt idx="17">
                  <c:v>0.873</c:v>
                </c:pt>
                <c:pt idx="18">
                  <c:v>0.875</c:v>
                </c:pt>
                <c:pt idx="19">
                  <c:v>0.881</c:v>
                </c:pt>
                <c:pt idx="20">
                  <c:v>0.897</c:v>
                </c:pt>
                <c:pt idx="21">
                  <c:v>0.908</c:v>
                </c:pt>
                <c:pt idx="22">
                  <c:v>0.913</c:v>
                </c:pt>
                <c:pt idx="23">
                  <c:v>0.916</c:v>
                </c:pt>
                <c:pt idx="24">
                  <c:v>0.92</c:v>
                </c:pt>
                <c:pt idx="25">
                  <c:v>0.923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R'!$F$170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R'!$C$171:$C$197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R'!$F$171:$F$197</c:f>
              <c:numCache>
                <c:formatCode>General</c:formatCode>
                <c:ptCount val="27"/>
                <c:pt idx="0">
                  <c:v>0.954</c:v>
                </c:pt>
                <c:pt idx="1">
                  <c:v>0.954</c:v>
                </c:pt>
                <c:pt idx="2">
                  <c:v>0.952</c:v>
                </c:pt>
                <c:pt idx="3">
                  <c:v>0.95</c:v>
                </c:pt>
                <c:pt idx="4">
                  <c:v>0.949</c:v>
                </c:pt>
                <c:pt idx="5">
                  <c:v>0.948</c:v>
                </c:pt>
                <c:pt idx="6">
                  <c:v>0.948</c:v>
                </c:pt>
                <c:pt idx="7">
                  <c:v>0.945</c:v>
                </c:pt>
                <c:pt idx="8">
                  <c:v>0.94</c:v>
                </c:pt>
                <c:pt idx="9">
                  <c:v>0.937</c:v>
                </c:pt>
                <c:pt idx="10">
                  <c:v>0.931</c:v>
                </c:pt>
                <c:pt idx="11">
                  <c:v>0.926</c:v>
                </c:pt>
                <c:pt idx="12">
                  <c:v>0.911</c:v>
                </c:pt>
                <c:pt idx="13">
                  <c:v>0.903</c:v>
                </c:pt>
                <c:pt idx="14">
                  <c:v>0.894</c:v>
                </c:pt>
                <c:pt idx="15">
                  <c:v>0.884</c:v>
                </c:pt>
                <c:pt idx="16">
                  <c:v>0.876</c:v>
                </c:pt>
                <c:pt idx="17">
                  <c:v>0.873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0.873</c:v>
                </c:pt>
                <c:pt idx="22">
                  <c:v>0.873</c:v>
                </c:pt>
                <c:pt idx="23">
                  <c:v>0.873</c:v>
                </c:pt>
                <c:pt idx="24">
                  <c:v>0.873</c:v>
                </c:pt>
                <c:pt idx="25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R'!$G$170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R'!$C$171:$C$197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R'!$G$171:$G$197</c:f>
              <c:numCache>
                <c:formatCode>General</c:formatCode>
                <c:ptCount val="27"/>
                <c:pt idx="0">
                  <c:v>0.947</c:v>
                </c:pt>
                <c:pt idx="1">
                  <c:v>0.947</c:v>
                </c:pt>
                <c:pt idx="2">
                  <c:v>0.946</c:v>
                </c:pt>
                <c:pt idx="3">
                  <c:v>0.947</c:v>
                </c:pt>
                <c:pt idx="4">
                  <c:v>0.947</c:v>
                </c:pt>
                <c:pt idx="5">
                  <c:v>0.946</c:v>
                </c:pt>
                <c:pt idx="6">
                  <c:v>0.946</c:v>
                </c:pt>
                <c:pt idx="7">
                  <c:v>0.946</c:v>
                </c:pt>
                <c:pt idx="8">
                  <c:v>0.946</c:v>
                </c:pt>
                <c:pt idx="9">
                  <c:v>0.947</c:v>
                </c:pt>
                <c:pt idx="10">
                  <c:v>0.948</c:v>
                </c:pt>
                <c:pt idx="11">
                  <c:v>0.947</c:v>
                </c:pt>
                <c:pt idx="12">
                  <c:v>0.948</c:v>
                </c:pt>
                <c:pt idx="13">
                  <c:v>0.948</c:v>
                </c:pt>
                <c:pt idx="14">
                  <c:v>0.948</c:v>
                </c:pt>
                <c:pt idx="15">
                  <c:v>0.948</c:v>
                </c:pt>
                <c:pt idx="16">
                  <c:v>0.949</c:v>
                </c:pt>
                <c:pt idx="17">
                  <c:v>0.949</c:v>
                </c:pt>
                <c:pt idx="18">
                  <c:v>0.949</c:v>
                </c:pt>
                <c:pt idx="19">
                  <c:v>0.951</c:v>
                </c:pt>
                <c:pt idx="20">
                  <c:v>0.955</c:v>
                </c:pt>
                <c:pt idx="21">
                  <c:v>0.957</c:v>
                </c:pt>
                <c:pt idx="22">
                  <c:v>0.959</c:v>
                </c:pt>
                <c:pt idx="23">
                  <c:v>0.959</c:v>
                </c:pt>
                <c:pt idx="24">
                  <c:v>0.96</c:v>
                </c:pt>
                <c:pt idx="25">
                  <c:v>0.961</c:v>
                </c:pt>
                <c:pt idx="26">
                  <c:v>0.962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R'!$H$170</c:f>
              <c:strCache>
                <c:ptCount val="1"/>
                <c:pt idx="0">
                  <c:v>green parabole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R'!$C$171:$C$197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152</c:v>
                </c:pt>
                <c:pt idx="18">
                  <c:v>153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255</c:v>
                </c:pt>
              </c:numCache>
            </c:numRef>
          </c:xVal>
          <c:yVal>
            <c:numRef>
              <c:f>'Detailed R'!$H$171:$H$197</c:f>
              <c:numCache>
                <c:formatCode>General</c:formatCode>
                <c:ptCount val="27"/>
                <c:pt idx="0">
                  <c:v>0.95454699292</c:v>
                </c:pt>
                <c:pt idx="1">
                  <c:v>0.954115858</c:v>
                </c:pt>
                <c:pt idx="2">
                  <c:v>0.95297378</c:v>
                </c:pt>
                <c:pt idx="3">
                  <c:v>0.951133766</c:v>
                </c:pt>
                <c:pt idx="4">
                  <c:v>0.94969474832</c:v>
                </c:pt>
                <c:pt idx="5">
                  <c:v>0.94943048428</c:v>
                </c:pt>
                <c:pt idx="6">
                  <c:v>0.948595816</c:v>
                </c:pt>
                <c:pt idx="7">
                  <c:v>0.94535993</c:v>
                </c:pt>
                <c:pt idx="8">
                  <c:v>0.941426108</c:v>
                </c:pt>
                <c:pt idx="9">
                  <c:v>0.93679435</c:v>
                </c:pt>
                <c:pt idx="10">
                  <c:v>0.931464656</c:v>
                </c:pt>
                <c:pt idx="11">
                  <c:v>0.925437026</c:v>
                </c:pt>
                <c:pt idx="12">
                  <c:v>0.911287958</c:v>
                </c:pt>
                <c:pt idx="13">
                  <c:v>0.90316652</c:v>
                </c:pt>
                <c:pt idx="14">
                  <c:v>0.894347146</c:v>
                </c:pt>
                <c:pt idx="15">
                  <c:v>0.884829836</c:v>
                </c:pt>
                <c:pt idx="16">
                  <c:v>0.87461459</c:v>
                </c:pt>
              </c:numCache>
            </c:numRef>
          </c:yVal>
          <c:smooth val="0"/>
        </c:ser>
        <c:axId val="24439487"/>
        <c:axId val="83329081"/>
      </c:scatterChart>
      <c:valAx>
        <c:axId val="244394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329081"/>
        <c:crosses val="autoZero"/>
        <c:crossBetween val="midCat"/>
      </c:valAx>
      <c:valAx>
        <c:axId val="833290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4394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R'!$U$200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R'!$Q$201:$Q$231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</c:numCache>
            </c:numRef>
          </c:xVal>
          <c:yVal>
            <c:numRef>
              <c:f>'Detailed R'!$U$201:$U$231</c:f>
              <c:numCache>
                <c:formatCode>General</c:formatCode>
                <c:ptCount val="31"/>
                <c:pt idx="0">
                  <c:v>0.874</c:v>
                </c:pt>
                <c:pt idx="5">
                  <c:v>0.718</c:v>
                </c:pt>
                <c:pt idx="10">
                  <c:v>0.545</c:v>
                </c:pt>
                <c:pt idx="15">
                  <c:v>0.381</c:v>
                </c:pt>
                <c:pt idx="20">
                  <c:v>0.232</c:v>
                </c:pt>
                <c:pt idx="23">
                  <c:v>0.131</c:v>
                </c:pt>
                <c:pt idx="26">
                  <c:v>0.048</c:v>
                </c:pt>
                <c:pt idx="27">
                  <c:v>0.11</c:v>
                </c:pt>
                <c:pt idx="28">
                  <c:v>0.262</c:v>
                </c:pt>
                <c:pt idx="29">
                  <c:v>0.443</c:v>
                </c:pt>
                <c:pt idx="30">
                  <c:v>0.548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R'!$V$200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R'!$Q$201:$Q$231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</c:numCache>
            </c:numRef>
          </c:xVal>
          <c:yVal>
            <c:numRef>
              <c:f>'Detailed R'!$V$201:$V$231</c:f>
              <c:numCache>
                <c:formatCode>General</c:formatCode>
                <c:ptCount val="31"/>
                <c:pt idx="0">
                  <c:v>0.873</c:v>
                </c:pt>
                <c:pt idx="5">
                  <c:v>0.714</c:v>
                </c:pt>
                <c:pt idx="10">
                  <c:v>0.538</c:v>
                </c:pt>
                <c:pt idx="15">
                  <c:v>0.37</c:v>
                </c:pt>
                <c:pt idx="20">
                  <c:v>0.194</c:v>
                </c:pt>
                <c:pt idx="23">
                  <c:v>0.088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R'!$W$200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R'!$Q$201:$Q$231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</c:numCache>
            </c:numRef>
          </c:xVal>
          <c:yVal>
            <c:numRef>
              <c:f>'Detailed R'!$W$201:$W$231</c:f>
              <c:numCache>
                <c:formatCode>General</c:formatCode>
                <c:ptCount val="31"/>
                <c:pt idx="0">
                  <c:v>0.963</c:v>
                </c:pt>
                <c:pt idx="5">
                  <c:v>0.953</c:v>
                </c:pt>
                <c:pt idx="10">
                  <c:v>0.941</c:v>
                </c:pt>
                <c:pt idx="15">
                  <c:v>0.93</c:v>
                </c:pt>
                <c:pt idx="20">
                  <c:v>0.281</c:v>
                </c:pt>
                <c:pt idx="23">
                  <c:v>0.188</c:v>
                </c:pt>
                <c:pt idx="26">
                  <c:v>0.11</c:v>
                </c:pt>
                <c:pt idx="27">
                  <c:v>0.178</c:v>
                </c:pt>
                <c:pt idx="28">
                  <c:v>0.343</c:v>
                </c:pt>
                <c:pt idx="29">
                  <c:v>0.541</c:v>
                </c:pt>
                <c:pt idx="30">
                  <c:v>0.657</c:v>
                </c:pt>
              </c:numCache>
            </c:numRef>
          </c:yVal>
          <c:smooth val="0"/>
        </c:ser>
        <c:axId val="59490541"/>
        <c:axId val="46000409"/>
      </c:scatterChart>
      <c:valAx>
        <c:axId val="5949054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000409"/>
        <c:crosses val="autoZero"/>
        <c:crossBetween val="midCat"/>
      </c:valAx>
      <c:valAx>
        <c:axId val="460004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4905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R'!$S$227:$S$231</c:f>
              <c:numCache>
                <c:formatCode>General</c:formatCode>
                <c:ptCount val="5"/>
                <c:pt idx="0">
                  <c:v>152</c:v>
                </c:pt>
                <c:pt idx="1">
                  <c:v>160</c:v>
                </c:pt>
                <c:pt idx="2">
                  <c:v>180</c:v>
                </c:pt>
                <c:pt idx="3">
                  <c:v>220</c:v>
                </c:pt>
                <c:pt idx="4">
                  <c:v>255</c:v>
                </c:pt>
              </c:numCache>
            </c:numRef>
          </c:xVal>
          <c:yVal>
            <c:numRef>
              <c:f>'Detailed R'!$U$227:$U$231</c:f>
              <c:numCache>
                <c:formatCode>General</c:formatCode>
                <c:ptCount val="5"/>
                <c:pt idx="0">
                  <c:v>0.048</c:v>
                </c:pt>
                <c:pt idx="1">
                  <c:v>0.11</c:v>
                </c:pt>
                <c:pt idx="2">
                  <c:v>0.262</c:v>
                </c:pt>
                <c:pt idx="3">
                  <c:v>0.443</c:v>
                </c:pt>
                <c:pt idx="4">
                  <c:v>0.548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R'!$S$227:$S$231</c:f>
              <c:numCache>
                <c:formatCode>General</c:formatCode>
                <c:ptCount val="5"/>
                <c:pt idx="0">
                  <c:v>152</c:v>
                </c:pt>
                <c:pt idx="1">
                  <c:v>160</c:v>
                </c:pt>
                <c:pt idx="2">
                  <c:v>180</c:v>
                </c:pt>
                <c:pt idx="3">
                  <c:v>220</c:v>
                </c:pt>
                <c:pt idx="4">
                  <c:v>255</c:v>
                </c:pt>
              </c:numCache>
            </c:numRef>
          </c:xVal>
          <c:yVal>
            <c:numRef>
              <c:f>'Detailed R'!$V$227:$V$231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R'!$S$227:$S$231</c:f>
              <c:numCache>
                <c:formatCode>General</c:formatCode>
                <c:ptCount val="5"/>
                <c:pt idx="0">
                  <c:v>152</c:v>
                </c:pt>
                <c:pt idx="1">
                  <c:v>160</c:v>
                </c:pt>
                <c:pt idx="2">
                  <c:v>180</c:v>
                </c:pt>
                <c:pt idx="3">
                  <c:v>220</c:v>
                </c:pt>
                <c:pt idx="4">
                  <c:v>255</c:v>
                </c:pt>
              </c:numCache>
            </c:numRef>
          </c:xVal>
          <c:yVal>
            <c:numRef>
              <c:f>'Detailed R'!$W$227:$W$231</c:f>
              <c:numCache>
                <c:formatCode>General</c:formatCode>
                <c:ptCount val="5"/>
                <c:pt idx="0">
                  <c:v>0.11</c:v>
                </c:pt>
                <c:pt idx="1">
                  <c:v>0.178</c:v>
                </c:pt>
                <c:pt idx="2">
                  <c:v>0.343</c:v>
                </c:pt>
                <c:pt idx="3">
                  <c:v>0.541</c:v>
                </c:pt>
                <c:pt idx="4">
                  <c:v>0.657</c:v>
                </c:pt>
              </c:numCache>
            </c:numRef>
          </c:yVal>
          <c:smooth val="0"/>
        </c:ser>
        <c:axId val="51974948"/>
        <c:axId val="22311036"/>
      </c:scatterChart>
      <c:valAx>
        <c:axId val="519749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311036"/>
        <c:crosses val="autoZero"/>
        <c:crossBetween val="midCat"/>
      </c:valAx>
      <c:valAx>
        <c:axId val="223110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9749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R'!$E$456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R'!$C$457:$C$483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R'!$E$457:$E$483</c:f>
              <c:numCache>
                <c:formatCode>General</c:formatCode>
                <c:ptCount val="27"/>
                <c:pt idx="0">
                  <c:v>0.878</c:v>
                </c:pt>
                <c:pt idx="1">
                  <c:v>0.874</c:v>
                </c:pt>
                <c:pt idx="2">
                  <c:v>0.873</c:v>
                </c:pt>
                <c:pt idx="3">
                  <c:v>0.873</c:v>
                </c:pt>
                <c:pt idx="4">
                  <c:v>0.873</c:v>
                </c:pt>
                <c:pt idx="5">
                  <c:v>0.873</c:v>
                </c:pt>
                <c:pt idx="6">
                  <c:v>0.873</c:v>
                </c:pt>
                <c:pt idx="10">
                  <c:v>0.873</c:v>
                </c:pt>
                <c:pt idx="15">
                  <c:v>0.873</c:v>
                </c:pt>
                <c:pt idx="16">
                  <c:v>0.88</c:v>
                </c:pt>
                <c:pt idx="20">
                  <c:v>0.908</c:v>
                </c:pt>
                <c:pt idx="26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R'!$F$456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R'!$C$457:$C$483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R'!$F$457:$F$483</c:f>
              <c:numCache>
                <c:formatCode>General</c:formatCode>
                <c:ptCount val="27"/>
                <c:pt idx="0">
                  <c:v>0.952</c:v>
                </c:pt>
                <c:pt idx="1">
                  <c:v>0.951</c:v>
                </c:pt>
                <c:pt idx="2">
                  <c:v>0.95</c:v>
                </c:pt>
                <c:pt idx="3">
                  <c:v>0.948</c:v>
                </c:pt>
                <c:pt idx="4">
                  <c:v>0.946</c:v>
                </c:pt>
                <c:pt idx="5">
                  <c:v>0.943</c:v>
                </c:pt>
                <c:pt idx="6">
                  <c:v>0.939</c:v>
                </c:pt>
                <c:pt idx="10">
                  <c:v>0.918</c:v>
                </c:pt>
                <c:pt idx="15">
                  <c:v>0.874</c:v>
                </c:pt>
                <c:pt idx="16">
                  <c:v>0.873</c:v>
                </c:pt>
                <c:pt idx="20">
                  <c:v>0.873</c:v>
                </c:pt>
                <c:pt idx="26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R'!$G$456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R'!$C$457:$C$483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R'!$G$457:$G$483</c:f>
              <c:numCache>
                <c:formatCode>General</c:formatCode>
                <c:ptCount val="27"/>
                <c:pt idx="0">
                  <c:v>0.873</c:v>
                </c:pt>
                <c:pt idx="1">
                  <c:v>0.873</c:v>
                </c:pt>
                <c:pt idx="2">
                  <c:v>0.881</c:v>
                </c:pt>
                <c:pt idx="3">
                  <c:v>0.89</c:v>
                </c:pt>
                <c:pt idx="4">
                  <c:v>0.897</c:v>
                </c:pt>
                <c:pt idx="5">
                  <c:v>0.903</c:v>
                </c:pt>
                <c:pt idx="6">
                  <c:v>0.911</c:v>
                </c:pt>
                <c:pt idx="10">
                  <c:v>0.935</c:v>
                </c:pt>
                <c:pt idx="15">
                  <c:v>0.954</c:v>
                </c:pt>
                <c:pt idx="16">
                  <c:v>0.958</c:v>
                </c:pt>
                <c:pt idx="20">
                  <c:v>0.966</c:v>
                </c:pt>
                <c:pt idx="26">
                  <c:v>0.968</c:v>
                </c:pt>
              </c:numCache>
            </c:numRef>
          </c:yVal>
          <c:smooth val="0"/>
        </c:ser>
        <c:axId val="59116209"/>
        <c:axId val="30869264"/>
      </c:scatterChart>
      <c:valAx>
        <c:axId val="591162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869264"/>
        <c:crosses val="autoZero"/>
        <c:crossBetween val="midCat"/>
      </c:valAx>
      <c:valAx>
        <c:axId val="308692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1162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R'!$X$200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R'!$Q$201:$Q$227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R'!$X$201:$X$227</c:f>
              <c:numCache>
                <c:formatCode>General</c:formatCode>
                <c:ptCount val="27"/>
                <c:pt idx="0">
                  <c:v>0.873</c:v>
                </c:pt>
                <c:pt idx="5">
                  <c:v>0.714</c:v>
                </c:pt>
                <c:pt idx="10">
                  <c:v>0.538</c:v>
                </c:pt>
                <c:pt idx="15">
                  <c:v>0.37</c:v>
                </c:pt>
                <c:pt idx="20">
                  <c:v>0.194</c:v>
                </c:pt>
                <c:pt idx="23">
                  <c:v>0.088</c:v>
                </c:pt>
                <c:pt idx="2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R'!$Y$200</c:f>
              <c:strCache>
                <c:ptCount val="1"/>
                <c:pt idx="0">
                  <c:v>function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R'!$Q$201:$Q$227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R'!$Y$201:$Y$227</c:f>
              <c:numCache>
                <c:formatCode>General</c:formatCode>
                <c:ptCount val="27"/>
                <c:pt idx="0">
                  <c:v>0.87299999</c:v>
                </c:pt>
                <c:pt idx="1">
                  <c:v>0.8420669</c:v>
                </c:pt>
                <c:pt idx="2">
                  <c:v>0.8076968</c:v>
                </c:pt>
                <c:pt idx="3">
                  <c:v>0.7733267</c:v>
                </c:pt>
                <c:pt idx="4">
                  <c:v>0.7389566</c:v>
                </c:pt>
                <c:pt idx="5">
                  <c:v>0.7045865</c:v>
                </c:pt>
                <c:pt idx="6">
                  <c:v>0.6702164</c:v>
                </c:pt>
                <c:pt idx="7">
                  <c:v>0.6358463</c:v>
                </c:pt>
                <c:pt idx="8">
                  <c:v>0.6014762</c:v>
                </c:pt>
                <c:pt idx="9">
                  <c:v>0.5671061</c:v>
                </c:pt>
                <c:pt idx="10">
                  <c:v>0.532736</c:v>
                </c:pt>
                <c:pt idx="11">
                  <c:v>0.4983659</c:v>
                </c:pt>
                <c:pt idx="12">
                  <c:v>0.4639958</c:v>
                </c:pt>
                <c:pt idx="13">
                  <c:v>0.4296257</c:v>
                </c:pt>
                <c:pt idx="14">
                  <c:v>0.3952556</c:v>
                </c:pt>
                <c:pt idx="15">
                  <c:v>0.3608855</c:v>
                </c:pt>
                <c:pt idx="16">
                  <c:v>0.3265154</c:v>
                </c:pt>
                <c:pt idx="17">
                  <c:v>0.2921453</c:v>
                </c:pt>
                <c:pt idx="18">
                  <c:v>0.2577752</c:v>
                </c:pt>
                <c:pt idx="19">
                  <c:v>0.2234051</c:v>
                </c:pt>
                <c:pt idx="20">
                  <c:v>0.189035</c:v>
                </c:pt>
                <c:pt idx="21">
                  <c:v>0.1546649</c:v>
                </c:pt>
                <c:pt idx="22">
                  <c:v>0.1202948</c:v>
                </c:pt>
                <c:pt idx="23">
                  <c:v>0.0859247000000001</c:v>
                </c:pt>
                <c:pt idx="24">
                  <c:v>0.0515546000000001</c:v>
                </c:pt>
                <c:pt idx="25">
                  <c:v>0.0171845</c:v>
                </c:pt>
                <c:pt idx="26">
                  <c:v>-5.50000000032469E-007</c:v>
                </c:pt>
              </c:numCache>
            </c:numRef>
          </c:yVal>
          <c:smooth val="0"/>
        </c:ser>
        <c:axId val="6661466"/>
        <c:axId val="70746019"/>
      </c:scatterChart>
      <c:valAx>
        <c:axId val="666146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746019"/>
        <c:crosses val="autoZero"/>
        <c:crossBetween val="midCat"/>
      </c:valAx>
      <c:valAx>
        <c:axId val="707460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614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R'!$E$485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R'!$C$486:$C$512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R'!$E$486:$E$512</c:f>
              <c:numCache>
                <c:formatCode>General</c:formatCode>
                <c:ptCount val="27"/>
                <c:pt idx="0">
                  <c:v>0.473</c:v>
                </c:pt>
                <c:pt idx="3">
                  <c:v>0.441</c:v>
                </c:pt>
                <c:pt idx="6">
                  <c:v>0.441</c:v>
                </c:pt>
                <c:pt idx="10">
                  <c:v>0.441</c:v>
                </c:pt>
                <c:pt idx="13">
                  <c:v>0.441</c:v>
                </c:pt>
                <c:pt idx="16">
                  <c:v>0.483</c:v>
                </c:pt>
                <c:pt idx="22">
                  <c:v>0.677</c:v>
                </c:pt>
                <c:pt idx="26">
                  <c:v>0.737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R'!$F$485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R'!$C$486:$C$512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R'!$F$486:$F$512</c:f>
              <c:numCache>
                <c:formatCode>General</c:formatCode>
                <c:ptCount val="27"/>
                <c:pt idx="0">
                  <c:v>0.874</c:v>
                </c:pt>
                <c:pt idx="3">
                  <c:v>0.852</c:v>
                </c:pt>
                <c:pt idx="6">
                  <c:v>0.802</c:v>
                </c:pt>
                <c:pt idx="10">
                  <c:v>0.688</c:v>
                </c:pt>
                <c:pt idx="13">
                  <c:v>0.552</c:v>
                </c:pt>
                <c:pt idx="16">
                  <c:v>0.441</c:v>
                </c:pt>
                <c:pt idx="22">
                  <c:v>0.441</c:v>
                </c:pt>
                <c:pt idx="26">
                  <c:v>0.441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R'!$G$485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R'!$C$486:$C$512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R'!$G$486:$G$512</c:f>
              <c:numCache>
                <c:formatCode>General</c:formatCode>
                <c:ptCount val="27"/>
                <c:pt idx="0">
                  <c:v>0.441</c:v>
                </c:pt>
                <c:pt idx="3">
                  <c:v>0.534</c:v>
                </c:pt>
                <c:pt idx="6">
                  <c:v>0.648</c:v>
                </c:pt>
                <c:pt idx="10">
                  <c:v>0.779</c:v>
                </c:pt>
                <c:pt idx="13">
                  <c:v>0.847</c:v>
                </c:pt>
                <c:pt idx="16">
                  <c:v>0.904</c:v>
                </c:pt>
                <c:pt idx="22">
                  <c:v>0.957</c:v>
                </c:pt>
                <c:pt idx="26">
                  <c:v>0.963</c:v>
                </c:pt>
              </c:numCache>
            </c:numRef>
          </c:yVal>
          <c:smooth val="0"/>
        </c:ser>
        <c:axId val="68732222"/>
        <c:axId val="76083741"/>
      </c:scatterChart>
      <c:valAx>
        <c:axId val="687322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083741"/>
        <c:crosses val="autoZero"/>
        <c:crossBetween val="midCat"/>
      </c:valAx>
      <c:valAx>
        <c:axId val="760837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7322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R'!$E$514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R'!$C$515:$C$541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R'!$E$515:$E$541</c:f>
              <c:numCache>
                <c:formatCode>General</c:formatCode>
                <c:ptCount val="27"/>
                <c:pt idx="0">
                  <c:v>0.68</c:v>
                </c:pt>
                <c:pt idx="5">
                  <c:v>0.661</c:v>
                </c:pt>
                <c:pt idx="10">
                  <c:v>0.661</c:v>
                </c:pt>
                <c:pt idx="15">
                  <c:v>0.661</c:v>
                </c:pt>
                <c:pt idx="17">
                  <c:v>0.712</c:v>
                </c:pt>
                <c:pt idx="22">
                  <c:v>0.8</c:v>
                </c:pt>
                <c:pt idx="26">
                  <c:v>0.834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R'!$F$514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R'!$C$515:$C$541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R'!$F$515:$F$541</c:f>
              <c:numCache>
                <c:formatCode>General</c:formatCode>
                <c:ptCount val="27"/>
                <c:pt idx="0">
                  <c:v>0.914</c:v>
                </c:pt>
                <c:pt idx="5">
                  <c:v>0.885</c:v>
                </c:pt>
                <c:pt idx="10">
                  <c:v>0.805</c:v>
                </c:pt>
                <c:pt idx="15">
                  <c:v>0.665</c:v>
                </c:pt>
                <c:pt idx="17">
                  <c:v>0.661</c:v>
                </c:pt>
                <c:pt idx="22">
                  <c:v>0.661</c:v>
                </c:pt>
                <c:pt idx="26">
                  <c:v>0.661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R'!$G$514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R'!$C$515:$C$541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R'!$G$515:$G$541</c:f>
              <c:numCache>
                <c:formatCode>General</c:formatCode>
                <c:ptCount val="27"/>
                <c:pt idx="0">
                  <c:v>0.661</c:v>
                </c:pt>
                <c:pt idx="5">
                  <c:v>0.759</c:v>
                </c:pt>
                <c:pt idx="10">
                  <c:v>0.858</c:v>
                </c:pt>
                <c:pt idx="15">
                  <c:v>0.92</c:v>
                </c:pt>
                <c:pt idx="17">
                  <c:v>0.941</c:v>
                </c:pt>
                <c:pt idx="22">
                  <c:v>0.962</c:v>
                </c:pt>
                <c:pt idx="26">
                  <c:v>0.966</c:v>
                </c:pt>
              </c:numCache>
            </c:numRef>
          </c:yVal>
          <c:smooth val="0"/>
        </c:ser>
        <c:axId val="49083617"/>
        <c:axId val="12443761"/>
      </c:scatterChart>
      <c:valAx>
        <c:axId val="4908361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443761"/>
        <c:crosses val="autoZero"/>
        <c:crossBetween val="midCat"/>
      </c:valAx>
      <c:valAx>
        <c:axId val="124437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0836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R'!$P$455</c:f>
              <c:strCache>
                <c:ptCount val="1"/>
                <c:pt idx="0">
                  <c:v>red max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R'!$O$456:$O$467</c:f>
              <c:numCache>
                <c:formatCode>General</c:formatCode>
                <c:ptCount val="12"/>
                <c:pt idx="0">
                  <c:v>1</c:v>
                </c:pt>
                <c:pt idx="1">
                  <c:v>64</c:v>
                </c:pt>
                <c:pt idx="2">
                  <c:v>128</c:v>
                </c:pt>
                <c:pt idx="3">
                  <c:v>255</c:v>
                </c:pt>
              </c:numCache>
            </c:numRef>
          </c:xVal>
          <c:yVal>
            <c:numRef>
              <c:f>'Detailed R'!$P$456:$P$467</c:f>
              <c:numCache>
                <c:formatCode>General</c:formatCode>
                <c:ptCount val="12"/>
                <c:pt idx="0">
                  <c:v>0.927</c:v>
                </c:pt>
                <c:pt idx="1">
                  <c:v>0.834</c:v>
                </c:pt>
                <c:pt idx="2">
                  <c:v>0.737</c:v>
                </c:pt>
                <c:pt idx="3">
                  <c:v>0.543</c:v>
                </c:pt>
              </c:numCache>
            </c:numRef>
          </c:yVal>
          <c:smooth val="0"/>
        </c:ser>
        <c:axId val="83249817"/>
        <c:axId val="55594229"/>
      </c:scatterChart>
      <c:valAx>
        <c:axId val="8324981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594229"/>
        <c:crosses val="autoZero"/>
        <c:crossBetween val="midCat"/>
      </c:valAx>
      <c:valAx>
        <c:axId val="555942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2498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R'!$P$479</c:f>
              <c:strCache>
                <c:ptCount val="1"/>
                <c:pt idx="0">
                  <c:v>blue max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R'!$O$480:$O$488</c:f>
              <c:numCache>
                <c:formatCode>General</c:formatCode>
                <c:ptCount val="9"/>
                <c:pt idx="0">
                  <c:v>1</c:v>
                </c:pt>
                <c:pt idx="1">
                  <c:v>64</c:v>
                </c:pt>
                <c:pt idx="2">
                  <c:v>128</c:v>
                </c:pt>
                <c:pt idx="3">
                  <c:v>200</c:v>
                </c:pt>
                <c:pt idx="4">
                  <c:v>255</c:v>
                </c:pt>
              </c:numCache>
            </c:numRef>
          </c:xVal>
          <c:yVal>
            <c:numRef>
              <c:f>'Detailed R'!$P$480:$P$488</c:f>
              <c:numCache>
                <c:formatCode>General</c:formatCode>
                <c:ptCount val="9"/>
                <c:pt idx="0">
                  <c:v>0.968</c:v>
                </c:pt>
                <c:pt idx="1">
                  <c:v>0.966</c:v>
                </c:pt>
                <c:pt idx="2">
                  <c:v>0.963</c:v>
                </c:pt>
                <c:pt idx="3">
                  <c:v>0.959</c:v>
                </c:pt>
                <c:pt idx="4">
                  <c:v>0.957</c:v>
                </c:pt>
              </c:numCache>
            </c:numRef>
          </c:yVal>
          <c:smooth val="0"/>
        </c:ser>
        <c:axId val="79779977"/>
        <c:axId val="2521436"/>
      </c:scatterChart>
      <c:valAx>
        <c:axId val="797799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21436"/>
        <c:crosses val="autoZero"/>
        <c:crossBetween val="midCat"/>
      </c:valAx>
      <c:valAx>
        <c:axId val="25214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7799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R'!$E$543</c:f>
              <c:strCache>
                <c:ptCount val="1"/>
                <c:pt idx="0">
                  <c:v>red 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R'!$D$544:$D$570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R'!$E$544:$E$570</c:f>
              <c:numCache>
                <c:formatCode>General</c:formatCode>
                <c:ptCount val="27"/>
                <c:pt idx="10">
                  <c:v>0.543</c:v>
                </c:pt>
                <c:pt idx="15">
                  <c:v>0.544</c:v>
                </c:pt>
                <c:pt idx="16">
                  <c:v>0.545</c:v>
                </c:pt>
                <c:pt idx="19">
                  <c:v>0.546</c:v>
                </c:pt>
                <c:pt idx="20">
                  <c:v>0.546</c:v>
                </c:pt>
                <c:pt idx="21">
                  <c:v>0.546</c:v>
                </c:pt>
                <c:pt idx="23">
                  <c:v>0.547</c:v>
                </c:pt>
                <c:pt idx="26">
                  <c:v>0.548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R'!$F$543</c:f>
              <c:strCache>
                <c:ptCount val="1"/>
                <c:pt idx="0">
                  <c:v>green 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R'!$D$544:$D$570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R'!$F$544:$F$570</c:f>
              <c:numCache>
                <c:formatCode>General</c:formatCode>
                <c:ptCount val="27"/>
                <c:pt idx="10">
                  <c:v>0</c:v>
                </c:pt>
                <c:pt idx="15">
                  <c:v>0</c:v>
                </c:pt>
                <c:pt idx="16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R'!$G$543</c:f>
              <c:strCache>
                <c:ptCount val="1"/>
                <c:pt idx="0">
                  <c:v>blue 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R'!$D$544:$D$570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</c:numCache>
            </c:numRef>
          </c:xVal>
          <c:yVal>
            <c:numRef>
              <c:f>'Detailed R'!$G$544:$G$570</c:f>
              <c:numCache>
                <c:formatCode>General</c:formatCode>
                <c:ptCount val="27"/>
                <c:pt idx="10">
                  <c:v>0.92</c:v>
                </c:pt>
                <c:pt idx="15">
                  <c:v>0.865</c:v>
                </c:pt>
                <c:pt idx="16">
                  <c:v>0.851</c:v>
                </c:pt>
                <c:pt idx="19">
                  <c:v>0.8</c:v>
                </c:pt>
                <c:pt idx="20">
                  <c:v>0.787</c:v>
                </c:pt>
                <c:pt idx="21">
                  <c:v>0.765</c:v>
                </c:pt>
                <c:pt idx="23">
                  <c:v>0.721</c:v>
                </c:pt>
                <c:pt idx="26">
                  <c:v>0.657</c:v>
                </c:pt>
              </c:numCache>
            </c:numRef>
          </c:yVal>
          <c:smooth val="0"/>
        </c:ser>
        <c:axId val="37888157"/>
        <c:axId val="81787312"/>
      </c:scatterChart>
      <c:valAx>
        <c:axId val="3788815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787312"/>
        <c:crosses val="autoZero"/>
        <c:crossBetween val="midCat"/>
      </c:valAx>
      <c:valAx>
        <c:axId val="81787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8881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R'!$E$572</c:f>
              <c:strCache>
                <c:ptCount val="1"/>
                <c:pt idx="0">
                  <c:v>G=1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R'!$D$573:$D$599</c:f>
              <c:numCache>
                <c:formatCode>General</c:formatCode>
                <c:ptCount val="27"/>
                <c:pt idx="0">
                  <c:v>255</c:v>
                </c:pt>
                <c:pt idx="1">
                  <c:v>200</c:v>
                </c:pt>
                <c:pt idx="2">
                  <c:v>100</c:v>
                </c:pt>
                <c:pt idx="3">
                  <c:v>1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</c:numCache>
            </c:numRef>
          </c:xVal>
          <c:yVal>
            <c:numRef>
              <c:f>'Detailed R'!$E$573:$E$599</c:f>
              <c:numCache>
                <c:formatCode>General</c:formatCode>
                <c:ptCount val="27"/>
              </c:numCache>
            </c:numRef>
          </c:yVal>
          <c:smooth val="0"/>
        </c:ser>
        <c:ser>
          <c:idx val="1"/>
          <c:order val="1"/>
          <c:tx>
            <c:strRef>
              <c:f>'Detailed R'!$F$572</c:f>
              <c:strCache>
                <c:ptCount val="1"/>
                <c:pt idx="0">
                  <c:v>G=128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R'!$D$573:$D$599</c:f>
              <c:numCache>
                <c:formatCode>General</c:formatCode>
                <c:ptCount val="27"/>
                <c:pt idx="0">
                  <c:v>255</c:v>
                </c:pt>
                <c:pt idx="1">
                  <c:v>200</c:v>
                </c:pt>
                <c:pt idx="2">
                  <c:v>100</c:v>
                </c:pt>
                <c:pt idx="3">
                  <c:v>1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</c:numCache>
            </c:numRef>
          </c:xVal>
          <c:yVal>
            <c:numRef>
              <c:f>'Detailed R'!$F$573:$F$599</c:f>
              <c:numCache>
                <c:formatCode>General</c:formatCode>
                <c:ptCount val="27"/>
              </c:numCache>
            </c:numRef>
          </c:yVal>
          <c:smooth val="0"/>
        </c:ser>
        <c:ser>
          <c:idx val="2"/>
          <c:order val="2"/>
          <c:tx>
            <c:strRef>
              <c:f>'Detailed R'!$G$572</c:f>
              <c:strCache>
                <c:ptCount val="1"/>
                <c:pt idx="0">
                  <c:v>G = 192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R'!$D$573:$D$599</c:f>
              <c:numCache>
                <c:formatCode>General</c:formatCode>
                <c:ptCount val="27"/>
                <c:pt idx="0">
                  <c:v>255</c:v>
                </c:pt>
                <c:pt idx="1">
                  <c:v>200</c:v>
                </c:pt>
                <c:pt idx="2">
                  <c:v>100</c:v>
                </c:pt>
                <c:pt idx="3">
                  <c:v>1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</c:numCache>
            </c:numRef>
          </c:xVal>
          <c:yVal>
            <c:numRef>
              <c:f>'Detailed R'!$G$573:$G$599</c:f>
              <c:numCache>
                <c:formatCode>General</c:formatCode>
                <c:ptCount val="27"/>
              </c:numCache>
            </c:numRef>
          </c:yVal>
          <c:smooth val="0"/>
        </c:ser>
        <c:ser>
          <c:idx val="3"/>
          <c:order val="3"/>
          <c:tx>
            <c:strRef>
              <c:f>'Detailed R'!$H$572</c:f>
              <c:strCache>
                <c:ptCount val="1"/>
                <c:pt idx="0">
                  <c:v>G = 255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'Detailed R'!$D$573:$D$599</c:f>
              <c:numCache>
                <c:formatCode>General</c:formatCode>
                <c:ptCount val="27"/>
                <c:pt idx="0">
                  <c:v>255</c:v>
                </c:pt>
                <c:pt idx="1">
                  <c:v>200</c:v>
                </c:pt>
                <c:pt idx="2">
                  <c:v>100</c:v>
                </c:pt>
                <c:pt idx="3">
                  <c:v>1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</c:numCache>
            </c:numRef>
          </c:xVal>
          <c:yVal>
            <c:numRef>
              <c:f>'Detailed R'!$H$573:$H$599</c:f>
              <c:numCache>
                <c:formatCode>General</c:formatCode>
                <c:ptCount val="27"/>
              </c:numCache>
            </c:numRef>
          </c:yVal>
          <c:smooth val="0"/>
        </c:ser>
        <c:axId val="78362811"/>
        <c:axId val="22846911"/>
      </c:scatterChart>
      <c:valAx>
        <c:axId val="783628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846911"/>
        <c:crosses val="autoZero"/>
        <c:crossBetween val="midCat"/>
      </c:valAx>
      <c:valAx>
        <c:axId val="228469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3628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'White light'!$B$3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light'!$A$4:$A$5</c:f>
              <c:numCache>
                <c:formatCode>General</c:formatCode>
                <c:ptCount val="2"/>
                <c:pt idx="0">
                  <c:v>588</c:v>
                </c:pt>
                <c:pt idx="1">
                  <c:v>153</c:v>
                </c:pt>
              </c:numCache>
            </c:numRef>
          </c:xVal>
          <c:yVal>
            <c:numRef>
              <c:f>'White light'!$B$4:$B$5</c:f>
              <c:numCache>
                <c:formatCode>General</c:formatCode>
                <c:ptCount val="2"/>
                <c:pt idx="0">
                  <c:v>0</c:v>
                </c:pt>
                <c:pt idx="1">
                  <c:v>0.188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'White light'!$C$3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light'!$A$4:$A$5</c:f>
              <c:numCache>
                <c:formatCode>General</c:formatCode>
                <c:ptCount val="2"/>
                <c:pt idx="0">
                  <c:v>588</c:v>
                </c:pt>
                <c:pt idx="1">
                  <c:v>153</c:v>
                </c:pt>
              </c:numCache>
            </c:numRef>
          </c:xVal>
          <c:yVal>
            <c:numRef>
              <c:f>'White light'!$C$4:$C$5</c:f>
              <c:numCache>
                <c:formatCode>General</c:formatCode>
                <c:ptCount val="2"/>
                <c:pt idx="0">
                  <c:v>0.344</c:v>
                </c:pt>
                <c:pt idx="1">
                  <c:v>0.01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'White light'!$D$3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light'!$A$4:$A$5</c:f>
              <c:numCache>
                <c:formatCode>General</c:formatCode>
                <c:ptCount val="2"/>
                <c:pt idx="0">
                  <c:v>588</c:v>
                </c:pt>
                <c:pt idx="1">
                  <c:v>153</c:v>
                </c:pt>
              </c:numCache>
            </c:numRef>
          </c:xVal>
          <c:yVal>
            <c:numRef>
              <c:f>'White light'!$D$4:$D$5</c:f>
              <c:numCache>
                <c:formatCode>General</c:formatCode>
                <c:ptCount val="2"/>
                <c:pt idx="0">
                  <c:v>1</c:v>
                </c:pt>
                <c:pt idx="1">
                  <c:v>0.188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'White light'!$E$3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light'!$A$4:$A$5</c:f>
              <c:numCache>
                <c:formatCode>General</c:formatCode>
                <c:ptCount val="2"/>
                <c:pt idx="0">
                  <c:v>588</c:v>
                </c:pt>
                <c:pt idx="1">
                  <c:v>153</c:v>
                </c:pt>
              </c:numCache>
            </c:numRef>
          </c:xVal>
          <c:yVal>
            <c:numRef>
              <c:f>'White light'!$E$4:$E$5</c:f>
              <c:numCache>
                <c:formatCode>General</c:formatCode>
                <c:ptCount val="2"/>
                <c:pt idx="0">
                  <c:v>0.067</c:v>
                </c:pt>
                <c:pt idx="1">
                  <c:v>0.335</c:v>
                </c:pt>
              </c:numCache>
            </c:numRef>
          </c:yVal>
          <c:smooth val="0"/>
        </c:ser>
        <c:axId val="90788950"/>
        <c:axId val="59403517"/>
      </c:scatterChart>
      <c:valAx>
        <c:axId val="907889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403517"/>
        <c:crosses val="autoZero"/>
        <c:crossBetween val="midCat"/>
      </c:valAx>
      <c:valAx>
        <c:axId val="594035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7889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'White light'!$J$3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light'!$I$4:$I$5</c:f>
              <c:numCache>
                <c:formatCode>General</c:formatCode>
                <c:ptCount val="2"/>
                <c:pt idx="0">
                  <c:v>300</c:v>
                </c:pt>
                <c:pt idx="1">
                  <c:v>153</c:v>
                </c:pt>
              </c:numCache>
            </c:numRef>
          </c:xVal>
          <c:yVal>
            <c:numRef>
              <c:f>'White light'!$J$4:$J$5</c:f>
              <c:numCache>
                <c:formatCode>General</c:formatCode>
                <c:ptCount val="2"/>
                <c:pt idx="0">
                  <c:v>0.746</c:v>
                </c:pt>
                <c:pt idx="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'White light'!$K$3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light'!$I$4:$I$5</c:f>
              <c:numCache>
                <c:formatCode>General</c:formatCode>
                <c:ptCount val="2"/>
                <c:pt idx="0">
                  <c:v>300</c:v>
                </c:pt>
                <c:pt idx="1">
                  <c:v>153</c:v>
                </c:pt>
              </c:numCache>
            </c:numRef>
          </c:xVal>
          <c:yVal>
            <c:numRef>
              <c:f>'White light'!$K$4:$K$5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'White light'!$L$3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light'!$I$4:$I$5</c:f>
              <c:numCache>
                <c:formatCode>General</c:formatCode>
                <c:ptCount val="2"/>
                <c:pt idx="0">
                  <c:v>300</c:v>
                </c:pt>
                <c:pt idx="1">
                  <c:v>153</c:v>
                </c:pt>
              </c:numCache>
            </c:numRef>
          </c:xVal>
          <c:yVal>
            <c:numRef>
              <c:f>'White light'!$L$4:$L$5</c:f>
              <c:numCache>
                <c:formatCode>General</c:formatCode>
                <c:ptCount val="2"/>
                <c:pt idx="0">
                  <c:v>0.953</c:v>
                </c:pt>
                <c:pt idx="1">
                  <c:v>0.188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'White light'!$M$3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light'!$I$4:$I$5</c:f>
              <c:numCache>
                <c:formatCode>General</c:formatCode>
                <c:ptCount val="2"/>
                <c:pt idx="0">
                  <c:v>300</c:v>
                </c:pt>
                <c:pt idx="1">
                  <c:v>153</c:v>
                </c:pt>
              </c:numCache>
            </c:numRef>
          </c:xVal>
          <c:yVal>
            <c:numRef>
              <c:f>'White light'!$M$4:$M$5</c:f>
              <c:numCache>
                <c:formatCode>General</c:formatCode>
                <c:ptCount val="2"/>
                <c:pt idx="0">
                  <c:v>0.9</c:v>
                </c:pt>
                <c:pt idx="1">
                  <c:v>0.35</c:v>
                </c:pt>
              </c:numCache>
            </c:numRef>
          </c:yVal>
          <c:smooth val="0"/>
        </c:ser>
        <c:axId val="88683860"/>
        <c:axId val="76045481"/>
      </c:scatterChart>
      <c:valAx>
        <c:axId val="886838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045481"/>
        <c:crosses val="autoZero"/>
        <c:crossBetween val="midCat"/>
      </c:valAx>
      <c:valAx>
        <c:axId val="760454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6838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'White light'!$B$30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light'!$A$31:$A$59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light'!$B$31:$B$59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0.097</c:v>
                </c:pt>
                <c:pt idx="11">
                  <c:v>0.097</c:v>
                </c:pt>
                <c:pt idx="12">
                  <c:v>0.745</c:v>
                </c:pt>
                <c:pt idx="13">
                  <c:v>0.746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'White light'!$C$30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light'!$A$31:$A$59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light'!$C$31:$C$59</c:f>
              <c:numCache>
                <c:formatCode>General</c:formatCode>
                <c:ptCount val="29"/>
                <c:pt idx="0">
                  <c:v>0.344</c:v>
                </c:pt>
                <c:pt idx="1">
                  <c:v>0.344</c:v>
                </c:pt>
                <c:pt idx="2">
                  <c:v>0.237</c:v>
                </c:pt>
                <c:pt idx="3">
                  <c:v>0.238</c:v>
                </c:pt>
                <c:pt idx="4">
                  <c:v>0.186</c:v>
                </c:pt>
                <c:pt idx="5">
                  <c:v>0.186</c:v>
                </c:pt>
                <c:pt idx="6">
                  <c:v>0.149</c:v>
                </c:pt>
                <c:pt idx="7">
                  <c:v>0.149</c:v>
                </c:pt>
                <c:pt idx="8">
                  <c:v>0.135</c:v>
                </c:pt>
                <c:pt idx="9">
                  <c:v>0.135</c:v>
                </c:pt>
                <c:pt idx="10">
                  <c:v>0.314</c:v>
                </c:pt>
                <c:pt idx="11">
                  <c:v>0.314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0.267</c:v>
                </c:pt>
                <c:pt idx="17">
                  <c:v>0.267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'White light'!$D$30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light'!$A$31:$A$59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light'!$D$31:$D$59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0.953</c:v>
                </c:pt>
                <c:pt idx="13">
                  <c:v>0.953</c:v>
                </c:pt>
                <c:pt idx="14">
                  <c:v>1</c:v>
                </c:pt>
                <c:pt idx="15">
                  <c:v>1</c:v>
                </c:pt>
                <c:pt idx="16">
                  <c:v>0.485</c:v>
                </c:pt>
                <c:pt idx="17">
                  <c:v>0.485</c:v>
                </c:pt>
                <c:pt idx="18">
                  <c:v>0.355</c:v>
                </c:pt>
                <c:pt idx="19">
                  <c:v>0.355</c:v>
                </c:pt>
                <c:pt idx="20">
                  <c:v>0.282</c:v>
                </c:pt>
                <c:pt idx="21">
                  <c:v>0.281</c:v>
                </c:pt>
                <c:pt idx="22">
                  <c:v>0.313</c:v>
                </c:pt>
                <c:pt idx="23">
                  <c:v>0.313</c:v>
                </c:pt>
                <c:pt idx="24">
                  <c:v>0.18</c:v>
                </c:pt>
                <c:pt idx="25">
                  <c:v>0.18</c:v>
                </c:pt>
                <c:pt idx="26">
                  <c:v>0.218</c:v>
                </c:pt>
                <c:pt idx="27">
                  <c:v>0.218</c:v>
                </c:pt>
                <c:pt idx="28">
                  <c:v>0.187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'White light'!$E$30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light'!$A$31:$A$59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light'!$E$31:$E$59</c:f>
              <c:numCache>
                <c:formatCode>General</c:formatCode>
                <c:ptCount val="29"/>
                <c:pt idx="0">
                  <c:v>0.068</c:v>
                </c:pt>
                <c:pt idx="1">
                  <c:v>0.068</c:v>
                </c:pt>
                <c:pt idx="2">
                  <c:v>0.093</c:v>
                </c:pt>
                <c:pt idx="3">
                  <c:v>0.093</c:v>
                </c:pt>
                <c:pt idx="4">
                  <c:v>0.12</c:v>
                </c:pt>
                <c:pt idx="5">
                  <c:v>0.12</c:v>
                </c:pt>
                <c:pt idx="6">
                  <c:v>0.167</c:v>
                </c:pt>
                <c:pt idx="7">
                  <c:v>0.167</c:v>
                </c:pt>
                <c:pt idx="8">
                  <c:v>0.325</c:v>
                </c:pt>
                <c:pt idx="9">
                  <c:v>0.325</c:v>
                </c:pt>
                <c:pt idx="10">
                  <c:v>0.74</c:v>
                </c:pt>
                <c:pt idx="11">
                  <c:v>0.74</c:v>
                </c:pt>
                <c:pt idx="12">
                  <c:v>0.905</c:v>
                </c:pt>
                <c:pt idx="13">
                  <c:v>0.905</c:v>
                </c:pt>
                <c:pt idx="14">
                  <c:v>1</c:v>
                </c:pt>
                <c:pt idx="15">
                  <c:v>1</c:v>
                </c:pt>
                <c:pt idx="16">
                  <c:v>0.765</c:v>
                </c:pt>
                <c:pt idx="17">
                  <c:v>0.765</c:v>
                </c:pt>
                <c:pt idx="18">
                  <c:v>0.608</c:v>
                </c:pt>
                <c:pt idx="19">
                  <c:v>0.61</c:v>
                </c:pt>
                <c:pt idx="20">
                  <c:v>0.488</c:v>
                </c:pt>
                <c:pt idx="21">
                  <c:v>0.49</c:v>
                </c:pt>
                <c:pt idx="22">
                  <c:v>0.393</c:v>
                </c:pt>
                <c:pt idx="23">
                  <c:v>0.39</c:v>
                </c:pt>
                <c:pt idx="24">
                  <c:v>0.422</c:v>
                </c:pt>
                <c:pt idx="25">
                  <c:v>0.422</c:v>
                </c:pt>
                <c:pt idx="26">
                  <c:v>0.368</c:v>
                </c:pt>
                <c:pt idx="27">
                  <c:v>0.368</c:v>
                </c:pt>
                <c:pt idx="28">
                  <c:v>0.335</c:v>
                </c:pt>
              </c:numCache>
            </c:numRef>
          </c:yVal>
          <c:smooth val="0"/>
        </c:ser>
        <c:axId val="6464784"/>
        <c:axId val="83900274"/>
      </c:scatterChart>
      <c:valAx>
        <c:axId val="646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00274"/>
        <c:crosses val="autoZero"/>
        <c:crossBetween val="midCat"/>
      </c:valAx>
      <c:valAx>
        <c:axId val="839002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647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'White light'!$B$64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light'!$A$65:$A$93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light'!$B$65:$B$93</c:f>
              <c:numCache>
                <c:formatCode>General</c:formatCode>
                <c:ptCount val="29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0.872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0.882</c:v>
                </c:pt>
                <c:pt idx="11">
                  <c:v>0.882</c:v>
                </c:pt>
                <c:pt idx="12">
                  <c:v>0.947</c:v>
                </c:pt>
                <c:pt idx="13">
                  <c:v>0.947</c:v>
                </c:pt>
                <c:pt idx="14">
                  <c:v>0.999</c:v>
                </c:pt>
                <c:pt idx="15">
                  <c:v>0.999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0.999</c:v>
                </c:pt>
                <c:pt idx="23">
                  <c:v>0.999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'White light'!$C$64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light'!$A$65:$A$93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light'!$C$65:$C$93</c:f>
              <c:numCache>
                <c:formatCode>General</c:formatCode>
                <c:ptCount val="29"/>
                <c:pt idx="0">
                  <c:v>0.907</c:v>
                </c:pt>
                <c:pt idx="1">
                  <c:v>0.907</c:v>
                </c:pt>
                <c:pt idx="2">
                  <c:v>0.896</c:v>
                </c:pt>
                <c:pt idx="3">
                  <c:v>0.896</c:v>
                </c:pt>
                <c:pt idx="4">
                  <c:v>0.891</c:v>
                </c:pt>
                <c:pt idx="5">
                  <c:v>0.891</c:v>
                </c:pt>
                <c:pt idx="6">
                  <c:v>0.888</c:v>
                </c:pt>
                <c:pt idx="7">
                  <c:v>0.888</c:v>
                </c:pt>
                <c:pt idx="8">
                  <c:v>0.887</c:v>
                </c:pt>
                <c:pt idx="9">
                  <c:v>0.887</c:v>
                </c:pt>
                <c:pt idx="10">
                  <c:v>0.904</c:v>
                </c:pt>
                <c:pt idx="11">
                  <c:v>0.904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0.899</c:v>
                </c:pt>
                <c:pt idx="17">
                  <c:v>0.899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0.872</c:v>
                </c:pt>
                <c:pt idx="22">
                  <c:v>0.872</c:v>
                </c:pt>
                <c:pt idx="23">
                  <c:v>0.872</c:v>
                </c:pt>
                <c:pt idx="24">
                  <c:v>0.873</c:v>
                </c:pt>
                <c:pt idx="25">
                  <c:v>0.873</c:v>
                </c:pt>
                <c:pt idx="26">
                  <c:v>0.873</c:v>
                </c:pt>
                <c:pt idx="27">
                  <c:v>0.873</c:v>
                </c:pt>
                <c:pt idx="28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'White light'!$D$64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light'!$A$65:$A$93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light'!$D$65:$D$93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0.968</c:v>
                </c:pt>
                <c:pt idx="13">
                  <c:v>0.968</c:v>
                </c:pt>
                <c:pt idx="14">
                  <c:v>1</c:v>
                </c:pt>
                <c:pt idx="15">
                  <c:v>1</c:v>
                </c:pt>
                <c:pt idx="16">
                  <c:v>0.921</c:v>
                </c:pt>
                <c:pt idx="17">
                  <c:v>0.921</c:v>
                </c:pt>
                <c:pt idx="18">
                  <c:v>0.908</c:v>
                </c:pt>
                <c:pt idx="19">
                  <c:v>0.908</c:v>
                </c:pt>
                <c:pt idx="20">
                  <c:v>0.901</c:v>
                </c:pt>
                <c:pt idx="21">
                  <c:v>0.901</c:v>
                </c:pt>
                <c:pt idx="22">
                  <c:v>0.904</c:v>
                </c:pt>
                <c:pt idx="23">
                  <c:v>0.904</c:v>
                </c:pt>
                <c:pt idx="24">
                  <c:v>0.891</c:v>
                </c:pt>
                <c:pt idx="25">
                  <c:v>0.891</c:v>
                </c:pt>
                <c:pt idx="26">
                  <c:v>0.895</c:v>
                </c:pt>
                <c:pt idx="27">
                  <c:v>0.894</c:v>
                </c:pt>
                <c:pt idx="28">
                  <c:v>0.892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'White light'!$E$64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light'!$A$65:$A$93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light'!$E$65:$E$93</c:f>
              <c:numCache>
                <c:formatCode>General</c:formatCode>
                <c:ptCount val="29"/>
                <c:pt idx="0">
                  <c:v>0.063</c:v>
                </c:pt>
                <c:pt idx="1">
                  <c:v>0.062</c:v>
                </c:pt>
                <c:pt idx="2">
                  <c:v>0.063</c:v>
                </c:pt>
                <c:pt idx="3">
                  <c:v>0.063</c:v>
                </c:pt>
                <c:pt idx="4">
                  <c:v>0.0675</c:v>
                </c:pt>
                <c:pt idx="5">
                  <c:v>0.0675</c:v>
                </c:pt>
                <c:pt idx="6">
                  <c:v>0.07</c:v>
                </c:pt>
                <c:pt idx="7">
                  <c:v>0.07</c:v>
                </c:pt>
                <c:pt idx="8">
                  <c:v>0.088</c:v>
                </c:pt>
                <c:pt idx="9">
                  <c:v>0.088</c:v>
                </c:pt>
                <c:pt idx="10">
                  <c:v>0.128</c:v>
                </c:pt>
                <c:pt idx="11">
                  <c:v>0.128</c:v>
                </c:pt>
                <c:pt idx="12">
                  <c:v>0.145</c:v>
                </c:pt>
                <c:pt idx="13">
                  <c:v>0.145</c:v>
                </c:pt>
                <c:pt idx="14">
                  <c:v>0.154</c:v>
                </c:pt>
                <c:pt idx="15">
                  <c:v>0.155</c:v>
                </c:pt>
                <c:pt idx="16">
                  <c:v>0.13</c:v>
                </c:pt>
                <c:pt idx="17">
                  <c:v>0.13</c:v>
                </c:pt>
                <c:pt idx="18">
                  <c:v>0.115</c:v>
                </c:pt>
                <c:pt idx="19">
                  <c:v>0.115</c:v>
                </c:pt>
                <c:pt idx="20">
                  <c:v>0.103</c:v>
                </c:pt>
                <c:pt idx="21">
                  <c:v>0.103</c:v>
                </c:pt>
                <c:pt idx="22">
                  <c:v>0.093</c:v>
                </c:pt>
                <c:pt idx="23">
                  <c:v>0.095</c:v>
                </c:pt>
                <c:pt idx="24">
                  <c:v>0.098</c:v>
                </c:pt>
                <c:pt idx="25">
                  <c:v>0.098</c:v>
                </c:pt>
                <c:pt idx="26">
                  <c:v>0.09</c:v>
                </c:pt>
                <c:pt idx="27">
                  <c:v>0.09</c:v>
                </c:pt>
                <c:pt idx="28">
                  <c:v>0.088</c:v>
                </c:pt>
              </c:numCache>
            </c:numRef>
          </c:yVal>
          <c:smooth val="0"/>
        </c:ser>
        <c:axId val="42800120"/>
        <c:axId val="69135656"/>
      </c:scatterChart>
      <c:valAx>
        <c:axId val="4280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135656"/>
        <c:crosses val="autoZero"/>
        <c:crossBetween val="midCat"/>
      </c:valAx>
      <c:valAx>
        <c:axId val="691356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8001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'White light'!$C$100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light'!$B$101:$B$105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light'!$C$101:$C$105</c:f>
              <c:numCache>
                <c:formatCode>General</c:formatCode>
                <c:ptCount val="5"/>
                <c:pt idx="0">
                  <c:v>0.873</c:v>
                </c:pt>
                <c:pt idx="1">
                  <c:v>0.661</c:v>
                </c:pt>
                <c:pt idx="2">
                  <c:v>0.441</c:v>
                </c:pt>
                <c:pt idx="3">
                  <c:v>0.229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'White light'!$D$100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light'!$B$101:$B$105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light'!$D$101:$D$105</c:f>
              <c:numCache>
                <c:formatCode>General</c:formatCode>
                <c:ptCount val="5"/>
                <c:pt idx="0">
                  <c:v>0.907</c:v>
                </c:pt>
                <c:pt idx="1">
                  <c:v>0.771</c:v>
                </c:pt>
                <c:pt idx="2">
                  <c:v>0.629</c:v>
                </c:pt>
                <c:pt idx="3">
                  <c:v>0.492</c:v>
                </c:pt>
                <c:pt idx="4">
                  <c:v>0.344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'White light'!$E$100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light'!$B$101:$B$105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light'!$E$101:$E$105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'White light'!$F$100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light'!$B$101:$B$105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light'!$F$101:$F$105</c:f>
              <c:numCache>
                <c:formatCode>General</c:formatCode>
                <c:ptCount val="5"/>
                <c:pt idx="0">
                  <c:v>0.063</c:v>
                </c:pt>
                <c:pt idx="1">
                  <c:v>0.063</c:v>
                </c:pt>
                <c:pt idx="2">
                  <c:v>0.064</c:v>
                </c:pt>
                <c:pt idx="3">
                  <c:v>0.065</c:v>
                </c:pt>
                <c:pt idx="4">
                  <c:v>0.068</c:v>
                </c:pt>
              </c:numCache>
            </c:numRef>
          </c:yVal>
          <c:smooth val="0"/>
        </c:ser>
        <c:axId val="10639993"/>
        <c:axId val="52336846"/>
      </c:scatterChart>
      <c:valAx>
        <c:axId val="106399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336846"/>
        <c:crosses val="autoZero"/>
        <c:crossBetween val="midCat"/>
      </c:valAx>
      <c:valAx>
        <c:axId val="523368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399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'White light'!$J$100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light'!$I$101:$I$105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light'!$J$101:$J$105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'White light'!$K$100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light'!$I$101:$I$105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light'!$K$101:$K$105</c:f>
              <c:numCache>
                <c:formatCode>General</c:formatCode>
                <c:ptCount val="5"/>
                <c:pt idx="0">
                  <c:v>0.873</c:v>
                </c:pt>
                <c:pt idx="1">
                  <c:v>0.661</c:v>
                </c:pt>
                <c:pt idx="2">
                  <c:v>0.44</c:v>
                </c:pt>
                <c:pt idx="3">
                  <c:v>0.229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'White light'!$L$100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light'!$I$101:$I$105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light'!$L$101:$L$105</c:f>
              <c:numCache>
                <c:formatCode>General</c:formatCode>
                <c:ptCount val="5"/>
                <c:pt idx="0">
                  <c:v>0.892</c:v>
                </c:pt>
                <c:pt idx="1">
                  <c:v>0.721</c:v>
                </c:pt>
                <c:pt idx="2">
                  <c:v>0.543</c:v>
                </c:pt>
                <c:pt idx="3">
                  <c:v>0.372</c:v>
                </c:pt>
                <c:pt idx="4">
                  <c:v>0.187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'White light'!$M$100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light'!$I$101:$I$105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light'!$M$101:$M$105</c:f>
              <c:numCache>
                <c:formatCode>General</c:formatCode>
                <c:ptCount val="5"/>
                <c:pt idx="0">
                  <c:v>0.088</c:v>
                </c:pt>
                <c:pt idx="1">
                  <c:v>0.148</c:v>
                </c:pt>
                <c:pt idx="2">
                  <c:v>0.21</c:v>
                </c:pt>
                <c:pt idx="3">
                  <c:v>0.27</c:v>
                </c:pt>
                <c:pt idx="4">
                  <c:v>0.335</c:v>
                </c:pt>
              </c:numCache>
            </c:numRef>
          </c:yVal>
          <c:smooth val="0"/>
        </c:ser>
        <c:axId val="58412662"/>
        <c:axId val="7038637"/>
      </c:scatterChart>
      <c:valAx>
        <c:axId val="5841266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38637"/>
        <c:crosses val="autoZero"/>
        <c:crossBetween val="midCat"/>
      </c:valAx>
      <c:valAx>
        <c:axId val="70386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4126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'White light'!$Q$99:$Q$100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light'!$P$101:$P$105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light'!$Q$101:$Q$105</c:f>
              <c:numCache>
                <c:formatCode>General</c:formatCode>
                <c:ptCount val="5"/>
                <c:pt idx="0">
                  <c:v>0.999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'White light'!$R$99:$R$100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light'!$P$101:$P$105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light'!$R$101:$R$105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'White light'!$S$99:$S$100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light'!$P$101:$P$105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light'!$S$101:$S$105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'White light'!$T$99:$T$100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light'!$P$101:$P$105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light'!$T$101:$T$105</c:f>
              <c:numCache>
                <c:formatCode>General</c:formatCode>
                <c:ptCount val="5"/>
                <c:pt idx="0">
                  <c:v>0.154</c:v>
                </c:pt>
                <c:pt idx="1">
                  <c:v>0.358</c:v>
                </c:pt>
                <c:pt idx="2">
                  <c:v>0.573</c:v>
                </c:pt>
                <c:pt idx="3">
                  <c:v>0.778</c:v>
                </c:pt>
                <c:pt idx="4">
                  <c:v>1</c:v>
                </c:pt>
              </c:numCache>
            </c:numRef>
          </c:yVal>
          <c:smooth val="0"/>
        </c:ser>
        <c:axId val="34852379"/>
        <c:axId val="38921910"/>
      </c:scatterChart>
      <c:valAx>
        <c:axId val="348523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921910"/>
        <c:crosses val="autoZero"/>
        <c:crossBetween val="midCat"/>
      </c:valAx>
      <c:valAx>
        <c:axId val="389219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8523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'More RGB measurements'!$E$2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0.0584</c:v>
                </c:pt>
                <c:pt idx="5">
                  <c:v>0.4919</c:v>
                </c:pt>
                <c:pt idx="6">
                  <c:v>0.7746</c:v>
                </c:pt>
                <c:pt idx="7">
                  <c:v>0.9245</c:v>
                </c:pt>
                <c:pt idx="8">
                  <c:v>0.9997</c:v>
                </c:pt>
                <c:pt idx="9">
                  <c:v>0.9486</c:v>
                </c:pt>
                <c:pt idx="10">
                  <c:v>0.8782</c:v>
                </c:pt>
                <c:pt idx="11">
                  <c:v>0.8301</c:v>
                </c:pt>
                <c:pt idx="12">
                  <c:v>0.8285</c:v>
                </c:pt>
                <c:pt idx="13">
                  <c:v>0.8273</c:v>
                </c:pt>
                <c:pt idx="14">
                  <c:v>0.8266</c:v>
                </c:pt>
                <c:pt idx="15">
                  <c:v>0.8264</c:v>
                </c:pt>
                <c:pt idx="16">
                  <c:v>0.9997</c:v>
                </c:pt>
                <c:pt idx="17">
                  <c:v>0.8115</c:v>
                </c:pt>
                <c:pt idx="18">
                  <c:v>0.7638</c:v>
                </c:pt>
                <c:pt idx="19">
                  <c:v>0.6753</c:v>
                </c:pt>
                <c:pt idx="20">
                  <c:v>0.5426</c:v>
                </c:pt>
                <c:pt idx="21">
                  <c:v>0.304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'More RGB measurements'!$F$2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measurements'!$F$3:$F$27</c:f>
              <c:numCache>
                <c:formatCode>General</c:formatCode>
                <c:ptCount val="25"/>
                <c:pt idx="0">
                  <c:v>0.9997</c:v>
                </c:pt>
                <c:pt idx="1">
                  <c:v>0.8207</c:v>
                </c:pt>
                <c:pt idx="2">
                  <c:v>0.8145</c:v>
                </c:pt>
                <c:pt idx="3">
                  <c:v>0.8022</c:v>
                </c:pt>
                <c:pt idx="4">
                  <c:v>0.7946</c:v>
                </c:pt>
                <c:pt idx="5">
                  <c:v>0.8601</c:v>
                </c:pt>
                <c:pt idx="6">
                  <c:v>0.9029</c:v>
                </c:pt>
                <c:pt idx="7">
                  <c:v>0.9252</c:v>
                </c:pt>
                <c:pt idx="8">
                  <c:v>0.9997</c:v>
                </c:pt>
                <c:pt idx="9">
                  <c:v>0.7856</c:v>
                </c:pt>
                <c:pt idx="10">
                  <c:v>0.3091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0.2389</c:v>
                </c:pt>
                <c:pt idx="23">
                  <c:v>0.6758</c:v>
                </c:pt>
                <c:pt idx="24">
                  <c:v>0.9997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'More RGB measurements'!$G$2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measurements'!$G$3:$G$27</c:f>
              <c:numCache>
                <c:formatCode>General</c:formatCode>
                <c:ptCount val="25"/>
                <c:pt idx="0">
                  <c:v>0.9997</c:v>
                </c:pt>
                <c:pt idx="1">
                  <c:v>0.9044</c:v>
                </c:pt>
                <c:pt idx="2">
                  <c:v>0.7889</c:v>
                </c:pt>
                <c:pt idx="3">
                  <c:v>0.425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0.3648</c:v>
                </c:pt>
                <c:pt idx="12">
                  <c:v>0.6469</c:v>
                </c:pt>
                <c:pt idx="13">
                  <c:v>0.7964</c:v>
                </c:pt>
                <c:pt idx="14">
                  <c:v>0.8937</c:v>
                </c:pt>
                <c:pt idx="15">
                  <c:v>0.9452</c:v>
                </c:pt>
                <c:pt idx="16">
                  <c:v>0.9997</c:v>
                </c:pt>
                <c:pt idx="17">
                  <c:v>0.9609</c:v>
                </c:pt>
                <c:pt idx="18">
                  <c:v>0.9601</c:v>
                </c:pt>
                <c:pt idx="19">
                  <c:v>0.959</c:v>
                </c:pt>
                <c:pt idx="20">
                  <c:v>0.957</c:v>
                </c:pt>
                <c:pt idx="21">
                  <c:v>0.9536</c:v>
                </c:pt>
                <c:pt idx="22">
                  <c:v>0.9506</c:v>
                </c:pt>
                <c:pt idx="23">
                  <c:v>0.9539</c:v>
                </c:pt>
                <c:pt idx="24">
                  <c:v>0.9997</c:v>
                </c:pt>
              </c:numCache>
            </c:numRef>
          </c:yVal>
          <c:smooth val="0"/>
        </c:ser>
        <c:axId val="17803679"/>
        <c:axId val="18286852"/>
      </c:scatterChart>
      <c:valAx>
        <c:axId val="178036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286852"/>
        <c:crosses val="autoZero"/>
        <c:crossBetween val="midCat"/>
      </c:valAx>
      <c:valAx>
        <c:axId val="1828685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8036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'More RGB measurements'!$E$30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measurements'!$E$31:$E$42</c:f>
              <c:numCache>
                <c:formatCode>General</c:formatCode>
                <c:ptCount val="12"/>
                <c:pt idx="0">
                  <c:v>0.9601</c:v>
                </c:pt>
                <c:pt idx="1">
                  <c:v>0.9275</c:v>
                </c:pt>
                <c:pt idx="2">
                  <c:v>0.8931</c:v>
                </c:pt>
                <c:pt idx="3">
                  <c:v>0.8547</c:v>
                </c:pt>
                <c:pt idx="4">
                  <c:v>0.8203</c:v>
                </c:pt>
                <c:pt idx="5">
                  <c:v>0.7781</c:v>
                </c:pt>
                <c:pt idx="6">
                  <c:v>0.7397</c:v>
                </c:pt>
                <c:pt idx="7">
                  <c:v>0.7013</c:v>
                </c:pt>
                <c:pt idx="8">
                  <c:v>0.6669</c:v>
                </c:pt>
                <c:pt idx="9">
                  <c:v>0.6247</c:v>
                </c:pt>
                <c:pt idx="10">
                  <c:v>0.5864</c:v>
                </c:pt>
                <c:pt idx="11">
                  <c:v>0.548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'More RGB measurements'!$F$30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measurements'!$F$31:$F$42</c:f>
              <c:numCache>
                <c:formatCode>General</c:formatCode>
                <c:ptCount val="12"/>
                <c:pt idx="0">
                  <c:v>0.9599</c:v>
                </c:pt>
                <c:pt idx="1">
                  <c:v>0.8727</c:v>
                </c:pt>
                <c:pt idx="2">
                  <c:v>0.7934</c:v>
                </c:pt>
                <c:pt idx="3">
                  <c:v>0.7053</c:v>
                </c:pt>
                <c:pt idx="4">
                  <c:v>0.6259</c:v>
                </c:pt>
                <c:pt idx="5">
                  <c:v>0.529</c:v>
                </c:pt>
                <c:pt idx="6">
                  <c:v>0.4409</c:v>
                </c:pt>
                <c:pt idx="7">
                  <c:v>0.3525</c:v>
                </c:pt>
                <c:pt idx="8">
                  <c:v>0.2732</c:v>
                </c:pt>
                <c:pt idx="9">
                  <c:v>0.1763</c:v>
                </c:pt>
                <c:pt idx="10">
                  <c:v>0.0881</c:v>
                </c:pt>
                <c:pt idx="1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'More RGB measurements'!$G$30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measurements'!$G$31:$G$42</c:f>
              <c:numCache>
                <c:formatCode>General</c:formatCode>
                <c:ptCount val="12"/>
                <c:pt idx="0">
                  <c:v>0.9694</c:v>
                </c:pt>
                <c:pt idx="1">
                  <c:v>0.9385</c:v>
                </c:pt>
                <c:pt idx="2">
                  <c:v>0.9129</c:v>
                </c:pt>
                <c:pt idx="3">
                  <c:v>0.8845</c:v>
                </c:pt>
                <c:pt idx="4">
                  <c:v>0.8588</c:v>
                </c:pt>
                <c:pt idx="5">
                  <c:v>0.8276</c:v>
                </c:pt>
                <c:pt idx="6">
                  <c:v>0.7991</c:v>
                </c:pt>
                <c:pt idx="7">
                  <c:v>0.7707</c:v>
                </c:pt>
                <c:pt idx="8">
                  <c:v>0.7451</c:v>
                </c:pt>
                <c:pt idx="9">
                  <c:v>0.7138</c:v>
                </c:pt>
                <c:pt idx="10">
                  <c:v>0.6852</c:v>
                </c:pt>
                <c:pt idx="11">
                  <c:v>0.6569</c:v>
                </c:pt>
              </c:numCache>
            </c:numRef>
          </c:yVal>
          <c:smooth val="0"/>
        </c:ser>
        <c:axId val="31590167"/>
        <c:axId val="21074180"/>
      </c:scatterChart>
      <c:valAx>
        <c:axId val="3159016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074180"/>
        <c:crosses val="autoZero"/>
        <c:crossBetween val="midCat"/>
      </c:valAx>
      <c:valAx>
        <c:axId val="210741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901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'More RGB measurements'!$E$45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measurements'!$E$46:$E$70</c:f>
              <c:numCache>
                <c:formatCode>General</c:formatCode>
                <c:ptCount val="25"/>
                <c:pt idx="0">
                  <c:v>0.4544</c:v>
                </c:pt>
                <c:pt idx="1">
                  <c:v>0.4409</c:v>
                </c:pt>
                <c:pt idx="2">
                  <c:v>0.4409</c:v>
                </c:pt>
                <c:pt idx="3">
                  <c:v>0.4409</c:v>
                </c:pt>
                <c:pt idx="4">
                  <c:v>0.4726</c:v>
                </c:pt>
                <c:pt idx="5">
                  <c:v>0.7092</c:v>
                </c:pt>
                <c:pt idx="6">
                  <c:v>0.8632</c:v>
                </c:pt>
                <c:pt idx="7">
                  <c:v>0.945</c:v>
                </c:pt>
                <c:pt idx="8">
                  <c:v>0.9997</c:v>
                </c:pt>
                <c:pt idx="9">
                  <c:v>0.9582</c:v>
                </c:pt>
                <c:pt idx="10">
                  <c:v>0.9199</c:v>
                </c:pt>
                <c:pt idx="11">
                  <c:v>0.8936</c:v>
                </c:pt>
                <c:pt idx="12">
                  <c:v>0.8926</c:v>
                </c:pt>
                <c:pt idx="13">
                  <c:v>0.8921</c:v>
                </c:pt>
                <c:pt idx="14">
                  <c:v>0.8918</c:v>
                </c:pt>
                <c:pt idx="15">
                  <c:v>0.8916</c:v>
                </c:pt>
                <c:pt idx="16">
                  <c:v>0.9997</c:v>
                </c:pt>
                <c:pt idx="17">
                  <c:v>0.8835</c:v>
                </c:pt>
                <c:pt idx="18">
                  <c:v>0.8573</c:v>
                </c:pt>
                <c:pt idx="19">
                  <c:v>0.8091</c:v>
                </c:pt>
                <c:pt idx="20">
                  <c:v>0.7368</c:v>
                </c:pt>
                <c:pt idx="21">
                  <c:v>0.6067</c:v>
                </c:pt>
                <c:pt idx="22">
                  <c:v>0.4409</c:v>
                </c:pt>
                <c:pt idx="23">
                  <c:v>0.4409</c:v>
                </c:pt>
                <c:pt idx="24">
                  <c:v>0.4544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'More RGB measurements'!$F$45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measurements'!$F$46:$F$70</c:f>
              <c:numCache>
                <c:formatCode>General</c:formatCode>
                <c:ptCount val="25"/>
                <c:pt idx="0">
                  <c:v>0.9997</c:v>
                </c:pt>
                <c:pt idx="1">
                  <c:v>0.8883</c:v>
                </c:pt>
                <c:pt idx="2">
                  <c:v>0.885</c:v>
                </c:pt>
                <c:pt idx="3">
                  <c:v>0.8784</c:v>
                </c:pt>
                <c:pt idx="4">
                  <c:v>0.8742</c:v>
                </c:pt>
                <c:pt idx="5">
                  <c:v>0.9099</c:v>
                </c:pt>
                <c:pt idx="6">
                  <c:v>0.9332</c:v>
                </c:pt>
                <c:pt idx="7">
                  <c:v>0.9455</c:v>
                </c:pt>
                <c:pt idx="8">
                  <c:v>0.9997</c:v>
                </c:pt>
                <c:pt idx="9">
                  <c:v>0.8693</c:v>
                </c:pt>
                <c:pt idx="10">
                  <c:v>0.6093</c:v>
                </c:pt>
                <c:pt idx="11">
                  <c:v>0.4409</c:v>
                </c:pt>
                <c:pt idx="12">
                  <c:v>0.4409</c:v>
                </c:pt>
                <c:pt idx="13">
                  <c:v>0.4409</c:v>
                </c:pt>
                <c:pt idx="14">
                  <c:v>0.4409</c:v>
                </c:pt>
                <c:pt idx="15">
                  <c:v>0.4409</c:v>
                </c:pt>
                <c:pt idx="16">
                  <c:v>0.4542</c:v>
                </c:pt>
                <c:pt idx="17">
                  <c:v>0.4409</c:v>
                </c:pt>
                <c:pt idx="18">
                  <c:v>0.4409</c:v>
                </c:pt>
                <c:pt idx="19">
                  <c:v>0.4409</c:v>
                </c:pt>
                <c:pt idx="20">
                  <c:v>0.4409</c:v>
                </c:pt>
                <c:pt idx="21">
                  <c:v>0.4409</c:v>
                </c:pt>
                <c:pt idx="22">
                  <c:v>0.571</c:v>
                </c:pt>
                <c:pt idx="23">
                  <c:v>0.8092</c:v>
                </c:pt>
                <c:pt idx="24">
                  <c:v>0.9997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'More RGB measurements'!$G$45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measurements'!$G$46:$G$70</c:f>
              <c:numCache>
                <c:formatCode>General</c:formatCode>
                <c:ptCount val="25"/>
                <c:pt idx="0">
                  <c:v>0.9997</c:v>
                </c:pt>
                <c:pt idx="1">
                  <c:v>0.934</c:v>
                </c:pt>
                <c:pt idx="2">
                  <c:v>0.844</c:v>
                </c:pt>
                <c:pt idx="3">
                  <c:v>0.6725</c:v>
                </c:pt>
                <c:pt idx="4">
                  <c:v>0.4409</c:v>
                </c:pt>
                <c:pt idx="5">
                  <c:v>0.4409</c:v>
                </c:pt>
                <c:pt idx="6">
                  <c:v>0.4409</c:v>
                </c:pt>
                <c:pt idx="7">
                  <c:v>0.4409</c:v>
                </c:pt>
                <c:pt idx="8">
                  <c:v>0.4544</c:v>
                </c:pt>
                <c:pt idx="9">
                  <c:v>0.4409</c:v>
                </c:pt>
                <c:pt idx="10">
                  <c:v>0.4409</c:v>
                </c:pt>
                <c:pt idx="11">
                  <c:v>0.6398</c:v>
                </c:pt>
                <c:pt idx="12">
                  <c:v>0.7936</c:v>
                </c:pt>
                <c:pt idx="13">
                  <c:v>0.8752</c:v>
                </c:pt>
                <c:pt idx="14">
                  <c:v>0.9282</c:v>
                </c:pt>
                <c:pt idx="15">
                  <c:v>0.9562</c:v>
                </c:pt>
                <c:pt idx="16">
                  <c:v>0.9997</c:v>
                </c:pt>
                <c:pt idx="17">
                  <c:v>0.9649</c:v>
                </c:pt>
                <c:pt idx="18">
                  <c:v>0.9645</c:v>
                </c:pt>
                <c:pt idx="19">
                  <c:v>0.9639</c:v>
                </c:pt>
                <c:pt idx="20">
                  <c:v>0.9629</c:v>
                </c:pt>
                <c:pt idx="21">
                  <c:v>0.9609</c:v>
                </c:pt>
                <c:pt idx="22">
                  <c:v>0.9595</c:v>
                </c:pt>
                <c:pt idx="23">
                  <c:v>0.9609</c:v>
                </c:pt>
                <c:pt idx="24">
                  <c:v>0.9997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'More RGB measurements'!$H$45</c:f>
              <c:strCache>
                <c:ptCount val="1"/>
                <c:pt idx="0">
                  <c:v>Rdc50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measurements'!$H$46:$H$70</c:f>
              <c:numCache>
                <c:formatCode>General</c:formatCode>
                <c:ptCount val="25"/>
                <c:pt idx="0">
                  <c:v>0.4499</c:v>
                </c:pt>
                <c:pt idx="1">
                  <c:v>0.4364</c:v>
                </c:pt>
                <c:pt idx="2">
                  <c:v>0.43635</c:v>
                </c:pt>
                <c:pt idx="3">
                  <c:v>0.43635</c:v>
                </c:pt>
                <c:pt idx="4">
                  <c:v>0.4685</c:v>
                </c:pt>
                <c:pt idx="5">
                  <c:v>0.7069</c:v>
                </c:pt>
                <c:pt idx="6">
                  <c:v>0.86235</c:v>
                </c:pt>
                <c:pt idx="7">
                  <c:v>0.94485</c:v>
                </c:pt>
                <c:pt idx="8">
                  <c:v>0.9997</c:v>
                </c:pt>
                <c:pt idx="9">
                  <c:v>0.95815</c:v>
                </c:pt>
                <c:pt idx="10">
                  <c:v>0.9194</c:v>
                </c:pt>
                <c:pt idx="11">
                  <c:v>0.8929</c:v>
                </c:pt>
                <c:pt idx="12">
                  <c:v>0.892</c:v>
                </c:pt>
                <c:pt idx="13">
                  <c:v>0.8914</c:v>
                </c:pt>
                <c:pt idx="14">
                  <c:v>0.89105</c:v>
                </c:pt>
                <c:pt idx="15">
                  <c:v>0.89085</c:v>
                </c:pt>
                <c:pt idx="16">
                  <c:v>0.9997</c:v>
                </c:pt>
                <c:pt idx="17">
                  <c:v>0.8827</c:v>
                </c:pt>
                <c:pt idx="18">
                  <c:v>0.85645</c:v>
                </c:pt>
                <c:pt idx="19">
                  <c:v>0.80785</c:v>
                </c:pt>
                <c:pt idx="20">
                  <c:v>0.7348</c:v>
                </c:pt>
                <c:pt idx="21">
                  <c:v>0.6035</c:v>
                </c:pt>
                <c:pt idx="22">
                  <c:v>0.43635</c:v>
                </c:pt>
                <c:pt idx="23">
                  <c:v>0.43635</c:v>
                </c:pt>
                <c:pt idx="24">
                  <c:v>0.4499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'More RGB measurements'!$I$45</c:f>
              <c:strCache>
                <c:ptCount val="1"/>
                <c:pt idx="0">
                  <c:v>Gdc50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measurements'!$I$46:$I$70</c:f>
              <c:numCache>
                <c:formatCode>General</c:formatCode>
                <c:ptCount val="25"/>
                <c:pt idx="0">
                  <c:v>0.9997</c:v>
                </c:pt>
                <c:pt idx="1">
                  <c:v>0.8877</c:v>
                </c:pt>
                <c:pt idx="2">
                  <c:v>0.88435</c:v>
                </c:pt>
                <c:pt idx="3">
                  <c:v>0.87765</c:v>
                </c:pt>
                <c:pt idx="4">
                  <c:v>0.87335</c:v>
                </c:pt>
                <c:pt idx="5">
                  <c:v>0.9094</c:v>
                </c:pt>
                <c:pt idx="6">
                  <c:v>0.933</c:v>
                </c:pt>
                <c:pt idx="7">
                  <c:v>0.9452</c:v>
                </c:pt>
                <c:pt idx="8">
                  <c:v>0.9997</c:v>
                </c:pt>
                <c:pt idx="9">
                  <c:v>0.8685</c:v>
                </c:pt>
                <c:pt idx="10">
                  <c:v>0.6064</c:v>
                </c:pt>
                <c:pt idx="11">
                  <c:v>0.43635</c:v>
                </c:pt>
                <c:pt idx="12">
                  <c:v>0.43635</c:v>
                </c:pt>
                <c:pt idx="13">
                  <c:v>0.43635</c:v>
                </c:pt>
                <c:pt idx="14">
                  <c:v>0.43635</c:v>
                </c:pt>
                <c:pt idx="15">
                  <c:v>0.43635</c:v>
                </c:pt>
                <c:pt idx="16">
                  <c:v>0.4499</c:v>
                </c:pt>
                <c:pt idx="17">
                  <c:v>0.43635</c:v>
                </c:pt>
                <c:pt idx="18">
                  <c:v>0.43635</c:v>
                </c:pt>
                <c:pt idx="19">
                  <c:v>0.43635</c:v>
                </c:pt>
                <c:pt idx="20">
                  <c:v>0.43635</c:v>
                </c:pt>
                <c:pt idx="21">
                  <c:v>0.43635</c:v>
                </c:pt>
                <c:pt idx="22">
                  <c:v>0.5678</c:v>
                </c:pt>
                <c:pt idx="23">
                  <c:v>0.8081</c:v>
                </c:pt>
                <c:pt idx="24">
                  <c:v>0.9997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'More RGB measurements'!$J$45</c:f>
              <c:strCache>
                <c:ptCount val="1"/>
                <c:pt idx="0">
                  <c:v>Bdc50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measurements'!$J$46:$J$70</c:f>
              <c:numCache>
                <c:formatCode>General</c:formatCode>
                <c:ptCount val="25"/>
                <c:pt idx="0">
                  <c:v>0.9997</c:v>
                </c:pt>
                <c:pt idx="1">
                  <c:v>0.93375</c:v>
                </c:pt>
                <c:pt idx="2">
                  <c:v>0.8678</c:v>
                </c:pt>
                <c:pt idx="3">
                  <c:v>0.6701</c:v>
                </c:pt>
                <c:pt idx="4">
                  <c:v>0.43635</c:v>
                </c:pt>
                <c:pt idx="5">
                  <c:v>0.43635</c:v>
                </c:pt>
                <c:pt idx="6">
                  <c:v>0.43635</c:v>
                </c:pt>
                <c:pt idx="7">
                  <c:v>0.43635</c:v>
                </c:pt>
                <c:pt idx="8">
                  <c:v>0.4499</c:v>
                </c:pt>
                <c:pt idx="9">
                  <c:v>0.43635</c:v>
                </c:pt>
                <c:pt idx="10">
                  <c:v>0.43635</c:v>
                </c:pt>
                <c:pt idx="11">
                  <c:v>0.63695</c:v>
                </c:pt>
                <c:pt idx="12">
                  <c:v>0.7922</c:v>
                </c:pt>
                <c:pt idx="13">
                  <c:v>0.8744</c:v>
                </c:pt>
                <c:pt idx="14">
                  <c:v>0.9279</c:v>
                </c:pt>
                <c:pt idx="15">
                  <c:v>0.9562</c:v>
                </c:pt>
                <c:pt idx="16">
                  <c:v>0.9997</c:v>
                </c:pt>
                <c:pt idx="17">
                  <c:v>0.9649</c:v>
                </c:pt>
                <c:pt idx="18">
                  <c:v>0.9644</c:v>
                </c:pt>
                <c:pt idx="19">
                  <c:v>0.96385</c:v>
                </c:pt>
                <c:pt idx="20">
                  <c:v>0.96275</c:v>
                </c:pt>
                <c:pt idx="21">
                  <c:v>0.9609</c:v>
                </c:pt>
                <c:pt idx="22">
                  <c:v>0.95915</c:v>
                </c:pt>
                <c:pt idx="23">
                  <c:v>0.96105</c:v>
                </c:pt>
                <c:pt idx="24">
                  <c:v>0.9997</c:v>
                </c:pt>
              </c:numCache>
            </c:numRef>
          </c:yVal>
          <c:smooth val="0"/>
        </c:ser>
        <c:axId val="46140410"/>
        <c:axId val="18505845"/>
      </c:scatterChart>
      <c:valAx>
        <c:axId val="4614041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505845"/>
        <c:crosses val="autoZero"/>
        <c:crossBetween val="midCat"/>
      </c:valAx>
      <c:valAx>
        <c:axId val="18505845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1404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'More RGB measurements'!$E$73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measurements'!$E$74:$E$98</c:f>
              <c:numCache>
                <c:formatCode>General</c:formatCode>
                <c:ptCount val="25"/>
                <c:pt idx="0">
                  <c:v>0.8998</c:v>
                </c:pt>
                <c:pt idx="1">
                  <c:v>0.8728</c:v>
                </c:pt>
                <c:pt idx="2">
                  <c:v>0.8727</c:v>
                </c:pt>
                <c:pt idx="3">
                  <c:v>0.8727</c:v>
                </c:pt>
                <c:pt idx="4">
                  <c:v>0.8786</c:v>
                </c:pt>
                <c:pt idx="5">
                  <c:v>0.9219</c:v>
                </c:pt>
                <c:pt idx="6">
                  <c:v>0.9501</c:v>
                </c:pt>
                <c:pt idx="7">
                  <c:v>0.9652</c:v>
                </c:pt>
                <c:pt idx="8">
                  <c:v>0.9997</c:v>
                </c:pt>
                <c:pt idx="9">
                  <c:v>0.9677</c:v>
                </c:pt>
                <c:pt idx="10">
                  <c:v>0.9606</c:v>
                </c:pt>
                <c:pt idx="11">
                  <c:v>0.9557</c:v>
                </c:pt>
                <c:pt idx="12">
                  <c:v>0.9555</c:v>
                </c:pt>
                <c:pt idx="13">
                  <c:v>0.9555</c:v>
                </c:pt>
                <c:pt idx="14">
                  <c:v>0.9555</c:v>
                </c:pt>
                <c:pt idx="15">
                  <c:v>0.9553</c:v>
                </c:pt>
                <c:pt idx="16">
                  <c:v>0.9997</c:v>
                </c:pt>
                <c:pt idx="17">
                  <c:v>0.9539</c:v>
                </c:pt>
                <c:pt idx="18">
                  <c:v>0.9491</c:v>
                </c:pt>
                <c:pt idx="19">
                  <c:v>0.9404</c:v>
                </c:pt>
                <c:pt idx="20">
                  <c:v>0.927</c:v>
                </c:pt>
                <c:pt idx="21">
                  <c:v>0.903</c:v>
                </c:pt>
                <c:pt idx="22">
                  <c:v>0.8727</c:v>
                </c:pt>
                <c:pt idx="23">
                  <c:v>0.8727</c:v>
                </c:pt>
                <c:pt idx="24">
                  <c:v>0.8998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'More RGB measurements'!$F$73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measurements'!$F$74:$F$98</c:f>
              <c:numCache>
                <c:formatCode>General</c:formatCode>
                <c:ptCount val="25"/>
                <c:pt idx="0">
                  <c:v>0.9997</c:v>
                </c:pt>
                <c:pt idx="1">
                  <c:v>0.9547</c:v>
                </c:pt>
                <c:pt idx="2">
                  <c:v>0.9542</c:v>
                </c:pt>
                <c:pt idx="3">
                  <c:v>0.9531</c:v>
                </c:pt>
                <c:pt idx="4">
                  <c:v>0.9521</c:v>
                </c:pt>
                <c:pt idx="5">
                  <c:v>0.9587</c:v>
                </c:pt>
                <c:pt idx="6">
                  <c:v>0.9631</c:v>
                </c:pt>
                <c:pt idx="7">
                  <c:v>0.9652</c:v>
                </c:pt>
                <c:pt idx="8">
                  <c:v>0.9997</c:v>
                </c:pt>
                <c:pt idx="9">
                  <c:v>0.9514</c:v>
                </c:pt>
                <c:pt idx="10">
                  <c:v>0.9037</c:v>
                </c:pt>
                <c:pt idx="11">
                  <c:v>0.8727</c:v>
                </c:pt>
                <c:pt idx="12">
                  <c:v>0.8727</c:v>
                </c:pt>
                <c:pt idx="13">
                  <c:v>0.8727</c:v>
                </c:pt>
                <c:pt idx="14">
                  <c:v>0.8727</c:v>
                </c:pt>
                <c:pt idx="15">
                  <c:v>0.8727</c:v>
                </c:pt>
                <c:pt idx="16">
                  <c:v>0.8998</c:v>
                </c:pt>
                <c:pt idx="17">
                  <c:v>0.8727</c:v>
                </c:pt>
                <c:pt idx="18">
                  <c:v>0.8727</c:v>
                </c:pt>
                <c:pt idx="19">
                  <c:v>0.8727</c:v>
                </c:pt>
                <c:pt idx="20">
                  <c:v>0.8727</c:v>
                </c:pt>
                <c:pt idx="21">
                  <c:v>0.8727</c:v>
                </c:pt>
                <c:pt idx="22">
                  <c:v>0.8967</c:v>
                </c:pt>
                <c:pt idx="23">
                  <c:v>0.9404</c:v>
                </c:pt>
                <c:pt idx="24">
                  <c:v>0.9997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'More RGB measurements'!$G$73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measurements'!$G$74:$G$98</c:f>
              <c:numCache>
                <c:formatCode>General</c:formatCode>
                <c:ptCount val="25"/>
                <c:pt idx="0">
                  <c:v>0.9997</c:v>
                </c:pt>
                <c:pt idx="1">
                  <c:v>0.9631</c:v>
                </c:pt>
                <c:pt idx="2">
                  <c:v>0.9467</c:v>
                </c:pt>
                <c:pt idx="3">
                  <c:v>0.9152</c:v>
                </c:pt>
                <c:pt idx="4">
                  <c:v>0.8727</c:v>
                </c:pt>
                <c:pt idx="5">
                  <c:v>0.8727</c:v>
                </c:pt>
                <c:pt idx="6">
                  <c:v>0.8727</c:v>
                </c:pt>
                <c:pt idx="7">
                  <c:v>0.8727</c:v>
                </c:pt>
                <c:pt idx="8">
                  <c:v>0.8998</c:v>
                </c:pt>
                <c:pt idx="9">
                  <c:v>0.8727</c:v>
                </c:pt>
                <c:pt idx="10">
                  <c:v>0.8727</c:v>
                </c:pt>
                <c:pt idx="11">
                  <c:v>0.9091</c:v>
                </c:pt>
                <c:pt idx="12">
                  <c:v>0.9375</c:v>
                </c:pt>
                <c:pt idx="13">
                  <c:v>0.9524</c:v>
                </c:pt>
                <c:pt idx="14">
                  <c:v>0.9621</c:v>
                </c:pt>
                <c:pt idx="15">
                  <c:v>0.9672</c:v>
                </c:pt>
                <c:pt idx="16">
                  <c:v>0.9997</c:v>
                </c:pt>
                <c:pt idx="17">
                  <c:v>0.9689</c:v>
                </c:pt>
                <c:pt idx="18">
                  <c:v>0.9687</c:v>
                </c:pt>
                <c:pt idx="19">
                  <c:v>0.9687</c:v>
                </c:pt>
                <c:pt idx="20">
                  <c:v>0.9685</c:v>
                </c:pt>
                <c:pt idx="21">
                  <c:v>0.9682</c:v>
                </c:pt>
                <c:pt idx="22">
                  <c:v>0.9677</c:v>
                </c:pt>
                <c:pt idx="23">
                  <c:v>0.9682</c:v>
                </c:pt>
                <c:pt idx="24">
                  <c:v>0.9997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'More RGB measurements'!$H$73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measurements'!$H$74:$H$98</c:f>
              <c:numCache>
                <c:formatCode>General</c:formatCode>
                <c:ptCount val="25"/>
              </c:numCache>
            </c:numRef>
          </c:yVal>
          <c:smooth val="0"/>
        </c:ser>
        <c:ser>
          <c:idx val="4"/>
          <c:order val="4"/>
          <c:tx>
            <c:strRef>
              <c:f>'More RGB measurements'!$I$73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measurements'!$I$74:$I$98</c:f>
              <c:numCache>
                <c:formatCode>General</c:formatCode>
                <c:ptCount val="25"/>
              </c:numCache>
            </c:numRef>
          </c:yVal>
          <c:smooth val="0"/>
        </c:ser>
        <c:ser>
          <c:idx val="5"/>
          <c:order val="5"/>
          <c:tx>
            <c:strRef>
              <c:f>'More RGB measurements'!$J$73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measurements'!$J$74:$J$98</c:f>
              <c:numCache>
                <c:formatCode>General</c:formatCode>
                <c:ptCount val="25"/>
              </c:numCache>
            </c:numRef>
          </c:yVal>
          <c:smooth val="0"/>
        </c:ser>
        <c:axId val="867564"/>
        <c:axId val="68296831"/>
      </c:scatterChart>
      <c:valAx>
        <c:axId val="8675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296831"/>
        <c:crosses val="autoZero"/>
        <c:crossBetween val="midCat"/>
      </c:valAx>
      <c:valAx>
        <c:axId val="68296831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75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'More RGB measurements'!$E$102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measurements'!$E$103:$E$127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0.0518</c:v>
                </c:pt>
                <c:pt idx="5">
                  <c:v>0.4332</c:v>
                </c:pt>
                <c:pt idx="6">
                  <c:v>0.7023</c:v>
                </c:pt>
                <c:pt idx="7">
                  <c:v>0.8686</c:v>
                </c:pt>
                <c:pt idx="8">
                  <c:v>0.9475</c:v>
                </c:pt>
                <c:pt idx="9">
                  <c:v>0.9104</c:v>
                </c:pt>
                <c:pt idx="10">
                  <c:v>0.8322</c:v>
                </c:pt>
                <c:pt idx="11">
                  <c:v>0.8212</c:v>
                </c:pt>
                <c:pt idx="12">
                  <c:v>0.8235</c:v>
                </c:pt>
                <c:pt idx="13">
                  <c:v>0.8225</c:v>
                </c:pt>
                <c:pt idx="14">
                  <c:v>0.8217</c:v>
                </c:pt>
                <c:pt idx="15">
                  <c:v>0.8215</c:v>
                </c:pt>
                <c:pt idx="16">
                  <c:v>0.8212</c:v>
                </c:pt>
                <c:pt idx="17">
                  <c:v>0.7961</c:v>
                </c:pt>
                <c:pt idx="18">
                  <c:v>0.7433</c:v>
                </c:pt>
                <c:pt idx="19">
                  <c:v>0.6593</c:v>
                </c:pt>
                <c:pt idx="20">
                  <c:v>0.5429</c:v>
                </c:pt>
                <c:pt idx="21">
                  <c:v>0.3515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'More RGB measurements'!$F$102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measurements'!$F$103:$F$127</c:f>
              <c:numCache>
                <c:formatCode>General</c:formatCode>
                <c:ptCount val="25"/>
                <c:pt idx="0">
                  <c:v>0.7714</c:v>
                </c:pt>
                <c:pt idx="1">
                  <c:v>0.7683</c:v>
                </c:pt>
                <c:pt idx="2">
                  <c:v>0.7612</c:v>
                </c:pt>
                <c:pt idx="3">
                  <c:v>0.7497</c:v>
                </c:pt>
                <c:pt idx="4">
                  <c:v>0.7458</c:v>
                </c:pt>
                <c:pt idx="5">
                  <c:v>0.8032</c:v>
                </c:pt>
                <c:pt idx="6">
                  <c:v>0.8435</c:v>
                </c:pt>
                <c:pt idx="7">
                  <c:v>0.8686</c:v>
                </c:pt>
                <c:pt idx="8">
                  <c:v>0.8803</c:v>
                </c:pt>
                <c:pt idx="9">
                  <c:v>0.6289</c:v>
                </c:pt>
                <c:pt idx="10">
                  <c:v>0.1003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0.0664</c:v>
                </c:pt>
                <c:pt idx="23">
                  <c:v>0.5268</c:v>
                </c:pt>
                <c:pt idx="24">
                  <c:v>0.7714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'More RGB measurements'!$G$102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measurements'!$G$103:$G$127</c:f>
              <c:numCache>
                <c:formatCode>General</c:formatCode>
                <c:ptCount val="25"/>
                <c:pt idx="0">
                  <c:v>0.9337</c:v>
                </c:pt>
                <c:pt idx="1">
                  <c:v>0.8512</c:v>
                </c:pt>
                <c:pt idx="2">
                  <c:v>0.6689</c:v>
                </c:pt>
                <c:pt idx="3">
                  <c:v>0.3717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0.4226</c:v>
                </c:pt>
                <c:pt idx="12">
                  <c:v>0.6469</c:v>
                </c:pt>
                <c:pt idx="13">
                  <c:v>0.7788</c:v>
                </c:pt>
                <c:pt idx="14">
                  <c:v>0.8712</c:v>
                </c:pt>
                <c:pt idx="15">
                  <c:v>0.9284</c:v>
                </c:pt>
                <c:pt idx="16">
                  <c:v>0.9555</c:v>
                </c:pt>
                <c:pt idx="17">
                  <c:v>0.9552</c:v>
                </c:pt>
                <c:pt idx="18">
                  <c:v>0.9546</c:v>
                </c:pt>
                <c:pt idx="19">
                  <c:v>0.9534</c:v>
                </c:pt>
                <c:pt idx="20">
                  <c:v>0.9519</c:v>
                </c:pt>
                <c:pt idx="21">
                  <c:v>0.9455</c:v>
                </c:pt>
                <c:pt idx="22">
                  <c:v>0.9345</c:v>
                </c:pt>
                <c:pt idx="23">
                  <c:v>0.9365</c:v>
                </c:pt>
                <c:pt idx="24">
                  <c:v>0.9337</c:v>
                </c:pt>
              </c:numCache>
            </c:numRef>
          </c:yVal>
          <c:smooth val="0"/>
        </c:ser>
        <c:axId val="23299658"/>
        <c:axId val="5836660"/>
      </c:scatterChart>
      <c:valAx>
        <c:axId val="232996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36660"/>
        <c:crosses val="autoZero"/>
        <c:crossBetween val="midCat"/>
      </c:valAx>
      <c:valAx>
        <c:axId val="583666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2996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'More RGB measurements'!$E$130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measurements'!$E$131:$E$155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0.2651</c:v>
                </c:pt>
                <c:pt idx="6">
                  <c:v>0.476</c:v>
                </c:pt>
                <c:pt idx="7">
                  <c:v>0.6443</c:v>
                </c:pt>
                <c:pt idx="8">
                  <c:v>0.7633</c:v>
                </c:pt>
                <c:pt idx="9">
                  <c:v>0.7077</c:v>
                </c:pt>
                <c:pt idx="10">
                  <c:v>0.7373</c:v>
                </c:pt>
                <c:pt idx="11">
                  <c:v>0.7661</c:v>
                </c:pt>
                <c:pt idx="12">
                  <c:v>0.7837</c:v>
                </c:pt>
                <c:pt idx="13">
                  <c:v>0.7829</c:v>
                </c:pt>
                <c:pt idx="14">
                  <c:v>0.7824</c:v>
                </c:pt>
                <c:pt idx="15">
                  <c:v>0.7819</c:v>
                </c:pt>
                <c:pt idx="16">
                  <c:v>0.7814</c:v>
                </c:pt>
                <c:pt idx="17">
                  <c:v>0.7438</c:v>
                </c:pt>
                <c:pt idx="18">
                  <c:v>0.6909</c:v>
                </c:pt>
                <c:pt idx="19">
                  <c:v>0.6254</c:v>
                </c:pt>
                <c:pt idx="20">
                  <c:v>0.6254</c:v>
                </c:pt>
                <c:pt idx="21">
                  <c:v>0.4311</c:v>
                </c:pt>
                <c:pt idx="22">
                  <c:v>0.2526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'More RGB measurements'!$F$130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measurements'!$F$131:$F$155</c:f>
              <c:numCache>
                <c:formatCode>General</c:formatCode>
                <c:ptCount val="25"/>
                <c:pt idx="0">
                  <c:v>0.385</c:v>
                </c:pt>
                <c:pt idx="1">
                  <c:v>0.3805</c:v>
                </c:pt>
                <c:pt idx="2">
                  <c:v>0.3737</c:v>
                </c:pt>
                <c:pt idx="3">
                  <c:v>0.3652</c:v>
                </c:pt>
                <c:pt idx="4">
                  <c:v>0.354</c:v>
                </c:pt>
                <c:pt idx="5">
                  <c:v>0.3906</c:v>
                </c:pt>
                <c:pt idx="6">
                  <c:v>0.4209</c:v>
                </c:pt>
                <c:pt idx="7">
                  <c:v>0.445</c:v>
                </c:pt>
                <c:pt idx="8">
                  <c:v>0.4624</c:v>
                </c:pt>
                <c:pt idx="9">
                  <c:v>0.0083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0.0615</c:v>
                </c:pt>
                <c:pt idx="24">
                  <c:v>0.385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'More RGB measurements'!$G$130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measurements'!$G$131:$G$155</c:f>
              <c:numCache>
                <c:formatCode>General</c:formatCode>
                <c:ptCount val="25"/>
                <c:pt idx="0">
                  <c:v>0.7983</c:v>
                </c:pt>
                <c:pt idx="1">
                  <c:v>0.6833</c:v>
                </c:pt>
                <c:pt idx="2">
                  <c:v>0.5083</c:v>
                </c:pt>
                <c:pt idx="3">
                  <c:v>0.2871</c:v>
                </c:pt>
                <c:pt idx="4">
                  <c:v>0.0034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0.3073</c:v>
                </c:pt>
                <c:pt idx="11">
                  <c:v>0.5188</c:v>
                </c:pt>
                <c:pt idx="12">
                  <c:v>0.6484</c:v>
                </c:pt>
                <c:pt idx="13">
                  <c:v>0.7409</c:v>
                </c:pt>
                <c:pt idx="14">
                  <c:v>0.8135</c:v>
                </c:pt>
                <c:pt idx="15">
                  <c:v>0.7813</c:v>
                </c:pt>
                <c:pt idx="16">
                  <c:v>0.9121</c:v>
                </c:pt>
                <c:pt idx="17">
                  <c:v>0.9119</c:v>
                </c:pt>
                <c:pt idx="18">
                  <c:v>0.9116</c:v>
                </c:pt>
                <c:pt idx="19">
                  <c:v>0.9111</c:v>
                </c:pt>
                <c:pt idx="20">
                  <c:v>0.9111</c:v>
                </c:pt>
                <c:pt idx="21">
                  <c:v>0.8906</c:v>
                </c:pt>
                <c:pt idx="22">
                  <c:v>0.8586</c:v>
                </c:pt>
                <c:pt idx="23">
                  <c:v>0.8125</c:v>
                </c:pt>
                <c:pt idx="24">
                  <c:v>0.7983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'More RGB measurements'!$H$130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measurements'!$H$131:$H$155</c:f>
              <c:numCache>
                <c:formatCode>General</c:formatCode>
                <c:ptCount val="25"/>
              </c:numCache>
            </c:numRef>
          </c:yVal>
          <c:smooth val="0"/>
        </c:ser>
        <c:ser>
          <c:idx val="4"/>
          <c:order val="4"/>
          <c:tx>
            <c:strRef>
              <c:f>'More RGB measurements'!$I$130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measurements'!$I$131:$I$155</c:f>
              <c:numCache>
                <c:formatCode>General</c:formatCode>
                <c:ptCount val="25"/>
              </c:numCache>
            </c:numRef>
          </c:yVal>
          <c:smooth val="0"/>
        </c:ser>
        <c:ser>
          <c:idx val="5"/>
          <c:order val="5"/>
          <c:tx>
            <c:strRef>
              <c:f>'More RGB measurements'!$J$130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measurements'!$J$131:$J$155</c:f>
              <c:numCache>
                <c:formatCode>General</c:formatCode>
                <c:ptCount val="25"/>
              </c:numCache>
            </c:numRef>
          </c:yVal>
          <c:smooth val="0"/>
        </c:ser>
        <c:axId val="24861068"/>
        <c:axId val="39644763"/>
      </c:scatterChart>
      <c:valAx>
        <c:axId val="248610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644763"/>
        <c:crosses val="autoZero"/>
        <c:crossBetween val="midCat"/>
      </c:valAx>
      <c:valAx>
        <c:axId val="39644763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8610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'More RGB measurements'!$E$158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measurements'!$E$159:$E$183</c:f>
              <c:numCache>
                <c:formatCode>General</c:formatCode>
                <c:ptCount val="25"/>
                <c:pt idx="0">
                  <c:v>0.4399</c:v>
                </c:pt>
                <c:pt idx="1">
                  <c:v>0.4406</c:v>
                </c:pt>
                <c:pt idx="2">
                  <c:v>0.4411</c:v>
                </c:pt>
                <c:pt idx="3">
                  <c:v>0.4419</c:v>
                </c:pt>
                <c:pt idx="4">
                  <c:v>0.4426</c:v>
                </c:pt>
                <c:pt idx="5">
                  <c:v>0.4711</c:v>
                </c:pt>
                <c:pt idx="6">
                  <c:v>0.4985</c:v>
                </c:pt>
                <c:pt idx="7">
                  <c:v>0.5249</c:v>
                </c:pt>
                <c:pt idx="8">
                  <c:v>0.5503</c:v>
                </c:pt>
                <c:pt idx="9">
                  <c:v>0.5729</c:v>
                </c:pt>
                <c:pt idx="10">
                  <c:v>0.5929</c:v>
                </c:pt>
                <c:pt idx="11">
                  <c:v>0.6111</c:v>
                </c:pt>
                <c:pt idx="12">
                  <c:v>0.6272</c:v>
                </c:pt>
                <c:pt idx="13">
                  <c:v>0.6269</c:v>
                </c:pt>
                <c:pt idx="14">
                  <c:v>0.6264</c:v>
                </c:pt>
                <c:pt idx="15">
                  <c:v>0.6262</c:v>
                </c:pt>
                <c:pt idx="16">
                  <c:v>0.6259</c:v>
                </c:pt>
                <c:pt idx="17">
                  <c:v>0.6074</c:v>
                </c:pt>
                <c:pt idx="18">
                  <c:v>0.5879</c:v>
                </c:pt>
                <c:pt idx="19">
                  <c:v>0.5675</c:v>
                </c:pt>
                <c:pt idx="20">
                  <c:v>0.5465</c:v>
                </c:pt>
                <c:pt idx="21">
                  <c:v>0.5241</c:v>
                </c:pt>
                <c:pt idx="22">
                  <c:v>0.4992</c:v>
                </c:pt>
                <c:pt idx="23">
                  <c:v>0.4711</c:v>
                </c:pt>
                <c:pt idx="24">
                  <c:v>0.4399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'More RGB measurements'!$F$158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measurements'!$F$159:$F$183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'More RGB measurements'!$G$158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measurements'!$G$159:$G$183</c:f>
              <c:numCache>
                <c:formatCode>General</c:formatCode>
                <c:ptCount val="25"/>
                <c:pt idx="0">
                  <c:v>0.6606</c:v>
                </c:pt>
                <c:pt idx="1">
                  <c:v>0.633</c:v>
                </c:pt>
                <c:pt idx="2">
                  <c:v>0.6039</c:v>
                </c:pt>
                <c:pt idx="3">
                  <c:v>0.5734</c:v>
                </c:pt>
                <c:pt idx="4">
                  <c:v>0.5414</c:v>
                </c:pt>
                <c:pt idx="5">
                  <c:v>0.53989</c:v>
                </c:pt>
                <c:pt idx="6">
                  <c:v>0.5383</c:v>
                </c:pt>
                <c:pt idx="7">
                  <c:v>0.5368</c:v>
                </c:pt>
                <c:pt idx="8">
                  <c:v>0.5354</c:v>
                </c:pt>
                <c:pt idx="9">
                  <c:v>0.5703</c:v>
                </c:pt>
                <c:pt idx="10">
                  <c:v>0.6013</c:v>
                </c:pt>
                <c:pt idx="11">
                  <c:v>0.6291</c:v>
                </c:pt>
                <c:pt idx="12">
                  <c:v>0.654</c:v>
                </c:pt>
                <c:pt idx="13">
                  <c:v>0.6777</c:v>
                </c:pt>
                <c:pt idx="14">
                  <c:v>0.7002</c:v>
                </c:pt>
                <c:pt idx="15">
                  <c:v>0.7217</c:v>
                </c:pt>
                <c:pt idx="16">
                  <c:v>0.7419</c:v>
                </c:pt>
                <c:pt idx="17">
                  <c:v>0.7424</c:v>
                </c:pt>
                <c:pt idx="18">
                  <c:v>0.7427</c:v>
                </c:pt>
                <c:pt idx="19">
                  <c:v>0.7432</c:v>
                </c:pt>
                <c:pt idx="20">
                  <c:v>0.7437</c:v>
                </c:pt>
                <c:pt idx="21">
                  <c:v>0.7262</c:v>
                </c:pt>
                <c:pt idx="22">
                  <c:v>0.7068</c:v>
                </c:pt>
                <c:pt idx="23">
                  <c:v>0.685</c:v>
                </c:pt>
                <c:pt idx="24">
                  <c:v>0.6606</c:v>
                </c:pt>
              </c:numCache>
            </c:numRef>
          </c:yVal>
          <c:smooth val="0"/>
        </c:ser>
        <c:axId val="86624287"/>
        <c:axId val="80996071"/>
      </c:scatterChart>
      <c:valAx>
        <c:axId val="86624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996071"/>
        <c:crosses val="autoZero"/>
        <c:crossBetween val="midCat"/>
      </c:valAx>
      <c:valAx>
        <c:axId val="809960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6242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'More RGB measurements'!$E$186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measurements'!$E$187:$E$211</c:f>
              <c:numCache>
                <c:formatCode>General</c:formatCode>
                <c:ptCount val="25"/>
                <c:pt idx="0">
                  <c:v>0.9167</c:v>
                </c:pt>
                <c:pt idx="1">
                  <c:v>0.9167</c:v>
                </c:pt>
                <c:pt idx="2">
                  <c:v>0.917</c:v>
                </c:pt>
                <c:pt idx="3">
                  <c:v>0.917</c:v>
                </c:pt>
                <c:pt idx="4">
                  <c:v>0.917</c:v>
                </c:pt>
                <c:pt idx="5">
                  <c:v>0.9199</c:v>
                </c:pt>
                <c:pt idx="6">
                  <c:v>0.9226</c:v>
                </c:pt>
                <c:pt idx="7">
                  <c:v>0.9252</c:v>
                </c:pt>
                <c:pt idx="8">
                  <c:v>0.9277</c:v>
                </c:pt>
                <c:pt idx="9">
                  <c:v>0.9301</c:v>
                </c:pt>
                <c:pt idx="10">
                  <c:v>0.9321</c:v>
                </c:pt>
                <c:pt idx="11">
                  <c:v>0.9339</c:v>
                </c:pt>
                <c:pt idx="12">
                  <c:v>0.9355</c:v>
                </c:pt>
                <c:pt idx="13">
                  <c:v>0.9355</c:v>
                </c:pt>
                <c:pt idx="14">
                  <c:v>0.9355</c:v>
                </c:pt>
                <c:pt idx="15">
                  <c:v>0.9352</c:v>
                </c:pt>
                <c:pt idx="16">
                  <c:v>0.9352</c:v>
                </c:pt>
                <c:pt idx="17">
                  <c:v>0.9335</c:v>
                </c:pt>
                <c:pt idx="18">
                  <c:v>0.9316</c:v>
                </c:pt>
                <c:pt idx="19">
                  <c:v>0.9294</c:v>
                </c:pt>
                <c:pt idx="20">
                  <c:v>0.9275</c:v>
                </c:pt>
                <c:pt idx="21">
                  <c:v>0.9252</c:v>
                </c:pt>
                <c:pt idx="22">
                  <c:v>0.9226</c:v>
                </c:pt>
                <c:pt idx="23">
                  <c:v>0.9199</c:v>
                </c:pt>
                <c:pt idx="24">
                  <c:v>0.9167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'More RGB measurements'!$F$186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measurements'!$F$187:$F$211</c:f>
              <c:numCache>
                <c:formatCode>General</c:formatCode>
                <c:ptCount val="25"/>
                <c:pt idx="0">
                  <c:v>0.8727</c:v>
                </c:pt>
                <c:pt idx="1">
                  <c:v>0.8727</c:v>
                </c:pt>
                <c:pt idx="2">
                  <c:v>0.8727</c:v>
                </c:pt>
                <c:pt idx="3">
                  <c:v>0.8727</c:v>
                </c:pt>
                <c:pt idx="4">
                  <c:v>0.8727</c:v>
                </c:pt>
                <c:pt idx="5">
                  <c:v>0.8727</c:v>
                </c:pt>
                <c:pt idx="6">
                  <c:v>0.8727</c:v>
                </c:pt>
                <c:pt idx="7">
                  <c:v>0.8727</c:v>
                </c:pt>
                <c:pt idx="8">
                  <c:v>0.8727</c:v>
                </c:pt>
                <c:pt idx="9">
                  <c:v>0.8727</c:v>
                </c:pt>
                <c:pt idx="10">
                  <c:v>0.8727</c:v>
                </c:pt>
                <c:pt idx="11">
                  <c:v>0.8727</c:v>
                </c:pt>
                <c:pt idx="12">
                  <c:v>0.8727</c:v>
                </c:pt>
                <c:pt idx="13">
                  <c:v>0.8727</c:v>
                </c:pt>
                <c:pt idx="14">
                  <c:v>0.8727</c:v>
                </c:pt>
                <c:pt idx="15">
                  <c:v>0.8727</c:v>
                </c:pt>
                <c:pt idx="16">
                  <c:v>0.8727</c:v>
                </c:pt>
                <c:pt idx="17">
                  <c:v>0.8727</c:v>
                </c:pt>
                <c:pt idx="18">
                  <c:v>0.8727</c:v>
                </c:pt>
                <c:pt idx="19">
                  <c:v>0.8727</c:v>
                </c:pt>
                <c:pt idx="20">
                  <c:v>0.8727</c:v>
                </c:pt>
                <c:pt idx="21">
                  <c:v>0.8727</c:v>
                </c:pt>
                <c:pt idx="22">
                  <c:v>0.8727</c:v>
                </c:pt>
                <c:pt idx="23">
                  <c:v>0.8727</c:v>
                </c:pt>
                <c:pt idx="24">
                  <c:v>0.8727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'More RGB measurements'!$G$186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measurements'!$G$187:$G$211</c:f>
              <c:numCache>
                <c:formatCode>General</c:formatCode>
                <c:ptCount val="25"/>
                <c:pt idx="0">
                  <c:v>0.9389</c:v>
                </c:pt>
                <c:pt idx="1">
                  <c:v>0.936</c:v>
                </c:pt>
                <c:pt idx="2">
                  <c:v>0.9331</c:v>
                </c:pt>
                <c:pt idx="3">
                  <c:v>0.9301</c:v>
                </c:pt>
                <c:pt idx="4">
                  <c:v>0.927</c:v>
                </c:pt>
                <c:pt idx="5">
                  <c:v>0.9267</c:v>
                </c:pt>
                <c:pt idx="6">
                  <c:v>0.9265</c:v>
                </c:pt>
                <c:pt idx="7">
                  <c:v>0.9265</c:v>
                </c:pt>
                <c:pt idx="8">
                  <c:v>0.9263</c:v>
                </c:pt>
                <c:pt idx="9">
                  <c:v>0.9299</c:v>
                </c:pt>
                <c:pt idx="10">
                  <c:v>0.9329</c:v>
                </c:pt>
                <c:pt idx="11">
                  <c:v>0.9357</c:v>
                </c:pt>
                <c:pt idx="12">
                  <c:v>0.9381</c:v>
                </c:pt>
                <c:pt idx="13">
                  <c:v>0.9406</c:v>
                </c:pt>
                <c:pt idx="14">
                  <c:v>0.9429</c:v>
                </c:pt>
                <c:pt idx="15">
                  <c:v>0.945</c:v>
                </c:pt>
                <c:pt idx="16">
                  <c:v>0.947</c:v>
                </c:pt>
                <c:pt idx="17">
                  <c:v>0.947</c:v>
                </c:pt>
                <c:pt idx="18">
                  <c:v>0.947</c:v>
                </c:pt>
                <c:pt idx="19">
                  <c:v>0.947</c:v>
                </c:pt>
                <c:pt idx="20">
                  <c:v>0.9472</c:v>
                </c:pt>
                <c:pt idx="21">
                  <c:v>0.9452</c:v>
                </c:pt>
                <c:pt idx="22">
                  <c:v>0.9432</c:v>
                </c:pt>
                <c:pt idx="23">
                  <c:v>0.9414</c:v>
                </c:pt>
                <c:pt idx="24">
                  <c:v>0.9389</c:v>
                </c:pt>
              </c:numCache>
            </c:numRef>
          </c:yVal>
          <c:smooth val="0"/>
        </c:ser>
        <c:axId val="50733071"/>
        <c:axId val="20503175"/>
      </c:scatterChart>
      <c:valAx>
        <c:axId val="50733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503175"/>
        <c:crosses val="autoZero"/>
        <c:crossBetween val="midCat"/>
      </c:valAx>
      <c:valAx>
        <c:axId val="20503175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330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'More RGB measurements'!$E$214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measurements'!$E$215:$E$239</c:f>
              <c:numCache>
                <c:formatCode>General</c:formatCode>
                <c:ptCount val="25"/>
                <c:pt idx="0">
                  <c:v>0.6807</c:v>
                </c:pt>
                <c:pt idx="6">
                  <c:v>0.7128</c:v>
                </c:pt>
                <c:pt idx="12">
                  <c:v>0.7829</c:v>
                </c:pt>
                <c:pt idx="18">
                  <c:v>0.7614</c:v>
                </c:pt>
                <c:pt idx="24">
                  <c:v>0.6807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'More RGB measurements'!$F$214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measurements'!$F$215:$F$239</c:f>
              <c:numCache>
                <c:formatCode>General</c:formatCode>
                <c:ptCount val="25"/>
                <c:pt idx="0">
                  <c:v>0.4409</c:v>
                </c:pt>
                <c:pt idx="6">
                  <c:v>0.4409</c:v>
                </c:pt>
                <c:pt idx="12">
                  <c:v>0.4409</c:v>
                </c:pt>
                <c:pt idx="18">
                  <c:v>0.4409</c:v>
                </c:pt>
                <c:pt idx="24">
                  <c:v>0.4409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'More RGB measurements'!$G$214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measurements'!$G$215:$G$239</c:f>
              <c:numCache>
                <c:formatCode>General</c:formatCode>
                <c:ptCount val="25"/>
                <c:pt idx="0">
                  <c:v>0.8012</c:v>
                </c:pt>
                <c:pt idx="6">
                  <c:v>0.7343</c:v>
                </c:pt>
                <c:pt idx="12">
                  <c:v>0.7976</c:v>
                </c:pt>
                <c:pt idx="18">
                  <c:v>0.8659</c:v>
                </c:pt>
                <c:pt idx="24">
                  <c:v>0.8012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'More RGB measurements'!$H$214</c:f>
              <c:strCache>
                <c:ptCount val="1"/>
                <c:pt idx="0">
                  <c:v>Generated 50% by averaging 1% / 100%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measurements'!$H$215:$H$239</c:f>
              <c:numCache>
                <c:formatCode>General</c:formatCode>
                <c:ptCount val="25"/>
                <c:pt idx="0">
                  <c:v>0.6783</c:v>
                </c:pt>
                <c:pt idx="1">
                  <c:v>0.67865</c:v>
                </c:pt>
                <c:pt idx="2">
                  <c:v>0.67905</c:v>
                </c:pt>
                <c:pt idx="3">
                  <c:v>0.67945</c:v>
                </c:pt>
                <c:pt idx="4">
                  <c:v>0.6798</c:v>
                </c:pt>
                <c:pt idx="5">
                  <c:v>0.6955</c:v>
                </c:pt>
                <c:pt idx="6">
                  <c:v>0.71055</c:v>
                </c:pt>
                <c:pt idx="7">
                  <c:v>0.72505</c:v>
                </c:pt>
                <c:pt idx="8">
                  <c:v>0.739</c:v>
                </c:pt>
                <c:pt idx="9">
                  <c:v>0.7515</c:v>
                </c:pt>
                <c:pt idx="10">
                  <c:v>0.7625</c:v>
                </c:pt>
                <c:pt idx="11">
                  <c:v>0.7725</c:v>
                </c:pt>
                <c:pt idx="12">
                  <c:v>0.78135</c:v>
                </c:pt>
                <c:pt idx="13">
                  <c:v>0.7812</c:v>
                </c:pt>
                <c:pt idx="14">
                  <c:v>0.78095</c:v>
                </c:pt>
                <c:pt idx="15">
                  <c:v>0.7807</c:v>
                </c:pt>
                <c:pt idx="16">
                  <c:v>0.78055</c:v>
                </c:pt>
                <c:pt idx="17">
                  <c:v>0.77045</c:v>
                </c:pt>
                <c:pt idx="18">
                  <c:v>0.75975</c:v>
                </c:pt>
                <c:pt idx="19">
                  <c:v>0.74845</c:v>
                </c:pt>
                <c:pt idx="20">
                  <c:v>0.737</c:v>
                </c:pt>
                <c:pt idx="21">
                  <c:v>0.72465</c:v>
                </c:pt>
                <c:pt idx="22">
                  <c:v>0.7109</c:v>
                </c:pt>
                <c:pt idx="23">
                  <c:v>0.6955</c:v>
                </c:pt>
                <c:pt idx="24">
                  <c:v>0.6783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'More RGB measurements'!$I$214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measurements'!$I$215:$I$239</c:f>
              <c:numCache>
                <c:formatCode>General</c:formatCode>
                <c:ptCount val="25"/>
                <c:pt idx="0">
                  <c:v>0.43635</c:v>
                </c:pt>
                <c:pt idx="1">
                  <c:v>0.43635</c:v>
                </c:pt>
                <c:pt idx="2">
                  <c:v>0.43635</c:v>
                </c:pt>
                <c:pt idx="3">
                  <c:v>0.43635</c:v>
                </c:pt>
                <c:pt idx="4">
                  <c:v>0.43635</c:v>
                </c:pt>
                <c:pt idx="5">
                  <c:v>0.43635</c:v>
                </c:pt>
                <c:pt idx="6">
                  <c:v>0.43635</c:v>
                </c:pt>
                <c:pt idx="7">
                  <c:v>0.43635</c:v>
                </c:pt>
                <c:pt idx="8">
                  <c:v>0.43635</c:v>
                </c:pt>
                <c:pt idx="9">
                  <c:v>0.43635</c:v>
                </c:pt>
                <c:pt idx="10">
                  <c:v>0.43635</c:v>
                </c:pt>
                <c:pt idx="11">
                  <c:v>0.43635</c:v>
                </c:pt>
                <c:pt idx="12">
                  <c:v>0.43635</c:v>
                </c:pt>
                <c:pt idx="13">
                  <c:v>0.43635</c:v>
                </c:pt>
                <c:pt idx="14">
                  <c:v>0.43635</c:v>
                </c:pt>
                <c:pt idx="15">
                  <c:v>0.43635</c:v>
                </c:pt>
                <c:pt idx="16">
                  <c:v>0.43635</c:v>
                </c:pt>
                <c:pt idx="17">
                  <c:v>0.43635</c:v>
                </c:pt>
                <c:pt idx="18">
                  <c:v>0.43635</c:v>
                </c:pt>
                <c:pt idx="19">
                  <c:v>0.43635</c:v>
                </c:pt>
                <c:pt idx="20">
                  <c:v>0.43635</c:v>
                </c:pt>
                <c:pt idx="21">
                  <c:v>0.43635</c:v>
                </c:pt>
                <c:pt idx="22">
                  <c:v>0.43635</c:v>
                </c:pt>
                <c:pt idx="23">
                  <c:v>0.43635</c:v>
                </c:pt>
                <c:pt idx="24">
                  <c:v>0.43635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'More RGB measurements'!$J$214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measurements'!$J$215:$J$239</c:f>
              <c:numCache>
                <c:formatCode>General</c:formatCode>
                <c:ptCount val="25"/>
                <c:pt idx="0">
                  <c:v>0.79975</c:v>
                </c:pt>
                <c:pt idx="1">
                  <c:v>0.7845</c:v>
                </c:pt>
                <c:pt idx="2">
                  <c:v>0.7685</c:v>
                </c:pt>
                <c:pt idx="3">
                  <c:v>0.75175</c:v>
                </c:pt>
                <c:pt idx="4">
                  <c:v>0.7342</c:v>
                </c:pt>
                <c:pt idx="5">
                  <c:v>0.733295</c:v>
                </c:pt>
                <c:pt idx="6">
                  <c:v>0.7324</c:v>
                </c:pt>
                <c:pt idx="7">
                  <c:v>0.73165</c:v>
                </c:pt>
                <c:pt idx="8">
                  <c:v>0.73085</c:v>
                </c:pt>
                <c:pt idx="9">
                  <c:v>0.7501</c:v>
                </c:pt>
                <c:pt idx="10">
                  <c:v>0.7671</c:v>
                </c:pt>
                <c:pt idx="11">
                  <c:v>0.7824</c:v>
                </c:pt>
                <c:pt idx="12">
                  <c:v>0.79605</c:v>
                </c:pt>
                <c:pt idx="13">
                  <c:v>0.80915</c:v>
                </c:pt>
                <c:pt idx="14">
                  <c:v>0.82155</c:v>
                </c:pt>
                <c:pt idx="15">
                  <c:v>0.83335</c:v>
                </c:pt>
                <c:pt idx="16">
                  <c:v>0.84445</c:v>
                </c:pt>
                <c:pt idx="17">
                  <c:v>0.8447</c:v>
                </c:pt>
                <c:pt idx="18">
                  <c:v>0.84485</c:v>
                </c:pt>
                <c:pt idx="19">
                  <c:v>0.8451</c:v>
                </c:pt>
                <c:pt idx="20">
                  <c:v>0.84545</c:v>
                </c:pt>
                <c:pt idx="21">
                  <c:v>0.8357</c:v>
                </c:pt>
                <c:pt idx="22">
                  <c:v>0.825</c:v>
                </c:pt>
                <c:pt idx="23">
                  <c:v>0.8132</c:v>
                </c:pt>
                <c:pt idx="24">
                  <c:v>0.79975</c:v>
                </c:pt>
              </c:numCache>
            </c:numRef>
          </c:yVal>
          <c:smooth val="0"/>
        </c:ser>
        <c:axId val="6406946"/>
        <c:axId val="45513983"/>
      </c:scatterChart>
      <c:valAx>
        <c:axId val="64069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513983"/>
        <c:crosses val="autoZero"/>
        <c:crossBetween val="midCat"/>
      </c:valAx>
      <c:valAx>
        <c:axId val="455139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069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'More RGB measurements'!$U$130</c:f>
              <c:strCache>
                <c:ptCount val="1"/>
                <c:pt idx="0">
                  <c:v>Ring 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measurements'!$U$131:$U$155</c:f>
              <c:numCache>
                <c:formatCode>General</c:formatCode>
                <c:ptCount val="25"/>
                <c:pt idx="0">
                  <c:v>0.7983</c:v>
                </c:pt>
                <c:pt idx="1">
                  <c:v>0.6833</c:v>
                </c:pt>
                <c:pt idx="2">
                  <c:v>0.5083</c:v>
                </c:pt>
                <c:pt idx="3">
                  <c:v>0.2871</c:v>
                </c:pt>
                <c:pt idx="4">
                  <c:v>0.0034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0.3073</c:v>
                </c:pt>
                <c:pt idx="11">
                  <c:v>0.5188</c:v>
                </c:pt>
                <c:pt idx="12">
                  <c:v>0.6484</c:v>
                </c:pt>
                <c:pt idx="13">
                  <c:v>0.7409</c:v>
                </c:pt>
                <c:pt idx="14">
                  <c:v>0.8135</c:v>
                </c:pt>
                <c:pt idx="15">
                  <c:v>0.7813</c:v>
                </c:pt>
                <c:pt idx="16">
                  <c:v>0.9121</c:v>
                </c:pt>
                <c:pt idx="17">
                  <c:v>0.9119</c:v>
                </c:pt>
                <c:pt idx="18">
                  <c:v>0.9116</c:v>
                </c:pt>
                <c:pt idx="19">
                  <c:v>0.9111</c:v>
                </c:pt>
                <c:pt idx="20">
                  <c:v>0.9111</c:v>
                </c:pt>
                <c:pt idx="21">
                  <c:v>0.8906</c:v>
                </c:pt>
                <c:pt idx="22">
                  <c:v>0.8586</c:v>
                </c:pt>
                <c:pt idx="23">
                  <c:v>0.8125</c:v>
                </c:pt>
                <c:pt idx="24">
                  <c:v>0.7983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'More RGB measurements'!$V$130</c:f>
              <c:strCache>
                <c:ptCount val="1"/>
                <c:pt idx="0">
                  <c:v>Ring 7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measurements'!$V$131:$V$155</c:f>
              <c:numCache>
                <c:formatCode>General</c:formatCode>
                <c:ptCount val="25"/>
                <c:pt idx="0">
                  <c:v>0.6606</c:v>
                </c:pt>
                <c:pt idx="1">
                  <c:v>0.633</c:v>
                </c:pt>
                <c:pt idx="2">
                  <c:v>0.6039</c:v>
                </c:pt>
                <c:pt idx="3">
                  <c:v>0.5734</c:v>
                </c:pt>
                <c:pt idx="4">
                  <c:v>0.5414</c:v>
                </c:pt>
                <c:pt idx="5">
                  <c:v>0.53989</c:v>
                </c:pt>
                <c:pt idx="6">
                  <c:v>0.5383</c:v>
                </c:pt>
                <c:pt idx="7">
                  <c:v>0.5368</c:v>
                </c:pt>
                <c:pt idx="8">
                  <c:v>0.5354</c:v>
                </c:pt>
                <c:pt idx="9">
                  <c:v>0.5703</c:v>
                </c:pt>
                <c:pt idx="10">
                  <c:v>0.6013</c:v>
                </c:pt>
                <c:pt idx="11">
                  <c:v>0.6291</c:v>
                </c:pt>
                <c:pt idx="12">
                  <c:v>0.654</c:v>
                </c:pt>
                <c:pt idx="13">
                  <c:v>0.6777</c:v>
                </c:pt>
                <c:pt idx="14">
                  <c:v>0.7002</c:v>
                </c:pt>
                <c:pt idx="15">
                  <c:v>0.7217</c:v>
                </c:pt>
                <c:pt idx="16">
                  <c:v>0.7419</c:v>
                </c:pt>
                <c:pt idx="17">
                  <c:v>0.7424</c:v>
                </c:pt>
                <c:pt idx="18">
                  <c:v>0.7427</c:v>
                </c:pt>
                <c:pt idx="19">
                  <c:v>0.7432</c:v>
                </c:pt>
                <c:pt idx="20">
                  <c:v>0.7437</c:v>
                </c:pt>
                <c:pt idx="21">
                  <c:v>0.7262</c:v>
                </c:pt>
                <c:pt idx="22">
                  <c:v>0.7068</c:v>
                </c:pt>
                <c:pt idx="23">
                  <c:v>0.685</c:v>
                </c:pt>
                <c:pt idx="24">
                  <c:v>0.6606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'More RGB measurements'!$W$130</c:f>
              <c:strCache>
                <c:ptCount val="1"/>
                <c:pt idx="0">
                  <c:v>Ring 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measurements'!$W$131:$W$155</c:f>
              <c:numCache>
                <c:formatCode>General</c:formatCode>
                <c:ptCount val="25"/>
                <c:pt idx="0">
                  <c:v>0.9997</c:v>
                </c:pt>
                <c:pt idx="1">
                  <c:v>0.9044</c:v>
                </c:pt>
                <c:pt idx="2">
                  <c:v>0.7889</c:v>
                </c:pt>
                <c:pt idx="3">
                  <c:v>0.425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0.3648</c:v>
                </c:pt>
                <c:pt idx="12">
                  <c:v>0.6469</c:v>
                </c:pt>
                <c:pt idx="13">
                  <c:v>0.7964</c:v>
                </c:pt>
                <c:pt idx="14">
                  <c:v>0.8937</c:v>
                </c:pt>
                <c:pt idx="15">
                  <c:v>0.9452</c:v>
                </c:pt>
                <c:pt idx="16">
                  <c:v>0.9997</c:v>
                </c:pt>
                <c:pt idx="17">
                  <c:v>0.9609</c:v>
                </c:pt>
                <c:pt idx="18">
                  <c:v>0.9601</c:v>
                </c:pt>
                <c:pt idx="19">
                  <c:v>0.959</c:v>
                </c:pt>
                <c:pt idx="20">
                  <c:v>0.957</c:v>
                </c:pt>
                <c:pt idx="21">
                  <c:v>0.9536</c:v>
                </c:pt>
                <c:pt idx="22">
                  <c:v>0.9506</c:v>
                </c:pt>
                <c:pt idx="23">
                  <c:v>0.9539</c:v>
                </c:pt>
                <c:pt idx="24">
                  <c:v>0.9997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'More RGB measurements'!$X$130</c:f>
              <c:strCache>
                <c:ptCount val="1"/>
                <c:pt idx="0">
                  <c:v>Ring 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measurements'!$X$131:$X$155</c:f>
              <c:numCache>
                <c:formatCode>General</c:formatCode>
                <c:ptCount val="25"/>
                <c:pt idx="0">
                  <c:v>0.9337</c:v>
                </c:pt>
                <c:pt idx="1">
                  <c:v>0.8512</c:v>
                </c:pt>
                <c:pt idx="2">
                  <c:v>0.6689</c:v>
                </c:pt>
                <c:pt idx="3">
                  <c:v>0.3717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0.4226</c:v>
                </c:pt>
                <c:pt idx="12">
                  <c:v>0.6469</c:v>
                </c:pt>
                <c:pt idx="13">
                  <c:v>0.7788</c:v>
                </c:pt>
                <c:pt idx="14">
                  <c:v>0.8712</c:v>
                </c:pt>
                <c:pt idx="15">
                  <c:v>0.9284</c:v>
                </c:pt>
                <c:pt idx="16">
                  <c:v>0.9555</c:v>
                </c:pt>
                <c:pt idx="17">
                  <c:v>0.9552</c:v>
                </c:pt>
                <c:pt idx="18">
                  <c:v>0.9546</c:v>
                </c:pt>
                <c:pt idx="19">
                  <c:v>0.9534</c:v>
                </c:pt>
                <c:pt idx="20">
                  <c:v>0.9519</c:v>
                </c:pt>
                <c:pt idx="21">
                  <c:v>0.9455</c:v>
                </c:pt>
                <c:pt idx="22">
                  <c:v>0.9345</c:v>
                </c:pt>
                <c:pt idx="23">
                  <c:v>0.9365</c:v>
                </c:pt>
                <c:pt idx="24">
                  <c:v>0.9337</c:v>
                </c:pt>
              </c:numCache>
            </c:numRef>
          </c:yVal>
          <c:smooth val="0"/>
        </c:ser>
        <c:axId val="77066105"/>
        <c:axId val="17139495"/>
      </c:scatterChart>
      <c:valAx>
        <c:axId val="770661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139495"/>
        <c:crosses val="autoZero"/>
        <c:crossBetween val="midCat"/>
      </c:valAx>
      <c:valAx>
        <c:axId val="17139495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06610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'More RGB measurements'!$W$74:$W$74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measurements'!$W$75:$W$99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0.2651</c:v>
                </c:pt>
                <c:pt idx="6">
                  <c:v>0.476</c:v>
                </c:pt>
                <c:pt idx="7">
                  <c:v>0.6443</c:v>
                </c:pt>
                <c:pt idx="8">
                  <c:v>0.7633</c:v>
                </c:pt>
                <c:pt idx="9">
                  <c:v>0.7077</c:v>
                </c:pt>
                <c:pt idx="10">
                  <c:v>0.7373</c:v>
                </c:pt>
                <c:pt idx="11">
                  <c:v>0.7661</c:v>
                </c:pt>
                <c:pt idx="12">
                  <c:v>0.7837</c:v>
                </c:pt>
                <c:pt idx="13">
                  <c:v>0.7829</c:v>
                </c:pt>
                <c:pt idx="14">
                  <c:v>0.7824</c:v>
                </c:pt>
                <c:pt idx="15">
                  <c:v>0.7819</c:v>
                </c:pt>
                <c:pt idx="16">
                  <c:v>0.7814</c:v>
                </c:pt>
                <c:pt idx="17">
                  <c:v>0.7438</c:v>
                </c:pt>
                <c:pt idx="18">
                  <c:v>0.6909</c:v>
                </c:pt>
                <c:pt idx="19">
                  <c:v>0.6254</c:v>
                </c:pt>
                <c:pt idx="20">
                  <c:v>0.6254</c:v>
                </c:pt>
                <c:pt idx="21">
                  <c:v>0.4311</c:v>
                </c:pt>
                <c:pt idx="22">
                  <c:v>0.2526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'More RGB measurements'!$X$74:$X$74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measurements'!$X$75:$X$99</c:f>
              <c:numCache>
                <c:formatCode>General</c:formatCode>
                <c:ptCount val="25"/>
                <c:pt idx="0">
                  <c:v>0.4399</c:v>
                </c:pt>
                <c:pt idx="1">
                  <c:v>0.4406</c:v>
                </c:pt>
                <c:pt idx="2">
                  <c:v>0.4411</c:v>
                </c:pt>
                <c:pt idx="3">
                  <c:v>0.4419</c:v>
                </c:pt>
                <c:pt idx="4">
                  <c:v>0.4426</c:v>
                </c:pt>
                <c:pt idx="5">
                  <c:v>0.4711</c:v>
                </c:pt>
                <c:pt idx="6">
                  <c:v>0.4985</c:v>
                </c:pt>
                <c:pt idx="7">
                  <c:v>0.5249</c:v>
                </c:pt>
                <c:pt idx="8">
                  <c:v>0.5503</c:v>
                </c:pt>
                <c:pt idx="9">
                  <c:v>0.5729</c:v>
                </c:pt>
                <c:pt idx="10">
                  <c:v>0.5929</c:v>
                </c:pt>
                <c:pt idx="11">
                  <c:v>0.6111</c:v>
                </c:pt>
                <c:pt idx="12">
                  <c:v>0.6272</c:v>
                </c:pt>
                <c:pt idx="13">
                  <c:v>0.6269</c:v>
                </c:pt>
                <c:pt idx="14">
                  <c:v>0.6264</c:v>
                </c:pt>
                <c:pt idx="15">
                  <c:v>0.6262</c:v>
                </c:pt>
                <c:pt idx="16">
                  <c:v>0.6259</c:v>
                </c:pt>
                <c:pt idx="17">
                  <c:v>0.6074</c:v>
                </c:pt>
                <c:pt idx="18">
                  <c:v>0.5879</c:v>
                </c:pt>
                <c:pt idx="19">
                  <c:v>0.5675</c:v>
                </c:pt>
                <c:pt idx="20">
                  <c:v>0.5465</c:v>
                </c:pt>
                <c:pt idx="21">
                  <c:v>0.5241</c:v>
                </c:pt>
                <c:pt idx="22">
                  <c:v>0.4992</c:v>
                </c:pt>
                <c:pt idx="23">
                  <c:v>0.4711</c:v>
                </c:pt>
                <c:pt idx="24">
                  <c:v>0.4399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'More RGB measurements'!$U$74:$U$74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measurements'!$U$75:$U$99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0.0584</c:v>
                </c:pt>
                <c:pt idx="5">
                  <c:v>0.4919</c:v>
                </c:pt>
                <c:pt idx="6">
                  <c:v>0.7746</c:v>
                </c:pt>
                <c:pt idx="7">
                  <c:v>0.9245</c:v>
                </c:pt>
                <c:pt idx="8">
                  <c:v>0.9997</c:v>
                </c:pt>
                <c:pt idx="9">
                  <c:v>0.9486</c:v>
                </c:pt>
                <c:pt idx="10">
                  <c:v>0.8782</c:v>
                </c:pt>
                <c:pt idx="11">
                  <c:v>0.8301</c:v>
                </c:pt>
                <c:pt idx="12">
                  <c:v>0.8285</c:v>
                </c:pt>
                <c:pt idx="13">
                  <c:v>0.8273</c:v>
                </c:pt>
                <c:pt idx="14">
                  <c:v>0.8266</c:v>
                </c:pt>
                <c:pt idx="15">
                  <c:v>0.8264</c:v>
                </c:pt>
                <c:pt idx="16">
                  <c:v>0.9997</c:v>
                </c:pt>
                <c:pt idx="17">
                  <c:v>0.8115</c:v>
                </c:pt>
                <c:pt idx="18">
                  <c:v>0.7638</c:v>
                </c:pt>
                <c:pt idx="19">
                  <c:v>0.6753</c:v>
                </c:pt>
                <c:pt idx="20">
                  <c:v>0.5426</c:v>
                </c:pt>
                <c:pt idx="21">
                  <c:v>0.304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'More RGB measurements'!$V$74:$V$74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measurements'!$V$75:$V$99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0.0518</c:v>
                </c:pt>
                <c:pt idx="5">
                  <c:v>0.4332</c:v>
                </c:pt>
                <c:pt idx="6">
                  <c:v>0.7023</c:v>
                </c:pt>
                <c:pt idx="7">
                  <c:v>0.8686</c:v>
                </c:pt>
                <c:pt idx="8">
                  <c:v>0.9475</c:v>
                </c:pt>
                <c:pt idx="9">
                  <c:v>0.9104</c:v>
                </c:pt>
                <c:pt idx="10">
                  <c:v>0.8322</c:v>
                </c:pt>
                <c:pt idx="11">
                  <c:v>0.8212</c:v>
                </c:pt>
                <c:pt idx="12">
                  <c:v>0.8235</c:v>
                </c:pt>
                <c:pt idx="13">
                  <c:v>0.8225</c:v>
                </c:pt>
                <c:pt idx="14">
                  <c:v>0.8217</c:v>
                </c:pt>
                <c:pt idx="15">
                  <c:v>0.8215</c:v>
                </c:pt>
                <c:pt idx="16">
                  <c:v>0.8212</c:v>
                </c:pt>
                <c:pt idx="17">
                  <c:v>0.7961</c:v>
                </c:pt>
                <c:pt idx="18">
                  <c:v>0.7433</c:v>
                </c:pt>
                <c:pt idx="19">
                  <c:v>0.6593</c:v>
                </c:pt>
                <c:pt idx="20">
                  <c:v>0.5429</c:v>
                </c:pt>
                <c:pt idx="21">
                  <c:v>0.3515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axId val="62393593"/>
        <c:axId val="2060231"/>
      </c:scatterChart>
      <c:valAx>
        <c:axId val="623935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0231"/>
        <c:crosses val="autoZero"/>
        <c:crossBetween val="midCat"/>
      </c:valAx>
      <c:valAx>
        <c:axId val="2060231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39359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'More RGB measurements'!$U$102</c:f>
              <c:strCache>
                <c:ptCount val="1"/>
                <c:pt idx="0">
                  <c:v>Ring 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measurements'!$U$103:$U$127</c:f>
              <c:numCache>
                <c:formatCode>General</c:formatCode>
                <c:ptCount val="25"/>
                <c:pt idx="0">
                  <c:v>0.385</c:v>
                </c:pt>
                <c:pt idx="1">
                  <c:v>0.3805</c:v>
                </c:pt>
                <c:pt idx="2">
                  <c:v>0.3737</c:v>
                </c:pt>
                <c:pt idx="3">
                  <c:v>0.3652</c:v>
                </c:pt>
                <c:pt idx="4">
                  <c:v>0.354</c:v>
                </c:pt>
                <c:pt idx="5">
                  <c:v>0.3906</c:v>
                </c:pt>
                <c:pt idx="6">
                  <c:v>0.4209</c:v>
                </c:pt>
                <c:pt idx="7">
                  <c:v>0.445</c:v>
                </c:pt>
                <c:pt idx="8">
                  <c:v>0.4624</c:v>
                </c:pt>
                <c:pt idx="9">
                  <c:v>0.0083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0.0615</c:v>
                </c:pt>
                <c:pt idx="24">
                  <c:v>0.385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'More RGB measurements'!$V$102</c:f>
              <c:strCache>
                <c:ptCount val="1"/>
                <c:pt idx="0">
                  <c:v>Ring 7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measurements'!$V$103:$V$127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'More RGB measurements'!$W$102</c:f>
              <c:strCache>
                <c:ptCount val="1"/>
                <c:pt idx="0">
                  <c:v>Ring 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measurements'!$W$103:$W$127</c:f>
              <c:numCache>
                <c:formatCode>General</c:formatCode>
                <c:ptCount val="25"/>
                <c:pt idx="0">
                  <c:v>0.9997</c:v>
                </c:pt>
                <c:pt idx="1">
                  <c:v>0.8207</c:v>
                </c:pt>
                <c:pt idx="2">
                  <c:v>0.8145</c:v>
                </c:pt>
                <c:pt idx="3">
                  <c:v>0.8022</c:v>
                </c:pt>
                <c:pt idx="4">
                  <c:v>0.7946</c:v>
                </c:pt>
                <c:pt idx="5">
                  <c:v>0.8601</c:v>
                </c:pt>
                <c:pt idx="6">
                  <c:v>0.9029</c:v>
                </c:pt>
                <c:pt idx="7">
                  <c:v>0.9252</c:v>
                </c:pt>
                <c:pt idx="8">
                  <c:v>0.9997</c:v>
                </c:pt>
                <c:pt idx="9">
                  <c:v>0.7856</c:v>
                </c:pt>
                <c:pt idx="10">
                  <c:v>0.3091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0.2389</c:v>
                </c:pt>
                <c:pt idx="23">
                  <c:v>0.6758</c:v>
                </c:pt>
                <c:pt idx="24">
                  <c:v>0.9997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'More RGB measurements'!$X$102</c:f>
              <c:strCache>
                <c:ptCount val="1"/>
                <c:pt idx="0">
                  <c:v>Ring 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'More RGB measurements'!$X$103:$X$127</c:f>
              <c:numCache>
                <c:formatCode>General</c:formatCode>
                <c:ptCount val="25"/>
                <c:pt idx="0">
                  <c:v>0.7714</c:v>
                </c:pt>
                <c:pt idx="1">
                  <c:v>0.7683</c:v>
                </c:pt>
                <c:pt idx="2">
                  <c:v>0.7612</c:v>
                </c:pt>
                <c:pt idx="3">
                  <c:v>0.7497</c:v>
                </c:pt>
                <c:pt idx="4">
                  <c:v>0.7458</c:v>
                </c:pt>
                <c:pt idx="5">
                  <c:v>0.8032</c:v>
                </c:pt>
                <c:pt idx="6">
                  <c:v>0.8435</c:v>
                </c:pt>
                <c:pt idx="7">
                  <c:v>0.8686</c:v>
                </c:pt>
                <c:pt idx="8">
                  <c:v>0.8803</c:v>
                </c:pt>
                <c:pt idx="9">
                  <c:v>0.6289</c:v>
                </c:pt>
                <c:pt idx="10">
                  <c:v>0.1003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0.0664</c:v>
                </c:pt>
                <c:pt idx="23">
                  <c:v>0.5268</c:v>
                </c:pt>
                <c:pt idx="24">
                  <c:v>0.7714</c:v>
                </c:pt>
              </c:numCache>
            </c:numRef>
          </c:yVal>
          <c:smooth val="0"/>
        </c:ser>
        <c:axId val="98705632"/>
        <c:axId val="19642869"/>
      </c:scatterChart>
      <c:valAx>
        <c:axId val="987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42869"/>
        <c:crosses val="autoZero"/>
        <c:crossBetween val="midCat"/>
      </c:valAx>
      <c:valAx>
        <c:axId val="19642869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70563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25.xml"/><Relationship Id="rId2" Type="http://schemas.openxmlformats.org/officeDocument/2006/relationships/chart" Target="../charts/chart1226.xml"/><Relationship Id="rId3" Type="http://schemas.openxmlformats.org/officeDocument/2006/relationships/chart" Target="../charts/chart1227.xml"/><Relationship Id="rId4" Type="http://schemas.openxmlformats.org/officeDocument/2006/relationships/chart" Target="../charts/chart1228.xml"/><Relationship Id="rId5" Type="http://schemas.openxmlformats.org/officeDocument/2006/relationships/chart" Target="../charts/chart1229.xml"/><Relationship Id="rId6" Type="http://schemas.openxmlformats.org/officeDocument/2006/relationships/chart" Target="../charts/chart1230.xml"/><Relationship Id="rId7" Type="http://schemas.openxmlformats.org/officeDocument/2006/relationships/chart" Target="../charts/chart1231.xml"/><Relationship Id="rId8" Type="http://schemas.openxmlformats.org/officeDocument/2006/relationships/chart" Target="../charts/chart1232.xml"/><Relationship Id="rId9" Type="http://schemas.openxmlformats.org/officeDocument/2006/relationships/chart" Target="../charts/chart1233.xml"/><Relationship Id="rId10" Type="http://schemas.openxmlformats.org/officeDocument/2006/relationships/chart" Target="../charts/chart1234.xml"/><Relationship Id="rId11" Type="http://schemas.openxmlformats.org/officeDocument/2006/relationships/chart" Target="../charts/chart1235.xml"/><Relationship Id="rId12" Type="http://schemas.openxmlformats.org/officeDocument/2006/relationships/chart" Target="../charts/chart1236.xml"/><Relationship Id="rId13" Type="http://schemas.openxmlformats.org/officeDocument/2006/relationships/chart" Target="../charts/chart1237.xml"/><Relationship Id="rId14" Type="http://schemas.openxmlformats.org/officeDocument/2006/relationships/chart" Target="../charts/chart1238.xml"/><Relationship Id="rId15" Type="http://schemas.openxmlformats.org/officeDocument/2006/relationships/chart" Target="../charts/chart1239.xml"/><Relationship Id="rId16" Type="http://schemas.openxmlformats.org/officeDocument/2006/relationships/chart" Target="../charts/chart1240.xml"/><Relationship Id="rId17" Type="http://schemas.openxmlformats.org/officeDocument/2006/relationships/chart" Target="../charts/chart1241.xml"/><Relationship Id="rId18" Type="http://schemas.openxmlformats.org/officeDocument/2006/relationships/chart" Target="../charts/chart1242.xml"/><Relationship Id="rId19" Type="http://schemas.openxmlformats.org/officeDocument/2006/relationships/chart" Target="../charts/chart1243.xml"/><Relationship Id="rId20" Type="http://schemas.openxmlformats.org/officeDocument/2006/relationships/chart" Target="../charts/chart1244.xml"/><Relationship Id="rId21" Type="http://schemas.openxmlformats.org/officeDocument/2006/relationships/chart" Target="../charts/chart1245.xml"/><Relationship Id="rId22" Type="http://schemas.openxmlformats.org/officeDocument/2006/relationships/chart" Target="../charts/chart1246.xml"/><Relationship Id="rId23" Type="http://schemas.openxmlformats.org/officeDocument/2006/relationships/chart" Target="../charts/chart1247.xml"/><Relationship Id="rId24" Type="http://schemas.openxmlformats.org/officeDocument/2006/relationships/chart" Target="../charts/chart1248.xml"/><Relationship Id="rId25" Type="http://schemas.openxmlformats.org/officeDocument/2006/relationships/chart" Target="../charts/chart1249.xml"/><Relationship Id="rId26" Type="http://schemas.openxmlformats.org/officeDocument/2006/relationships/chart" Target="../charts/chart1250.xml"/><Relationship Id="rId27" Type="http://schemas.openxmlformats.org/officeDocument/2006/relationships/chart" Target="../charts/chart1251.xml"/><Relationship Id="rId28" Type="http://schemas.openxmlformats.org/officeDocument/2006/relationships/chart" Target="../charts/chart1252.xml"/><Relationship Id="rId29" Type="http://schemas.openxmlformats.org/officeDocument/2006/relationships/chart" Target="../charts/chart1253.xml"/><Relationship Id="rId30" Type="http://schemas.openxmlformats.org/officeDocument/2006/relationships/chart" Target="../charts/chart1254.xml"/><Relationship Id="rId31" Type="http://schemas.openxmlformats.org/officeDocument/2006/relationships/chart" Target="../charts/chart1255.xml"/><Relationship Id="rId32" Type="http://schemas.openxmlformats.org/officeDocument/2006/relationships/chart" Target="../charts/chart1256.xml"/><Relationship Id="rId33" Type="http://schemas.openxmlformats.org/officeDocument/2006/relationships/chart" Target="../charts/chart1257.xml"/><Relationship Id="rId34" Type="http://schemas.openxmlformats.org/officeDocument/2006/relationships/chart" Target="../charts/chart1258.xml"/><Relationship Id="rId35" Type="http://schemas.openxmlformats.org/officeDocument/2006/relationships/chart" Target="../charts/chart1259.xml"/><Relationship Id="rId36" Type="http://schemas.openxmlformats.org/officeDocument/2006/relationships/chart" Target="../charts/chart1260.xml"/><Relationship Id="rId37" Type="http://schemas.openxmlformats.org/officeDocument/2006/relationships/chart" Target="../charts/chart1261.xml"/><Relationship Id="rId38" Type="http://schemas.openxmlformats.org/officeDocument/2006/relationships/chart" Target="../charts/chart126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63.xml"/><Relationship Id="rId2" Type="http://schemas.openxmlformats.org/officeDocument/2006/relationships/chart" Target="../charts/chart1264.xml"/><Relationship Id="rId3" Type="http://schemas.openxmlformats.org/officeDocument/2006/relationships/chart" Target="../charts/chart1265.xml"/><Relationship Id="rId4" Type="http://schemas.openxmlformats.org/officeDocument/2006/relationships/chart" Target="../charts/chart1266.xml"/><Relationship Id="rId5" Type="http://schemas.openxmlformats.org/officeDocument/2006/relationships/chart" Target="../charts/chart1267.xml"/><Relationship Id="rId6" Type="http://schemas.openxmlformats.org/officeDocument/2006/relationships/chart" Target="../charts/chart1268.xml"/><Relationship Id="rId7" Type="http://schemas.openxmlformats.org/officeDocument/2006/relationships/chart" Target="../charts/chart126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70.xml"/><Relationship Id="rId2" Type="http://schemas.openxmlformats.org/officeDocument/2006/relationships/chart" Target="../charts/chart1271.xml"/><Relationship Id="rId3" Type="http://schemas.openxmlformats.org/officeDocument/2006/relationships/chart" Target="../charts/chart1272.xml"/><Relationship Id="rId4" Type="http://schemas.openxmlformats.org/officeDocument/2006/relationships/chart" Target="../charts/chart1273.xml"/><Relationship Id="rId5" Type="http://schemas.openxmlformats.org/officeDocument/2006/relationships/chart" Target="../charts/chart1274.xml"/><Relationship Id="rId6" Type="http://schemas.openxmlformats.org/officeDocument/2006/relationships/chart" Target="../charts/chart1275.xml"/><Relationship Id="rId7" Type="http://schemas.openxmlformats.org/officeDocument/2006/relationships/chart" Target="../charts/chart1276.xml"/><Relationship Id="rId8" Type="http://schemas.openxmlformats.org/officeDocument/2006/relationships/chart" Target="../charts/chart1277.xml"/><Relationship Id="rId9" Type="http://schemas.openxmlformats.org/officeDocument/2006/relationships/chart" Target="../charts/chart1278.xml"/><Relationship Id="rId10" Type="http://schemas.openxmlformats.org/officeDocument/2006/relationships/chart" Target="../charts/chart1279.xml"/><Relationship Id="rId11" Type="http://schemas.openxmlformats.org/officeDocument/2006/relationships/chart" Target="../charts/chart1280.xml"/><Relationship Id="rId12" Type="http://schemas.openxmlformats.org/officeDocument/2006/relationships/chart" Target="../charts/chart128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153360</xdr:colOff>
      <xdr:row>0</xdr:row>
      <xdr:rowOff>36000</xdr:rowOff>
    </xdr:from>
    <xdr:to>
      <xdr:col>10</xdr:col>
      <xdr:colOff>743400</xdr:colOff>
      <xdr:row>20</xdr:row>
      <xdr:rowOff>20880</xdr:rowOff>
    </xdr:to>
    <xdr:graphicFrame>
      <xdr:nvGraphicFramePr>
        <xdr:cNvPr id="0" name=""/>
        <xdr:cNvGraphicFramePr/>
      </xdr:nvGraphicFramePr>
      <xdr:xfrm>
        <a:off x="4007520" y="36000"/>
        <a:ext cx="565812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153360</xdr:colOff>
      <xdr:row>29</xdr:row>
      <xdr:rowOff>36000</xdr:rowOff>
    </xdr:from>
    <xdr:to>
      <xdr:col>10</xdr:col>
      <xdr:colOff>743400</xdr:colOff>
      <xdr:row>49</xdr:row>
      <xdr:rowOff>20880</xdr:rowOff>
    </xdr:to>
    <xdr:graphicFrame>
      <xdr:nvGraphicFramePr>
        <xdr:cNvPr id="1" name=""/>
        <xdr:cNvGraphicFramePr/>
      </xdr:nvGraphicFramePr>
      <xdr:xfrm>
        <a:off x="4007520" y="4750200"/>
        <a:ext cx="565812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293040</xdr:colOff>
      <xdr:row>0</xdr:row>
      <xdr:rowOff>141120</xdr:rowOff>
    </xdr:from>
    <xdr:to>
      <xdr:col>23</xdr:col>
      <xdr:colOff>193680</xdr:colOff>
      <xdr:row>20</xdr:row>
      <xdr:rowOff>126000</xdr:rowOff>
    </xdr:to>
    <xdr:graphicFrame>
      <xdr:nvGraphicFramePr>
        <xdr:cNvPr id="2" name=""/>
        <xdr:cNvGraphicFramePr/>
      </xdr:nvGraphicFramePr>
      <xdr:xfrm>
        <a:off x="14891400" y="141120"/>
        <a:ext cx="566604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249480</xdr:colOff>
      <xdr:row>30</xdr:row>
      <xdr:rowOff>83520</xdr:rowOff>
    </xdr:from>
    <xdr:to>
      <xdr:col>23</xdr:col>
      <xdr:colOff>141480</xdr:colOff>
      <xdr:row>50</xdr:row>
      <xdr:rowOff>68760</xdr:rowOff>
    </xdr:to>
    <xdr:graphicFrame>
      <xdr:nvGraphicFramePr>
        <xdr:cNvPr id="3" name=""/>
        <xdr:cNvGraphicFramePr/>
      </xdr:nvGraphicFramePr>
      <xdr:xfrm>
        <a:off x="14847840" y="4960080"/>
        <a:ext cx="565740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153360</xdr:colOff>
      <xdr:row>58</xdr:row>
      <xdr:rowOff>36000</xdr:rowOff>
    </xdr:from>
    <xdr:to>
      <xdr:col>10</xdr:col>
      <xdr:colOff>735480</xdr:colOff>
      <xdr:row>78</xdr:row>
      <xdr:rowOff>21240</xdr:rowOff>
    </xdr:to>
    <xdr:graphicFrame>
      <xdr:nvGraphicFramePr>
        <xdr:cNvPr id="4" name=""/>
        <xdr:cNvGraphicFramePr/>
      </xdr:nvGraphicFramePr>
      <xdr:xfrm>
        <a:off x="4007520" y="9464400"/>
        <a:ext cx="565020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376560</xdr:colOff>
      <xdr:row>58</xdr:row>
      <xdr:rowOff>36000</xdr:rowOff>
    </xdr:from>
    <xdr:to>
      <xdr:col>25</xdr:col>
      <xdr:colOff>268200</xdr:colOff>
      <xdr:row>78</xdr:row>
      <xdr:rowOff>21240</xdr:rowOff>
    </xdr:to>
    <xdr:graphicFrame>
      <xdr:nvGraphicFramePr>
        <xdr:cNvPr id="5" name=""/>
        <xdr:cNvGraphicFramePr/>
      </xdr:nvGraphicFramePr>
      <xdr:xfrm>
        <a:off x="16622280" y="9464400"/>
        <a:ext cx="565668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325440</xdr:colOff>
      <xdr:row>79</xdr:row>
      <xdr:rowOff>48960</xdr:rowOff>
    </xdr:from>
    <xdr:to>
      <xdr:col>25</xdr:col>
      <xdr:colOff>217080</xdr:colOff>
      <xdr:row>99</xdr:row>
      <xdr:rowOff>33840</xdr:rowOff>
    </xdr:to>
    <xdr:graphicFrame>
      <xdr:nvGraphicFramePr>
        <xdr:cNvPr id="6" name=""/>
        <xdr:cNvGraphicFramePr/>
      </xdr:nvGraphicFramePr>
      <xdr:xfrm>
        <a:off x="16571160" y="12890880"/>
        <a:ext cx="565668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145440</xdr:colOff>
      <xdr:row>87</xdr:row>
      <xdr:rowOff>136080</xdr:rowOff>
    </xdr:from>
    <xdr:to>
      <xdr:col>10</xdr:col>
      <xdr:colOff>810720</xdr:colOff>
      <xdr:row>104</xdr:row>
      <xdr:rowOff>121320</xdr:rowOff>
    </xdr:to>
    <xdr:graphicFrame>
      <xdr:nvGraphicFramePr>
        <xdr:cNvPr id="7" name=""/>
        <xdr:cNvGraphicFramePr/>
      </xdr:nvGraphicFramePr>
      <xdr:xfrm>
        <a:off x="4823280" y="14278680"/>
        <a:ext cx="4909680" cy="274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20</xdr:col>
      <xdr:colOff>187200</xdr:colOff>
      <xdr:row>110</xdr:row>
      <xdr:rowOff>98640</xdr:rowOff>
    </xdr:from>
    <xdr:to>
      <xdr:col>27</xdr:col>
      <xdr:colOff>211680</xdr:colOff>
      <xdr:row>130</xdr:row>
      <xdr:rowOff>85680</xdr:rowOff>
    </xdr:to>
    <xdr:graphicFrame>
      <xdr:nvGraphicFramePr>
        <xdr:cNvPr id="8" name=""/>
        <xdr:cNvGraphicFramePr/>
      </xdr:nvGraphicFramePr>
      <xdr:xfrm>
        <a:off x="18079920" y="17980200"/>
        <a:ext cx="57898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21</xdr:col>
      <xdr:colOff>66960</xdr:colOff>
      <xdr:row>139</xdr:row>
      <xdr:rowOff>23400</xdr:rowOff>
    </xdr:from>
    <xdr:to>
      <xdr:col>28</xdr:col>
      <xdr:colOff>91440</xdr:colOff>
      <xdr:row>159</xdr:row>
      <xdr:rowOff>10440</xdr:rowOff>
    </xdr:to>
    <xdr:graphicFrame>
      <xdr:nvGraphicFramePr>
        <xdr:cNvPr id="9" name=""/>
        <xdr:cNvGraphicFramePr/>
      </xdr:nvGraphicFramePr>
      <xdr:xfrm>
        <a:off x="18783360" y="22619160"/>
        <a:ext cx="57895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21</xdr:col>
      <xdr:colOff>161640</xdr:colOff>
      <xdr:row>169</xdr:row>
      <xdr:rowOff>1080</xdr:rowOff>
    </xdr:from>
    <xdr:to>
      <xdr:col>28</xdr:col>
      <xdr:colOff>185760</xdr:colOff>
      <xdr:row>188</xdr:row>
      <xdr:rowOff>150480</xdr:rowOff>
    </xdr:to>
    <xdr:graphicFrame>
      <xdr:nvGraphicFramePr>
        <xdr:cNvPr id="10" name=""/>
        <xdr:cNvGraphicFramePr/>
      </xdr:nvGraphicFramePr>
      <xdr:xfrm>
        <a:off x="18878040" y="27473400"/>
        <a:ext cx="57891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36</xdr:col>
      <xdr:colOff>243360</xdr:colOff>
      <xdr:row>169</xdr:row>
      <xdr:rowOff>109800</xdr:rowOff>
    </xdr:from>
    <xdr:to>
      <xdr:col>43</xdr:col>
      <xdr:colOff>267840</xdr:colOff>
      <xdr:row>189</xdr:row>
      <xdr:rowOff>96480</xdr:rowOff>
    </xdr:to>
    <xdr:graphicFrame>
      <xdr:nvGraphicFramePr>
        <xdr:cNvPr id="11" name=""/>
        <xdr:cNvGraphicFramePr/>
      </xdr:nvGraphicFramePr>
      <xdr:xfrm>
        <a:off x="31313880" y="27582120"/>
        <a:ext cx="57895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17</xdr:col>
      <xdr:colOff>325080</xdr:colOff>
      <xdr:row>259</xdr:row>
      <xdr:rowOff>42120</xdr:rowOff>
    </xdr:from>
    <xdr:to>
      <xdr:col>24</xdr:col>
      <xdr:colOff>349560</xdr:colOff>
      <xdr:row>279</xdr:row>
      <xdr:rowOff>28800</xdr:rowOff>
    </xdr:to>
    <xdr:graphicFrame>
      <xdr:nvGraphicFramePr>
        <xdr:cNvPr id="12" name=""/>
        <xdr:cNvGraphicFramePr/>
      </xdr:nvGraphicFramePr>
      <xdr:xfrm>
        <a:off x="15747120" y="42144840"/>
        <a:ext cx="57895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8</xdr:col>
      <xdr:colOff>169920</xdr:colOff>
      <xdr:row>293</xdr:row>
      <xdr:rowOff>34200</xdr:rowOff>
    </xdr:from>
    <xdr:to>
      <xdr:col>14</xdr:col>
      <xdr:colOff>360720</xdr:colOff>
      <xdr:row>312</xdr:row>
      <xdr:rowOff>3960</xdr:rowOff>
    </xdr:to>
    <xdr:graphicFrame>
      <xdr:nvGraphicFramePr>
        <xdr:cNvPr id="13" name=""/>
        <xdr:cNvGraphicFramePr/>
      </xdr:nvGraphicFramePr>
      <xdr:xfrm>
        <a:off x="7444800" y="47664000"/>
        <a:ext cx="5461560" cy="305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8</xdr:col>
      <xdr:colOff>212400</xdr:colOff>
      <xdr:row>351</xdr:row>
      <xdr:rowOff>25560</xdr:rowOff>
    </xdr:from>
    <xdr:to>
      <xdr:col>14</xdr:col>
      <xdr:colOff>724320</xdr:colOff>
      <xdr:row>371</xdr:row>
      <xdr:rowOff>12600</xdr:rowOff>
    </xdr:to>
    <xdr:graphicFrame>
      <xdr:nvGraphicFramePr>
        <xdr:cNvPr id="14" name=""/>
        <xdr:cNvGraphicFramePr/>
      </xdr:nvGraphicFramePr>
      <xdr:xfrm>
        <a:off x="7487280" y="57084120"/>
        <a:ext cx="57826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22</xdr:col>
      <xdr:colOff>383040</xdr:colOff>
      <xdr:row>293</xdr:row>
      <xdr:rowOff>42120</xdr:rowOff>
    </xdr:from>
    <xdr:to>
      <xdr:col>29</xdr:col>
      <xdr:colOff>407160</xdr:colOff>
      <xdr:row>313</xdr:row>
      <xdr:rowOff>29160</xdr:rowOff>
    </xdr:to>
    <xdr:graphicFrame>
      <xdr:nvGraphicFramePr>
        <xdr:cNvPr id="15" name=""/>
        <xdr:cNvGraphicFramePr/>
      </xdr:nvGraphicFramePr>
      <xdr:xfrm>
        <a:off x="19923120" y="47671920"/>
        <a:ext cx="57891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7</xdr:col>
      <xdr:colOff>328680</xdr:colOff>
      <xdr:row>396</xdr:row>
      <xdr:rowOff>88920</xdr:rowOff>
    </xdr:from>
    <xdr:to>
      <xdr:col>12</xdr:col>
      <xdr:colOff>377640</xdr:colOff>
      <xdr:row>409</xdr:row>
      <xdr:rowOff>136800</xdr:rowOff>
    </xdr:to>
    <xdr:graphicFrame>
      <xdr:nvGraphicFramePr>
        <xdr:cNvPr id="16" name=""/>
        <xdr:cNvGraphicFramePr/>
      </xdr:nvGraphicFramePr>
      <xdr:xfrm>
        <a:off x="6653880" y="64462680"/>
        <a:ext cx="4293000" cy="21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7</xdr:col>
      <xdr:colOff>402120</xdr:colOff>
      <xdr:row>411</xdr:row>
      <xdr:rowOff>32760</xdr:rowOff>
    </xdr:from>
    <xdr:to>
      <xdr:col>12</xdr:col>
      <xdr:colOff>352800</xdr:colOff>
      <xdr:row>423</xdr:row>
      <xdr:rowOff>7200</xdr:rowOff>
    </xdr:to>
    <xdr:graphicFrame>
      <xdr:nvGraphicFramePr>
        <xdr:cNvPr id="17" name=""/>
        <xdr:cNvGraphicFramePr/>
      </xdr:nvGraphicFramePr>
      <xdr:xfrm>
        <a:off x="6727320" y="66844800"/>
        <a:ext cx="4194720" cy="192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7</xdr:col>
      <xdr:colOff>475920</xdr:colOff>
      <xdr:row>424</xdr:row>
      <xdr:rowOff>56880</xdr:rowOff>
    </xdr:from>
    <xdr:to>
      <xdr:col>12</xdr:col>
      <xdr:colOff>311760</xdr:colOff>
      <xdr:row>437</xdr:row>
      <xdr:rowOff>31680</xdr:rowOff>
    </xdr:to>
    <xdr:graphicFrame>
      <xdr:nvGraphicFramePr>
        <xdr:cNvPr id="18" name=""/>
        <xdr:cNvGraphicFramePr/>
      </xdr:nvGraphicFramePr>
      <xdr:xfrm>
        <a:off x="6801120" y="68982120"/>
        <a:ext cx="4079880" cy="208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7</xdr:col>
      <xdr:colOff>516960</xdr:colOff>
      <xdr:row>438</xdr:row>
      <xdr:rowOff>16200</xdr:rowOff>
    </xdr:from>
    <xdr:to>
      <xdr:col>12</xdr:col>
      <xdr:colOff>287280</xdr:colOff>
      <xdr:row>452</xdr:row>
      <xdr:rowOff>31320</xdr:rowOff>
    </xdr:to>
    <xdr:graphicFrame>
      <xdr:nvGraphicFramePr>
        <xdr:cNvPr id="19" name=""/>
        <xdr:cNvGraphicFramePr/>
      </xdr:nvGraphicFramePr>
      <xdr:xfrm>
        <a:off x="6842160" y="71217360"/>
        <a:ext cx="4014360" cy="229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9</xdr:col>
      <xdr:colOff>569520</xdr:colOff>
      <xdr:row>259</xdr:row>
      <xdr:rowOff>40680</xdr:rowOff>
    </xdr:from>
    <xdr:to>
      <xdr:col>13</xdr:col>
      <xdr:colOff>919080</xdr:colOff>
      <xdr:row>274</xdr:row>
      <xdr:rowOff>95040</xdr:rowOff>
    </xdr:to>
    <xdr:graphicFrame>
      <xdr:nvGraphicFramePr>
        <xdr:cNvPr id="20" name=""/>
        <xdr:cNvGraphicFramePr/>
      </xdr:nvGraphicFramePr>
      <xdr:xfrm>
        <a:off x="8668080" y="42143400"/>
        <a:ext cx="3643920" cy="249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8</xdr:col>
      <xdr:colOff>202320</xdr:colOff>
      <xdr:row>321</xdr:row>
      <xdr:rowOff>157680</xdr:rowOff>
    </xdr:from>
    <xdr:to>
      <xdr:col>14</xdr:col>
      <xdr:colOff>706320</xdr:colOff>
      <xdr:row>341</xdr:row>
      <xdr:rowOff>145080</xdr:rowOff>
    </xdr:to>
    <xdr:graphicFrame>
      <xdr:nvGraphicFramePr>
        <xdr:cNvPr id="21" name=""/>
        <xdr:cNvGraphicFramePr/>
      </xdr:nvGraphicFramePr>
      <xdr:xfrm>
        <a:off x="7477200" y="52339320"/>
        <a:ext cx="57747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13</xdr:col>
      <xdr:colOff>43920</xdr:colOff>
      <xdr:row>406</xdr:row>
      <xdr:rowOff>108720</xdr:rowOff>
    </xdr:from>
    <xdr:to>
      <xdr:col>22</xdr:col>
      <xdr:colOff>104760</xdr:colOff>
      <xdr:row>434</xdr:row>
      <xdr:rowOff>162000</xdr:rowOff>
    </xdr:to>
    <xdr:graphicFrame>
      <xdr:nvGraphicFramePr>
        <xdr:cNvPr id="22" name=""/>
        <xdr:cNvGraphicFramePr/>
      </xdr:nvGraphicFramePr>
      <xdr:xfrm>
        <a:off x="11436840" y="66107880"/>
        <a:ext cx="8208000" cy="460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9</xdr:col>
      <xdr:colOff>210600</xdr:colOff>
      <xdr:row>199</xdr:row>
      <xdr:rowOff>131760</xdr:rowOff>
    </xdr:from>
    <xdr:to>
      <xdr:col>15</xdr:col>
      <xdr:colOff>420120</xdr:colOff>
      <xdr:row>219</xdr:row>
      <xdr:rowOff>119160</xdr:rowOff>
    </xdr:to>
    <xdr:graphicFrame>
      <xdr:nvGraphicFramePr>
        <xdr:cNvPr id="23" name=""/>
        <xdr:cNvGraphicFramePr/>
      </xdr:nvGraphicFramePr>
      <xdr:xfrm>
        <a:off x="8309160" y="32481000"/>
        <a:ext cx="57715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8</xdr:col>
      <xdr:colOff>226080</xdr:colOff>
      <xdr:row>229</xdr:row>
      <xdr:rowOff>65520</xdr:rowOff>
    </xdr:from>
    <xdr:to>
      <xdr:col>14</xdr:col>
      <xdr:colOff>730080</xdr:colOff>
      <xdr:row>249</xdr:row>
      <xdr:rowOff>52920</xdr:rowOff>
    </xdr:to>
    <xdr:graphicFrame>
      <xdr:nvGraphicFramePr>
        <xdr:cNvPr id="24" name=""/>
        <xdr:cNvGraphicFramePr/>
      </xdr:nvGraphicFramePr>
      <xdr:xfrm>
        <a:off x="7500960" y="37291680"/>
        <a:ext cx="57747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7</xdr:col>
      <xdr:colOff>249120</xdr:colOff>
      <xdr:row>110</xdr:row>
      <xdr:rowOff>43560</xdr:rowOff>
    </xdr:from>
    <xdr:to>
      <xdr:col>13</xdr:col>
      <xdr:colOff>955800</xdr:colOff>
      <xdr:row>130</xdr:row>
      <xdr:rowOff>30960</xdr:rowOff>
    </xdr:to>
    <xdr:graphicFrame>
      <xdr:nvGraphicFramePr>
        <xdr:cNvPr id="25" name=""/>
        <xdr:cNvGraphicFramePr/>
      </xdr:nvGraphicFramePr>
      <xdr:xfrm>
        <a:off x="6574320" y="17925120"/>
        <a:ext cx="57744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7</xdr:col>
      <xdr:colOff>387000</xdr:colOff>
      <xdr:row>139</xdr:row>
      <xdr:rowOff>50760</xdr:rowOff>
    </xdr:from>
    <xdr:to>
      <xdr:col>13</xdr:col>
      <xdr:colOff>1093680</xdr:colOff>
      <xdr:row>159</xdr:row>
      <xdr:rowOff>38160</xdr:rowOff>
    </xdr:to>
    <xdr:graphicFrame>
      <xdr:nvGraphicFramePr>
        <xdr:cNvPr id="26" name=""/>
        <xdr:cNvGraphicFramePr/>
      </xdr:nvGraphicFramePr>
      <xdr:xfrm>
        <a:off x="6712200" y="22646520"/>
        <a:ext cx="57744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8</xdr:col>
      <xdr:colOff>227520</xdr:colOff>
      <xdr:row>169</xdr:row>
      <xdr:rowOff>50760</xdr:rowOff>
    </xdr:from>
    <xdr:to>
      <xdr:col>14</xdr:col>
      <xdr:colOff>517680</xdr:colOff>
      <xdr:row>188</xdr:row>
      <xdr:rowOff>80280</xdr:rowOff>
    </xdr:to>
    <xdr:graphicFrame>
      <xdr:nvGraphicFramePr>
        <xdr:cNvPr id="27" name=""/>
        <xdr:cNvGraphicFramePr/>
      </xdr:nvGraphicFramePr>
      <xdr:xfrm>
        <a:off x="7502400" y="27523080"/>
        <a:ext cx="5560920" cy="311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25</xdr:col>
      <xdr:colOff>253080</xdr:colOff>
      <xdr:row>199</xdr:row>
      <xdr:rowOff>43560</xdr:rowOff>
    </xdr:from>
    <xdr:to>
      <xdr:col>30</xdr:col>
      <xdr:colOff>660600</xdr:colOff>
      <xdr:row>214</xdr:row>
      <xdr:rowOff>140040</xdr:rowOff>
    </xdr:to>
    <xdr:graphicFrame>
      <xdr:nvGraphicFramePr>
        <xdr:cNvPr id="28" name=""/>
        <xdr:cNvGraphicFramePr/>
      </xdr:nvGraphicFramePr>
      <xdr:xfrm>
        <a:off x="22263840" y="32392800"/>
        <a:ext cx="4525560" cy="253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25</xdr:col>
      <xdr:colOff>255240</xdr:colOff>
      <xdr:row>215</xdr:row>
      <xdr:rowOff>110520</xdr:rowOff>
    </xdr:from>
    <xdr:to>
      <xdr:col>30</xdr:col>
      <xdr:colOff>612000</xdr:colOff>
      <xdr:row>231</xdr:row>
      <xdr:rowOff>16920</xdr:rowOff>
    </xdr:to>
    <xdr:graphicFrame>
      <xdr:nvGraphicFramePr>
        <xdr:cNvPr id="29" name=""/>
        <xdr:cNvGraphicFramePr/>
      </xdr:nvGraphicFramePr>
      <xdr:xfrm>
        <a:off x="22266000" y="35060760"/>
        <a:ext cx="4474800" cy="250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7</xdr:col>
      <xdr:colOff>277200</xdr:colOff>
      <xdr:row>455</xdr:row>
      <xdr:rowOff>14400</xdr:rowOff>
    </xdr:from>
    <xdr:to>
      <xdr:col>13</xdr:col>
      <xdr:colOff>983880</xdr:colOff>
      <xdr:row>475</xdr:row>
      <xdr:rowOff>1800</xdr:rowOff>
    </xdr:to>
    <xdr:graphicFrame>
      <xdr:nvGraphicFramePr>
        <xdr:cNvPr id="30" name=""/>
        <xdr:cNvGraphicFramePr/>
      </xdr:nvGraphicFramePr>
      <xdr:xfrm>
        <a:off x="6602400" y="73978920"/>
        <a:ext cx="57744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20</xdr:col>
      <xdr:colOff>800640</xdr:colOff>
      <xdr:row>233</xdr:row>
      <xdr:rowOff>32760</xdr:rowOff>
    </xdr:from>
    <xdr:to>
      <xdr:col>27</xdr:col>
      <xdr:colOff>821520</xdr:colOff>
      <xdr:row>253</xdr:row>
      <xdr:rowOff>20880</xdr:rowOff>
    </xdr:to>
    <xdr:graphicFrame>
      <xdr:nvGraphicFramePr>
        <xdr:cNvPr id="31" name=""/>
        <xdr:cNvGraphicFramePr/>
      </xdr:nvGraphicFramePr>
      <xdr:xfrm>
        <a:off x="18693360" y="37909080"/>
        <a:ext cx="5786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7</xdr:col>
      <xdr:colOff>321480</xdr:colOff>
      <xdr:row>483</xdr:row>
      <xdr:rowOff>151560</xdr:rowOff>
    </xdr:from>
    <xdr:to>
      <xdr:col>13</xdr:col>
      <xdr:colOff>1022040</xdr:colOff>
      <xdr:row>503</xdr:row>
      <xdr:rowOff>140040</xdr:rowOff>
    </xdr:to>
    <xdr:graphicFrame>
      <xdr:nvGraphicFramePr>
        <xdr:cNvPr id="32" name=""/>
        <xdr:cNvGraphicFramePr/>
      </xdr:nvGraphicFramePr>
      <xdr:xfrm>
        <a:off x="6646680" y="78667920"/>
        <a:ext cx="57682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7</xdr:col>
      <xdr:colOff>299160</xdr:colOff>
      <xdr:row>513</xdr:row>
      <xdr:rowOff>46800</xdr:rowOff>
    </xdr:from>
    <xdr:to>
      <xdr:col>13</xdr:col>
      <xdr:colOff>999360</xdr:colOff>
      <xdr:row>533</xdr:row>
      <xdr:rowOff>34560</xdr:rowOff>
    </xdr:to>
    <xdr:graphicFrame>
      <xdr:nvGraphicFramePr>
        <xdr:cNvPr id="33" name=""/>
        <xdr:cNvGraphicFramePr/>
      </xdr:nvGraphicFramePr>
      <xdr:xfrm>
        <a:off x="6624360" y="83440080"/>
        <a:ext cx="5767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16</xdr:col>
      <xdr:colOff>160560</xdr:colOff>
      <xdr:row>454</xdr:row>
      <xdr:rowOff>32400</xdr:rowOff>
    </xdr:from>
    <xdr:to>
      <xdr:col>23</xdr:col>
      <xdr:colOff>168120</xdr:colOff>
      <xdr:row>474</xdr:row>
      <xdr:rowOff>20880</xdr:rowOff>
    </xdr:to>
    <xdr:graphicFrame>
      <xdr:nvGraphicFramePr>
        <xdr:cNvPr id="34" name=""/>
        <xdr:cNvGraphicFramePr/>
      </xdr:nvGraphicFramePr>
      <xdr:xfrm>
        <a:off x="14758920" y="73834560"/>
        <a:ext cx="57729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16</xdr:col>
      <xdr:colOff>226440</xdr:colOff>
      <xdr:row>478</xdr:row>
      <xdr:rowOff>108360</xdr:rowOff>
    </xdr:from>
    <xdr:to>
      <xdr:col>23</xdr:col>
      <xdr:colOff>234000</xdr:colOff>
      <xdr:row>498</xdr:row>
      <xdr:rowOff>96840</xdr:rowOff>
    </xdr:to>
    <xdr:graphicFrame>
      <xdr:nvGraphicFramePr>
        <xdr:cNvPr id="35" name=""/>
        <xdr:cNvGraphicFramePr/>
      </xdr:nvGraphicFramePr>
      <xdr:xfrm>
        <a:off x="14824800" y="77811840"/>
        <a:ext cx="57729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7</xdr:col>
      <xdr:colOff>537480</xdr:colOff>
      <xdr:row>542</xdr:row>
      <xdr:rowOff>36000</xdr:rowOff>
    </xdr:from>
    <xdr:to>
      <xdr:col>14</xdr:col>
      <xdr:colOff>85320</xdr:colOff>
      <xdr:row>562</xdr:row>
      <xdr:rowOff>23760</xdr:rowOff>
    </xdr:to>
    <xdr:graphicFrame>
      <xdr:nvGraphicFramePr>
        <xdr:cNvPr id="36" name=""/>
        <xdr:cNvGraphicFramePr/>
      </xdr:nvGraphicFramePr>
      <xdr:xfrm>
        <a:off x="6862680" y="88143480"/>
        <a:ext cx="57682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8</xdr:col>
      <xdr:colOff>400680</xdr:colOff>
      <xdr:row>571</xdr:row>
      <xdr:rowOff>32400</xdr:rowOff>
    </xdr:from>
    <xdr:to>
      <xdr:col>14</xdr:col>
      <xdr:colOff>898920</xdr:colOff>
      <xdr:row>591</xdr:row>
      <xdr:rowOff>20880</xdr:rowOff>
    </xdr:to>
    <xdr:graphicFrame>
      <xdr:nvGraphicFramePr>
        <xdr:cNvPr id="37" name=""/>
        <xdr:cNvGraphicFramePr/>
      </xdr:nvGraphicFramePr>
      <xdr:xfrm>
        <a:off x="7675560" y="92854080"/>
        <a:ext cx="57690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29880</xdr:colOff>
      <xdr:row>6</xdr:row>
      <xdr:rowOff>9720</xdr:rowOff>
    </xdr:from>
    <xdr:to>
      <xdr:col>7</xdr:col>
      <xdr:colOff>99000</xdr:colOff>
      <xdr:row>25</xdr:row>
      <xdr:rowOff>162360</xdr:rowOff>
    </xdr:to>
    <xdr:graphicFrame>
      <xdr:nvGraphicFramePr>
        <xdr:cNvPr id="38" name=""/>
        <xdr:cNvGraphicFramePr/>
      </xdr:nvGraphicFramePr>
      <xdr:xfrm>
        <a:off x="29880" y="984960"/>
        <a:ext cx="57675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10080</xdr:colOff>
      <xdr:row>6</xdr:row>
      <xdr:rowOff>28800</xdr:rowOff>
    </xdr:from>
    <xdr:to>
      <xdr:col>15</xdr:col>
      <xdr:colOff>79200</xdr:colOff>
      <xdr:row>26</xdr:row>
      <xdr:rowOff>18720</xdr:rowOff>
    </xdr:to>
    <xdr:graphicFrame>
      <xdr:nvGraphicFramePr>
        <xdr:cNvPr id="39" name=""/>
        <xdr:cNvGraphicFramePr/>
      </xdr:nvGraphicFramePr>
      <xdr:xfrm>
        <a:off x="6522480" y="1004040"/>
        <a:ext cx="57675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376920</xdr:colOff>
      <xdr:row>27</xdr:row>
      <xdr:rowOff>115200</xdr:rowOff>
    </xdr:from>
    <xdr:to>
      <xdr:col>17</xdr:col>
      <xdr:colOff>1080</xdr:colOff>
      <xdr:row>60</xdr:row>
      <xdr:rowOff>29160</xdr:rowOff>
    </xdr:to>
    <xdr:graphicFrame>
      <xdr:nvGraphicFramePr>
        <xdr:cNvPr id="40" name=""/>
        <xdr:cNvGraphicFramePr/>
      </xdr:nvGraphicFramePr>
      <xdr:xfrm>
        <a:off x="4447080" y="4504320"/>
        <a:ext cx="9393120" cy="527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416520</xdr:colOff>
      <xdr:row>62</xdr:row>
      <xdr:rowOff>133920</xdr:rowOff>
    </xdr:from>
    <xdr:to>
      <xdr:col>16</xdr:col>
      <xdr:colOff>753120</xdr:colOff>
      <xdr:row>94</xdr:row>
      <xdr:rowOff>18720</xdr:rowOff>
    </xdr:to>
    <xdr:graphicFrame>
      <xdr:nvGraphicFramePr>
        <xdr:cNvPr id="41" name=""/>
        <xdr:cNvGraphicFramePr/>
      </xdr:nvGraphicFramePr>
      <xdr:xfrm>
        <a:off x="4486680" y="10212480"/>
        <a:ext cx="9291240" cy="508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59760</xdr:colOff>
      <xdr:row>105</xdr:row>
      <xdr:rowOff>156240</xdr:rowOff>
    </xdr:from>
    <xdr:to>
      <xdr:col>5</xdr:col>
      <xdr:colOff>793080</xdr:colOff>
      <xdr:row>119</xdr:row>
      <xdr:rowOff>70200</xdr:rowOff>
    </xdr:to>
    <xdr:graphicFrame>
      <xdr:nvGraphicFramePr>
        <xdr:cNvPr id="42" name=""/>
        <xdr:cNvGraphicFramePr/>
      </xdr:nvGraphicFramePr>
      <xdr:xfrm>
        <a:off x="873720" y="17298000"/>
        <a:ext cx="3989520" cy="218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49320</xdr:colOff>
      <xdr:row>105</xdr:row>
      <xdr:rowOff>89280</xdr:rowOff>
    </xdr:from>
    <xdr:to>
      <xdr:col>12</xdr:col>
      <xdr:colOff>762840</xdr:colOff>
      <xdr:row>119</xdr:row>
      <xdr:rowOff>98640</xdr:rowOff>
    </xdr:to>
    <xdr:graphicFrame>
      <xdr:nvGraphicFramePr>
        <xdr:cNvPr id="43" name=""/>
        <xdr:cNvGraphicFramePr/>
      </xdr:nvGraphicFramePr>
      <xdr:xfrm>
        <a:off x="6561720" y="17231040"/>
        <a:ext cx="3969720" cy="228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59400</xdr:colOff>
      <xdr:row>105</xdr:row>
      <xdr:rowOff>89280</xdr:rowOff>
    </xdr:from>
    <xdr:to>
      <xdr:col>19</xdr:col>
      <xdr:colOff>772920</xdr:colOff>
      <xdr:row>119</xdr:row>
      <xdr:rowOff>98640</xdr:rowOff>
    </xdr:to>
    <xdr:graphicFrame>
      <xdr:nvGraphicFramePr>
        <xdr:cNvPr id="44" name=""/>
        <xdr:cNvGraphicFramePr/>
      </xdr:nvGraphicFramePr>
      <xdr:xfrm>
        <a:off x="12270240" y="17231040"/>
        <a:ext cx="3969720" cy="228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229680</xdr:colOff>
      <xdr:row>2</xdr:row>
      <xdr:rowOff>63720</xdr:rowOff>
    </xdr:from>
    <xdr:to>
      <xdr:col>18</xdr:col>
      <xdr:colOff>49320</xdr:colOff>
      <xdr:row>27</xdr:row>
      <xdr:rowOff>7200</xdr:rowOff>
    </xdr:to>
    <xdr:graphicFrame>
      <xdr:nvGraphicFramePr>
        <xdr:cNvPr id="45" name=""/>
        <xdr:cNvGraphicFramePr/>
      </xdr:nvGraphicFramePr>
      <xdr:xfrm>
        <a:off x="8370360" y="396360"/>
        <a:ext cx="6332040" cy="400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168840</xdr:colOff>
      <xdr:row>29</xdr:row>
      <xdr:rowOff>149040</xdr:rowOff>
    </xdr:from>
    <xdr:to>
      <xdr:col>18</xdr:col>
      <xdr:colOff>304920</xdr:colOff>
      <xdr:row>42</xdr:row>
      <xdr:rowOff>89640</xdr:rowOff>
    </xdr:to>
    <xdr:graphicFrame>
      <xdr:nvGraphicFramePr>
        <xdr:cNvPr id="46" name=""/>
        <xdr:cNvGraphicFramePr/>
      </xdr:nvGraphicFramePr>
      <xdr:xfrm>
        <a:off x="8309520" y="4870800"/>
        <a:ext cx="6648480" cy="205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156960</xdr:colOff>
      <xdr:row>44</xdr:row>
      <xdr:rowOff>97200</xdr:rowOff>
    </xdr:from>
    <xdr:to>
      <xdr:col>18</xdr:col>
      <xdr:colOff>68040</xdr:colOff>
      <xdr:row>69</xdr:row>
      <xdr:rowOff>140760</xdr:rowOff>
    </xdr:to>
    <xdr:graphicFrame>
      <xdr:nvGraphicFramePr>
        <xdr:cNvPr id="47" name=""/>
        <xdr:cNvGraphicFramePr/>
      </xdr:nvGraphicFramePr>
      <xdr:xfrm>
        <a:off x="8297640" y="7257240"/>
        <a:ext cx="6423480" cy="410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145080</xdr:colOff>
      <xdr:row>72</xdr:row>
      <xdr:rowOff>7560</xdr:rowOff>
    </xdr:from>
    <xdr:to>
      <xdr:col>18</xdr:col>
      <xdr:colOff>91080</xdr:colOff>
      <xdr:row>97</xdr:row>
      <xdr:rowOff>103320</xdr:rowOff>
    </xdr:to>
    <xdr:graphicFrame>
      <xdr:nvGraphicFramePr>
        <xdr:cNvPr id="48" name=""/>
        <xdr:cNvGraphicFramePr/>
      </xdr:nvGraphicFramePr>
      <xdr:xfrm>
        <a:off x="8285760" y="11719440"/>
        <a:ext cx="6458400" cy="415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228240</xdr:colOff>
      <xdr:row>101</xdr:row>
      <xdr:rowOff>69120</xdr:rowOff>
    </xdr:from>
    <xdr:to>
      <xdr:col>18</xdr:col>
      <xdr:colOff>69120</xdr:colOff>
      <xdr:row>126</xdr:row>
      <xdr:rowOff>97560</xdr:rowOff>
    </xdr:to>
    <xdr:graphicFrame>
      <xdr:nvGraphicFramePr>
        <xdr:cNvPr id="49" name=""/>
        <xdr:cNvGraphicFramePr/>
      </xdr:nvGraphicFramePr>
      <xdr:xfrm>
        <a:off x="8368920" y="16495200"/>
        <a:ext cx="6353280" cy="409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258120</xdr:colOff>
      <xdr:row>129</xdr:row>
      <xdr:rowOff>61560</xdr:rowOff>
    </xdr:from>
    <xdr:to>
      <xdr:col>18</xdr:col>
      <xdr:colOff>49320</xdr:colOff>
      <xdr:row>154</xdr:row>
      <xdr:rowOff>90000</xdr:rowOff>
    </xdr:to>
    <xdr:graphicFrame>
      <xdr:nvGraphicFramePr>
        <xdr:cNvPr id="50" name=""/>
        <xdr:cNvGraphicFramePr/>
      </xdr:nvGraphicFramePr>
      <xdr:xfrm>
        <a:off x="8398800" y="21039120"/>
        <a:ext cx="6303600" cy="409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313920</xdr:colOff>
      <xdr:row>156</xdr:row>
      <xdr:rowOff>113400</xdr:rowOff>
    </xdr:from>
    <xdr:to>
      <xdr:col>17</xdr:col>
      <xdr:colOff>794520</xdr:colOff>
      <xdr:row>181</xdr:row>
      <xdr:rowOff>89280</xdr:rowOff>
    </xdr:to>
    <xdr:graphicFrame>
      <xdr:nvGraphicFramePr>
        <xdr:cNvPr id="51" name=""/>
        <xdr:cNvGraphicFramePr/>
      </xdr:nvGraphicFramePr>
      <xdr:xfrm>
        <a:off x="8454600" y="25480080"/>
        <a:ext cx="6179040" cy="404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392400</xdr:colOff>
      <xdr:row>184</xdr:row>
      <xdr:rowOff>22320</xdr:rowOff>
    </xdr:from>
    <xdr:to>
      <xdr:col>17</xdr:col>
      <xdr:colOff>755280</xdr:colOff>
      <xdr:row>209</xdr:row>
      <xdr:rowOff>103320</xdr:rowOff>
    </xdr:to>
    <xdr:graphicFrame>
      <xdr:nvGraphicFramePr>
        <xdr:cNvPr id="52" name=""/>
        <xdr:cNvGraphicFramePr/>
      </xdr:nvGraphicFramePr>
      <xdr:xfrm>
        <a:off x="8533080" y="29948400"/>
        <a:ext cx="6061320" cy="415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450720</xdr:colOff>
      <xdr:row>212</xdr:row>
      <xdr:rowOff>18000</xdr:rowOff>
    </xdr:from>
    <xdr:to>
      <xdr:col>17</xdr:col>
      <xdr:colOff>725400</xdr:colOff>
      <xdr:row>238</xdr:row>
      <xdr:rowOff>60840</xdr:rowOff>
    </xdr:to>
    <xdr:graphicFrame>
      <xdr:nvGraphicFramePr>
        <xdr:cNvPr id="53" name=""/>
        <xdr:cNvGraphicFramePr/>
      </xdr:nvGraphicFramePr>
      <xdr:xfrm>
        <a:off x="8591400" y="34503480"/>
        <a:ext cx="5973120" cy="427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24</xdr:col>
      <xdr:colOff>320400</xdr:colOff>
      <xdr:row>129</xdr:row>
      <xdr:rowOff>7560</xdr:rowOff>
    </xdr:from>
    <xdr:to>
      <xdr:col>31</xdr:col>
      <xdr:colOff>518400</xdr:colOff>
      <xdr:row>154</xdr:row>
      <xdr:rowOff>64080</xdr:rowOff>
    </xdr:to>
    <xdr:graphicFrame>
      <xdr:nvGraphicFramePr>
        <xdr:cNvPr id="54" name=""/>
        <xdr:cNvGraphicFramePr/>
      </xdr:nvGraphicFramePr>
      <xdr:xfrm>
        <a:off x="19857960" y="20985120"/>
        <a:ext cx="5896440" cy="412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24</xdr:col>
      <xdr:colOff>427680</xdr:colOff>
      <xdr:row>73</xdr:row>
      <xdr:rowOff>48240</xdr:rowOff>
    </xdr:from>
    <xdr:to>
      <xdr:col>31</xdr:col>
      <xdr:colOff>493560</xdr:colOff>
      <xdr:row>98</xdr:row>
      <xdr:rowOff>104760</xdr:rowOff>
    </xdr:to>
    <xdr:graphicFrame>
      <xdr:nvGraphicFramePr>
        <xdr:cNvPr id="55" name=""/>
        <xdr:cNvGraphicFramePr/>
      </xdr:nvGraphicFramePr>
      <xdr:xfrm>
        <a:off x="19965240" y="11922480"/>
        <a:ext cx="5764320" cy="412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24</xdr:col>
      <xdr:colOff>304560</xdr:colOff>
      <xdr:row>101</xdr:row>
      <xdr:rowOff>15840</xdr:rowOff>
    </xdr:from>
    <xdr:to>
      <xdr:col>31</xdr:col>
      <xdr:colOff>370440</xdr:colOff>
      <xdr:row>126</xdr:row>
      <xdr:rowOff>105120</xdr:rowOff>
    </xdr:to>
    <xdr:graphicFrame>
      <xdr:nvGraphicFramePr>
        <xdr:cNvPr id="56" name=""/>
        <xdr:cNvGraphicFramePr/>
      </xdr:nvGraphicFramePr>
      <xdr:xfrm>
        <a:off x="19842120" y="16441920"/>
        <a:ext cx="5764320" cy="415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code.fr/function-equation-finder" TargetMode="External"/><Relationship Id="rId2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8" activeCellId="0" sqref="C8"/>
    </sheetView>
  </sheetViews>
  <sheetFormatPr defaultColWidth="11.70703125" defaultRowHeight="12.8" zeroHeight="false" outlineLevelRow="0" outlineLevelCol="0"/>
  <cols>
    <col collapsed="false" customWidth="true" hidden="false" outlineLevel="0" max="3" min="1" style="0" width="4.48"/>
    <col collapsed="false" customWidth="true" hidden="false" outlineLevel="0" max="8" min="8" style="0" width="8.06"/>
    <col collapsed="false" customWidth="true" hidden="false" outlineLevel="0" max="9" min="9" style="0" width="13.06"/>
    <col collapsed="false" customWidth="true" hidden="false" outlineLevel="0" max="13" min="13" style="0" width="27.51"/>
    <col collapsed="false" customWidth="true" hidden="false" outlineLevel="0" max="14" min="14" style="0" width="4.48"/>
    <col collapsed="false" customWidth="true" hidden="false" outlineLevel="0" max="15" min="15" style="0" width="5.42"/>
    <col collapsed="false" customWidth="true" hidden="false" outlineLevel="0" max="16" min="16" style="0" width="5.14"/>
    <col collapsed="false" customWidth="true" hidden="false" outlineLevel="0" max="27" min="27" style="0" width="14.62"/>
    <col collapsed="false" customWidth="true" hidden="false" outlineLevel="0" max="39" min="39" style="0" width="14.35"/>
    <col collapsed="false" customWidth="true" hidden="false" outlineLevel="0" max="43" min="43" style="0" width="14.5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</row>
    <row r="2" customFormat="false" ht="12.8" hidden="false" customHeight="false" outlineLevel="0" collapsed="false">
      <c r="A2" s="1" t="n">
        <v>255</v>
      </c>
      <c r="B2" s="1" t="n">
        <v>0</v>
      </c>
      <c r="C2" s="1" t="n">
        <v>0</v>
      </c>
      <c r="D2" s="1" t="n">
        <v>1</v>
      </c>
      <c r="E2" s="0" t="n">
        <v>2.95</v>
      </c>
      <c r="F2" s="0" t="n">
        <v>3.27</v>
      </c>
      <c r="G2" s="0" t="n">
        <v>3.27</v>
      </c>
      <c r="N2" s="1" t="n">
        <v>255</v>
      </c>
      <c r="O2" s="1" t="n">
        <v>128</v>
      </c>
      <c r="P2" s="1" t="n">
        <v>0</v>
      </c>
      <c r="Q2" s="1" t="n">
        <v>1</v>
      </c>
      <c r="R2" s="0" t="n">
        <v>2.86</v>
      </c>
      <c r="S2" s="0" t="n">
        <v>2.93</v>
      </c>
      <c r="T2" s="0" t="n">
        <v>3.17</v>
      </c>
    </row>
    <row r="3" customFormat="false" ht="12.8" hidden="false" customHeight="false" outlineLevel="0" collapsed="false">
      <c r="A3" s="1"/>
      <c r="B3" s="1"/>
      <c r="C3" s="1"/>
      <c r="D3" s="1" t="n">
        <v>25</v>
      </c>
      <c r="E3" s="0" t="n">
        <v>2.71</v>
      </c>
      <c r="F3" s="0" t="n">
        <v>3.27</v>
      </c>
      <c r="G3" s="0" t="n">
        <v>3.27</v>
      </c>
      <c r="N3" s="1"/>
      <c r="O3" s="1"/>
      <c r="P3" s="1"/>
      <c r="Q3" s="1" t="n">
        <v>25</v>
      </c>
      <c r="R3" s="0" t="n">
        <v>2.63</v>
      </c>
      <c r="S3" s="0" t="n">
        <v>2.76</v>
      </c>
      <c r="T3" s="0" t="n">
        <v>3.17</v>
      </c>
    </row>
    <row r="4" customFormat="false" ht="12.8" hidden="false" customHeight="false" outlineLevel="0" collapsed="false">
      <c r="A4" s="1"/>
      <c r="B4" s="1"/>
      <c r="C4" s="1"/>
      <c r="D4" s="1" t="n">
        <v>50</v>
      </c>
      <c r="E4" s="0" t="n">
        <v>2.41</v>
      </c>
      <c r="F4" s="0" t="n">
        <v>3.27</v>
      </c>
      <c r="G4" s="0" t="n">
        <v>3.27</v>
      </c>
      <c r="N4" s="1"/>
      <c r="O4" s="1"/>
      <c r="P4" s="1"/>
      <c r="Q4" s="1" t="n">
        <v>50</v>
      </c>
      <c r="R4" s="0" t="n">
        <v>2.34</v>
      </c>
      <c r="S4" s="0" t="n">
        <v>2.53</v>
      </c>
      <c r="T4" s="0" t="n">
        <v>3.16</v>
      </c>
    </row>
    <row r="5" customFormat="false" ht="12.8" hidden="false" customHeight="false" outlineLevel="0" collapsed="false">
      <c r="A5" s="1"/>
      <c r="B5" s="1"/>
      <c r="C5" s="1"/>
      <c r="D5" s="1" t="n">
        <v>75</v>
      </c>
      <c r="E5" s="0" t="n">
        <v>2.12</v>
      </c>
      <c r="F5" s="0" t="n">
        <v>3.27</v>
      </c>
      <c r="G5" s="0" t="n">
        <v>3.27</v>
      </c>
      <c r="N5" s="1"/>
      <c r="O5" s="1"/>
      <c r="P5" s="1"/>
      <c r="Q5" s="1" t="n">
        <v>75</v>
      </c>
      <c r="R5" s="0" t="n">
        <v>2.05</v>
      </c>
      <c r="S5" s="0" t="n">
        <v>2.32</v>
      </c>
      <c r="T5" s="0" t="n">
        <v>3.15</v>
      </c>
    </row>
    <row r="6" customFormat="false" ht="12.8" hidden="false" customHeight="false" outlineLevel="0" collapsed="false">
      <c r="A6" s="1"/>
      <c r="B6" s="1"/>
      <c r="C6" s="1"/>
      <c r="D6" s="1" t="n">
        <v>90</v>
      </c>
      <c r="E6" s="0" t="n">
        <v>1.94</v>
      </c>
      <c r="F6" s="0" t="n">
        <v>3.27</v>
      </c>
      <c r="G6" s="0" t="n">
        <v>3.27</v>
      </c>
      <c r="N6" s="1"/>
      <c r="O6" s="1"/>
      <c r="P6" s="1"/>
      <c r="Q6" s="1" t="n">
        <v>100</v>
      </c>
      <c r="R6" s="0" t="n">
        <v>1.77</v>
      </c>
      <c r="S6" s="0" t="n">
        <v>2.1</v>
      </c>
      <c r="T6" s="0" t="n">
        <v>3.15</v>
      </c>
    </row>
    <row r="7" customFormat="false" ht="12.8" hidden="false" customHeight="false" outlineLevel="0" collapsed="false">
      <c r="A7" s="1"/>
      <c r="B7" s="1"/>
      <c r="C7" s="1"/>
      <c r="D7" s="1" t="n">
        <v>100</v>
      </c>
      <c r="E7" s="0" t="n">
        <v>1.82</v>
      </c>
      <c r="F7" s="0" t="n">
        <v>3.27</v>
      </c>
      <c r="G7" s="0" t="n">
        <v>3.27</v>
      </c>
      <c r="Q7" s="1" t="n">
        <v>255</v>
      </c>
      <c r="R7" s="0" t="n">
        <v>0.01</v>
      </c>
      <c r="S7" s="0" t="n">
        <v>0.78</v>
      </c>
      <c r="T7" s="0" t="n">
        <v>3.12</v>
      </c>
    </row>
    <row r="8" customFormat="false" ht="12.8" hidden="false" customHeight="false" outlineLevel="0" collapsed="false">
      <c r="D8" s="1" t="n">
        <v>255</v>
      </c>
      <c r="E8" s="0" t="n">
        <v>0.01</v>
      </c>
      <c r="F8" s="0" t="n">
        <v>3.27</v>
      </c>
      <c r="G8" s="0" t="n">
        <v>3.27</v>
      </c>
    </row>
    <row r="16" customFormat="false" ht="12.8" hidden="false" customHeight="false" outlineLevel="0" collapsed="false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N16" s="1" t="s">
        <v>0</v>
      </c>
      <c r="O16" s="1" t="s">
        <v>1</v>
      </c>
      <c r="P16" s="1" t="s">
        <v>2</v>
      </c>
      <c r="Q16" s="1" t="s">
        <v>3</v>
      </c>
      <c r="R16" s="1" t="s">
        <v>4</v>
      </c>
      <c r="S16" s="1" t="s">
        <v>5</v>
      </c>
      <c r="T16" s="1" t="s">
        <v>6</v>
      </c>
    </row>
    <row r="17" customFormat="false" ht="12.8" hidden="false" customHeight="false" outlineLevel="0" collapsed="false">
      <c r="A17" s="1" t="n">
        <v>255</v>
      </c>
      <c r="B17" s="1" t="n">
        <v>255</v>
      </c>
      <c r="C17" s="1" t="n">
        <v>0</v>
      </c>
      <c r="D17" s="1" t="n">
        <v>1</v>
      </c>
      <c r="E17" s="0" t="n">
        <v>3.04</v>
      </c>
      <c r="F17" s="0" t="n">
        <v>2.86</v>
      </c>
      <c r="G17" s="0" t="n">
        <v>3.17</v>
      </c>
      <c r="N17" s="1" t="n">
        <v>255</v>
      </c>
      <c r="O17" s="1" t="n">
        <v>0</v>
      </c>
      <c r="P17" s="1" t="n">
        <v>128</v>
      </c>
      <c r="Q17" s="1" t="n">
        <v>1</v>
      </c>
      <c r="R17" s="0" t="n">
        <v>2.86</v>
      </c>
      <c r="S17" s="0" t="n">
        <v>3.12</v>
      </c>
      <c r="T17" s="0" t="n">
        <v>3.1</v>
      </c>
    </row>
    <row r="18" customFormat="false" ht="12.8" hidden="false" customHeight="false" outlineLevel="0" collapsed="false">
      <c r="A18" s="1"/>
      <c r="B18" s="1"/>
      <c r="C18" s="1"/>
      <c r="D18" s="1" t="n">
        <v>25</v>
      </c>
      <c r="E18" s="0" t="n">
        <v>2.93</v>
      </c>
      <c r="F18" s="0" t="n">
        <v>2.63</v>
      </c>
      <c r="G18" s="0" t="n">
        <v>3.17</v>
      </c>
      <c r="N18" s="1"/>
      <c r="O18" s="1"/>
      <c r="P18" s="1"/>
      <c r="Q18" s="1" t="n">
        <v>25</v>
      </c>
      <c r="R18" s="0" t="n">
        <v>2.63</v>
      </c>
      <c r="S18" s="0" t="n">
        <v>3.09</v>
      </c>
      <c r="T18" s="0" t="n">
        <v>3.04</v>
      </c>
    </row>
    <row r="19" customFormat="false" ht="12.8" hidden="false" customHeight="false" outlineLevel="0" collapsed="false">
      <c r="A19" s="1"/>
      <c r="B19" s="1"/>
      <c r="C19" s="1"/>
      <c r="D19" s="1" t="n">
        <v>50</v>
      </c>
      <c r="E19" s="0" t="n">
        <v>2.81</v>
      </c>
      <c r="F19" s="0" t="n">
        <v>2.34</v>
      </c>
      <c r="G19" s="0" t="n">
        <v>3.17</v>
      </c>
      <c r="N19" s="1"/>
      <c r="O19" s="1"/>
      <c r="P19" s="1"/>
      <c r="Q19" s="1" t="n">
        <v>50</v>
      </c>
      <c r="R19" s="0" t="n">
        <v>2.34</v>
      </c>
      <c r="S19" s="0" t="n">
        <v>3.04</v>
      </c>
      <c r="T19" s="0" t="n">
        <v>2.97</v>
      </c>
    </row>
    <row r="20" customFormat="false" ht="12.8" hidden="false" customHeight="false" outlineLevel="0" collapsed="false">
      <c r="A20" s="1"/>
      <c r="B20" s="1"/>
      <c r="C20" s="1"/>
      <c r="D20" s="1" t="n">
        <v>75</v>
      </c>
      <c r="E20" s="0" t="n">
        <v>2.68</v>
      </c>
      <c r="F20" s="0" t="n">
        <v>2.05</v>
      </c>
      <c r="G20" s="0" t="n">
        <v>3.16</v>
      </c>
      <c r="N20" s="1"/>
      <c r="O20" s="1"/>
      <c r="P20" s="1"/>
      <c r="Q20" s="1" t="n">
        <v>75</v>
      </c>
      <c r="R20" s="0" t="n">
        <v>2.05</v>
      </c>
      <c r="S20" s="0" t="n">
        <v>2.99</v>
      </c>
      <c r="T20" s="0" t="n">
        <v>2.9</v>
      </c>
    </row>
    <row r="21" customFormat="false" ht="12.8" hidden="false" customHeight="false" outlineLevel="0" collapsed="false">
      <c r="A21" s="1"/>
      <c r="B21" s="1"/>
      <c r="C21" s="1"/>
      <c r="D21" s="1" t="n">
        <v>100</v>
      </c>
      <c r="E21" s="0" t="n">
        <v>2.56</v>
      </c>
      <c r="F21" s="0" t="n">
        <v>1.77</v>
      </c>
      <c r="G21" s="0" t="n">
        <v>3.16</v>
      </c>
      <c r="N21" s="1"/>
      <c r="O21" s="1"/>
      <c r="P21" s="1"/>
      <c r="Q21" s="1" t="n">
        <v>100</v>
      </c>
      <c r="R21" s="0" t="n">
        <v>1.77</v>
      </c>
      <c r="S21" s="0" t="n">
        <v>2.94</v>
      </c>
      <c r="T21" s="0" t="n">
        <v>2.84</v>
      </c>
    </row>
    <row r="22" customFormat="false" ht="12.8" hidden="false" customHeight="false" outlineLevel="0" collapsed="false">
      <c r="D22" s="1" t="n">
        <v>255</v>
      </c>
      <c r="E22" s="0" t="n">
        <v>1.78</v>
      </c>
      <c r="F22" s="0" t="n">
        <v>0.01</v>
      </c>
      <c r="G22" s="0" t="n">
        <v>3.14</v>
      </c>
      <c r="Q22" s="1" t="n">
        <v>255</v>
      </c>
      <c r="R22" s="0" t="n">
        <v>0.01</v>
      </c>
      <c r="S22" s="0" t="n">
        <v>2.67</v>
      </c>
      <c r="T22" s="0" t="n">
        <v>2.42</v>
      </c>
    </row>
    <row r="30" customFormat="false" ht="12.8" hidden="false" customHeight="false" outlineLevel="0" collapsed="false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N30" s="1" t="s">
        <v>0</v>
      </c>
      <c r="O30" s="1" t="s">
        <v>1</v>
      </c>
      <c r="P30" s="1" t="s">
        <v>2</v>
      </c>
      <c r="Q30" s="1" t="s">
        <v>3</v>
      </c>
      <c r="R30" s="1" t="s">
        <v>4</v>
      </c>
      <c r="S30" s="1" t="s">
        <v>5</v>
      </c>
      <c r="T30" s="1" t="s">
        <v>6</v>
      </c>
    </row>
    <row r="31" customFormat="false" ht="12.8" hidden="false" customHeight="false" outlineLevel="0" collapsed="false">
      <c r="A31" s="1" t="n">
        <v>255</v>
      </c>
      <c r="B31" s="1" t="n">
        <v>255</v>
      </c>
      <c r="C31" s="1" t="n">
        <v>255</v>
      </c>
      <c r="D31" s="1" t="n">
        <v>1</v>
      </c>
      <c r="E31" s="0" t="n">
        <v>3.04</v>
      </c>
      <c r="F31" s="0" t="n">
        <v>2.86</v>
      </c>
      <c r="G31" s="0" t="n">
        <v>3.07</v>
      </c>
      <c r="N31" s="1" t="n">
        <v>255</v>
      </c>
      <c r="O31" s="1" t="n">
        <v>128</v>
      </c>
      <c r="P31" s="1" t="n">
        <v>128</v>
      </c>
      <c r="Q31" s="1" t="n">
        <v>1</v>
      </c>
      <c r="R31" s="0" t="n">
        <v>2.86</v>
      </c>
      <c r="S31" s="0" t="n">
        <v>2.93</v>
      </c>
      <c r="T31" s="0" t="n">
        <v>3.1</v>
      </c>
    </row>
    <row r="32" customFormat="false" ht="12.8" hidden="false" customHeight="false" outlineLevel="0" collapsed="false">
      <c r="A32" s="1"/>
      <c r="B32" s="1"/>
      <c r="C32" s="1"/>
      <c r="D32" s="1" t="n">
        <v>25</v>
      </c>
      <c r="E32" s="0" t="n">
        <v>2.94</v>
      </c>
      <c r="F32" s="0" t="n">
        <v>2.63</v>
      </c>
      <c r="G32" s="0" t="n">
        <v>3</v>
      </c>
      <c r="N32" s="1"/>
      <c r="O32" s="1"/>
      <c r="P32" s="1"/>
      <c r="Q32" s="1" t="n">
        <v>25</v>
      </c>
      <c r="R32" s="0" t="n">
        <v>2.63</v>
      </c>
      <c r="S32" s="0" t="n">
        <v>2.76</v>
      </c>
      <c r="T32" s="0" t="n">
        <v>3.05</v>
      </c>
    </row>
    <row r="33" customFormat="false" ht="12.8" hidden="false" customHeight="false" outlineLevel="0" collapsed="false">
      <c r="A33" s="1"/>
      <c r="B33" s="1"/>
      <c r="C33" s="1"/>
      <c r="D33" s="1" t="n">
        <v>50</v>
      </c>
      <c r="E33" s="0" t="n">
        <v>2.81</v>
      </c>
      <c r="F33" s="0" t="n">
        <v>2.34</v>
      </c>
      <c r="G33" s="0" t="n">
        <v>2.91</v>
      </c>
      <c r="N33" s="1"/>
      <c r="O33" s="1"/>
      <c r="P33" s="1"/>
      <c r="Q33" s="1" t="n">
        <v>50</v>
      </c>
      <c r="R33" s="0" t="n">
        <v>2.34</v>
      </c>
      <c r="S33" s="0" t="n">
        <v>2.54</v>
      </c>
      <c r="T33" s="0" t="n">
        <v>2.99</v>
      </c>
    </row>
    <row r="34" customFormat="false" ht="12.8" hidden="false" customHeight="false" outlineLevel="0" collapsed="false">
      <c r="A34" s="1"/>
      <c r="B34" s="1"/>
      <c r="C34" s="1"/>
      <c r="D34" s="1" t="n">
        <v>75</v>
      </c>
      <c r="E34" s="0" t="n">
        <v>2.69</v>
      </c>
      <c r="F34" s="0" t="n">
        <v>2.05</v>
      </c>
      <c r="G34" s="0" t="n">
        <v>2.82</v>
      </c>
      <c r="N34" s="1"/>
      <c r="O34" s="1"/>
      <c r="P34" s="1"/>
      <c r="Q34" s="1" t="n">
        <v>75</v>
      </c>
      <c r="R34" s="0" t="n">
        <v>2.05</v>
      </c>
      <c r="S34" s="0" t="n">
        <v>2.32</v>
      </c>
      <c r="T34" s="0" t="n">
        <v>2.93</v>
      </c>
    </row>
    <row r="35" customFormat="false" ht="12.8" hidden="false" customHeight="false" outlineLevel="0" collapsed="false">
      <c r="A35" s="1"/>
      <c r="B35" s="1"/>
      <c r="C35" s="1"/>
      <c r="D35" s="1" t="n">
        <v>100</v>
      </c>
      <c r="E35" s="0" t="n">
        <v>2.56</v>
      </c>
      <c r="F35" s="0" t="n">
        <v>1.77</v>
      </c>
      <c r="G35" s="0" t="n">
        <v>2.73</v>
      </c>
      <c r="N35" s="1"/>
      <c r="O35" s="1"/>
      <c r="P35" s="1"/>
      <c r="Q35" s="1" t="n">
        <v>100</v>
      </c>
      <c r="R35" s="0" t="n">
        <v>1.77</v>
      </c>
      <c r="S35" s="0" t="n">
        <v>2.1</v>
      </c>
      <c r="T35" s="0" t="n">
        <v>2.86</v>
      </c>
    </row>
    <row r="36" customFormat="false" ht="12.8" hidden="false" customHeight="false" outlineLevel="0" collapsed="false">
      <c r="D36" s="1" t="n">
        <v>255</v>
      </c>
      <c r="E36" s="0" t="n">
        <v>1.79</v>
      </c>
      <c r="F36" s="0" t="n">
        <v>0.01</v>
      </c>
      <c r="G36" s="0" t="n">
        <v>2.16</v>
      </c>
      <c r="Q36" s="1" t="n">
        <v>255</v>
      </c>
      <c r="R36" s="0" t="n">
        <v>0.01</v>
      </c>
      <c r="S36" s="0" t="n">
        <v>0.76</v>
      </c>
      <c r="T36" s="0" t="n">
        <v>2.47</v>
      </c>
    </row>
    <row r="44" customFormat="false" ht="12.8" hidden="false" customHeight="false" outlineLevel="0" collapsed="false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  <c r="N44" s="1" t="s">
        <v>0</v>
      </c>
      <c r="O44" s="1" t="s">
        <v>1</v>
      </c>
      <c r="P44" s="1" t="s">
        <v>2</v>
      </c>
      <c r="Q44" s="1" t="s">
        <v>3</v>
      </c>
      <c r="R44" s="1" t="s">
        <v>4</v>
      </c>
      <c r="S44" s="1" t="s">
        <v>5</v>
      </c>
      <c r="T44" s="1" t="s">
        <v>6</v>
      </c>
    </row>
    <row r="45" customFormat="false" ht="12.8" hidden="false" customHeight="false" outlineLevel="0" collapsed="false">
      <c r="A45" s="1" t="n">
        <v>0</v>
      </c>
      <c r="B45" s="1" t="n">
        <v>255</v>
      </c>
      <c r="C45" s="1" t="n">
        <v>0</v>
      </c>
      <c r="D45" s="1" t="n">
        <v>1</v>
      </c>
      <c r="E45" s="0" t="n">
        <v>3.27</v>
      </c>
      <c r="F45" s="0" t="n">
        <v>2.95</v>
      </c>
      <c r="G45" s="0" t="n">
        <v>3.27</v>
      </c>
      <c r="N45" s="1" t="n">
        <v>128</v>
      </c>
      <c r="O45" s="1" t="n">
        <v>255</v>
      </c>
      <c r="P45" s="1" t="n">
        <v>0</v>
      </c>
      <c r="Q45" s="1" t="n">
        <v>1</v>
      </c>
      <c r="R45" s="0" t="n">
        <v>3.11</v>
      </c>
      <c r="S45" s="0" t="n">
        <v>2.86</v>
      </c>
      <c r="T45" s="0" t="n">
        <v>3.17</v>
      </c>
    </row>
    <row r="46" customFormat="false" ht="12.8" hidden="false" customHeight="false" outlineLevel="0" collapsed="false">
      <c r="A46" s="1"/>
      <c r="B46" s="1"/>
      <c r="C46" s="1"/>
      <c r="D46" s="1" t="n">
        <v>25</v>
      </c>
      <c r="E46" s="0" t="n">
        <v>3.27</v>
      </c>
      <c r="F46" s="0" t="n">
        <v>2.71</v>
      </c>
      <c r="G46" s="0" t="n">
        <v>3.27</v>
      </c>
      <c r="N46" s="1"/>
      <c r="O46" s="1"/>
      <c r="P46" s="1"/>
      <c r="Q46" s="1" t="n">
        <v>25</v>
      </c>
      <c r="R46" s="0" t="n">
        <v>3.06</v>
      </c>
      <c r="S46" s="0" t="n">
        <v>2.62</v>
      </c>
      <c r="T46" s="0" t="n">
        <v>3.17</v>
      </c>
    </row>
    <row r="47" customFormat="false" ht="12.8" hidden="false" customHeight="false" outlineLevel="0" collapsed="false">
      <c r="A47" s="1"/>
      <c r="B47" s="1"/>
      <c r="C47" s="1"/>
      <c r="D47" s="1" t="n">
        <v>50</v>
      </c>
      <c r="E47" s="0" t="n">
        <v>3.27</v>
      </c>
      <c r="F47" s="0" t="n">
        <v>2.41</v>
      </c>
      <c r="G47" s="0" t="n">
        <v>3.27</v>
      </c>
      <c r="N47" s="1"/>
      <c r="O47" s="1"/>
      <c r="P47" s="1"/>
      <c r="Q47" s="1" t="n">
        <v>50</v>
      </c>
      <c r="R47" s="0" t="n">
        <v>3</v>
      </c>
      <c r="S47" s="0" t="n">
        <v>2.34</v>
      </c>
      <c r="T47" s="0" t="n">
        <v>3.16</v>
      </c>
    </row>
    <row r="48" customFormat="false" ht="12.8" hidden="false" customHeight="false" outlineLevel="0" collapsed="false">
      <c r="A48" s="1"/>
      <c r="B48" s="1"/>
      <c r="C48" s="1"/>
      <c r="D48" s="1" t="n">
        <v>75</v>
      </c>
      <c r="E48" s="0" t="n">
        <v>3.27</v>
      </c>
      <c r="F48" s="0" t="n">
        <v>2.11</v>
      </c>
      <c r="G48" s="0" t="n">
        <v>3.27</v>
      </c>
      <c r="N48" s="1"/>
      <c r="O48" s="1"/>
      <c r="P48" s="1"/>
      <c r="Q48" s="1" t="n">
        <v>75</v>
      </c>
      <c r="R48" s="0" t="n">
        <v>2.94</v>
      </c>
      <c r="S48" s="0" t="n">
        <v>2.05</v>
      </c>
      <c r="T48" s="0" t="n">
        <v>3.16</v>
      </c>
    </row>
    <row r="49" customFormat="false" ht="12.8" hidden="false" customHeight="false" outlineLevel="0" collapsed="false">
      <c r="A49" s="1"/>
      <c r="B49" s="1"/>
      <c r="C49" s="1"/>
      <c r="D49" s="1" t="n">
        <v>100</v>
      </c>
      <c r="E49" s="0" t="n">
        <v>3.27</v>
      </c>
      <c r="F49" s="0" t="n">
        <v>1.82</v>
      </c>
      <c r="G49" s="0" t="n">
        <v>3.27</v>
      </c>
      <c r="N49" s="1"/>
      <c r="O49" s="1"/>
      <c r="P49" s="1"/>
      <c r="Q49" s="1" t="n">
        <v>100</v>
      </c>
      <c r="R49" s="0" t="n">
        <v>2.87</v>
      </c>
      <c r="S49" s="0" t="n">
        <v>1.76</v>
      </c>
      <c r="T49" s="0" t="n">
        <v>3.16</v>
      </c>
    </row>
    <row r="50" customFormat="false" ht="12.8" hidden="false" customHeight="false" outlineLevel="0" collapsed="false">
      <c r="D50" s="1" t="n">
        <v>255</v>
      </c>
      <c r="E50" s="0" t="n">
        <v>3.27</v>
      </c>
      <c r="F50" s="0" t="n">
        <v>0.01</v>
      </c>
      <c r="G50" s="0" t="n">
        <v>3.27</v>
      </c>
      <c r="Q50" s="1" t="n">
        <v>255</v>
      </c>
      <c r="R50" s="0" t="n">
        <v>2.51</v>
      </c>
      <c r="S50" s="0" t="n">
        <v>0.01</v>
      </c>
      <c r="T50" s="0" t="n">
        <v>3.15</v>
      </c>
    </row>
    <row r="58" customFormat="false" ht="12.8" hidden="false" customHeight="false" outlineLevel="0" collapsed="false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N58" s="1" t="s">
        <v>0</v>
      </c>
      <c r="O58" s="1" t="s">
        <v>1</v>
      </c>
      <c r="P58" s="1" t="s">
        <v>2</v>
      </c>
      <c r="Q58" s="1" t="s">
        <v>3</v>
      </c>
      <c r="R58" s="1" t="s">
        <v>4</v>
      </c>
      <c r="S58" s="1" t="s">
        <v>5</v>
      </c>
      <c r="T58" s="1" t="s">
        <v>6</v>
      </c>
    </row>
    <row r="59" customFormat="false" ht="12.8" hidden="false" customHeight="false" outlineLevel="0" collapsed="false">
      <c r="A59" s="1" t="n">
        <v>0</v>
      </c>
      <c r="B59" s="1" t="n">
        <v>255</v>
      </c>
      <c r="C59" s="1" t="n">
        <v>255</v>
      </c>
      <c r="D59" s="1" t="n">
        <v>1</v>
      </c>
      <c r="E59" s="0" t="n">
        <v>3.13</v>
      </c>
      <c r="F59" s="0" t="n">
        <v>2.86</v>
      </c>
      <c r="G59" s="0" t="n">
        <v>3.07</v>
      </c>
      <c r="N59" s="1" t="n">
        <v>255</v>
      </c>
      <c r="O59" s="1" t="n">
        <v>128</v>
      </c>
      <c r="P59" s="1" t="n">
        <v>255</v>
      </c>
      <c r="Q59" s="1" t="n">
        <v>1</v>
      </c>
      <c r="R59" s="0" t="n">
        <v>2.86</v>
      </c>
      <c r="S59" s="0" t="n">
        <v>2.93</v>
      </c>
      <c r="T59" s="0" t="n">
        <v>2.87</v>
      </c>
    </row>
    <row r="60" customFormat="false" ht="12.8" hidden="false" customHeight="false" outlineLevel="0" collapsed="false">
      <c r="A60" s="1"/>
      <c r="B60" s="1"/>
      <c r="C60" s="1"/>
      <c r="D60" s="1" t="n">
        <v>25</v>
      </c>
      <c r="E60" s="0" t="n">
        <v>3.1</v>
      </c>
      <c r="F60" s="0" t="n">
        <v>2.63</v>
      </c>
      <c r="G60" s="0" t="n">
        <v>3</v>
      </c>
      <c r="N60" s="1"/>
      <c r="O60" s="1"/>
      <c r="P60" s="1"/>
      <c r="Q60" s="1" t="n">
        <v>25</v>
      </c>
      <c r="R60" s="0" t="n">
        <v>2.62</v>
      </c>
      <c r="S60" s="0" t="n">
        <v>2.74</v>
      </c>
      <c r="T60" s="0" t="n">
        <v>2.65</v>
      </c>
    </row>
    <row r="61" customFormat="false" ht="12.8" hidden="false" customHeight="false" outlineLevel="0" collapsed="false">
      <c r="A61" s="1"/>
      <c r="B61" s="1"/>
      <c r="C61" s="1"/>
      <c r="D61" s="1" t="n">
        <v>50</v>
      </c>
      <c r="E61" s="0" t="n">
        <v>3.05</v>
      </c>
      <c r="F61" s="0" t="n">
        <v>2.34</v>
      </c>
      <c r="G61" s="0" t="n">
        <v>2.9</v>
      </c>
      <c r="N61" s="1"/>
      <c r="O61" s="1"/>
      <c r="P61" s="1"/>
      <c r="Q61" s="1" t="n">
        <v>50</v>
      </c>
      <c r="R61" s="0" t="n">
        <v>2.34</v>
      </c>
      <c r="S61" s="0" t="n">
        <v>2.52</v>
      </c>
      <c r="T61" s="0" t="n">
        <v>2.37</v>
      </c>
    </row>
    <row r="62" customFormat="false" ht="12.8" hidden="false" customHeight="false" outlineLevel="0" collapsed="false">
      <c r="A62" s="1"/>
      <c r="B62" s="1"/>
      <c r="C62" s="1"/>
      <c r="D62" s="1" t="n">
        <v>75</v>
      </c>
      <c r="E62" s="0" t="n">
        <v>3.01</v>
      </c>
      <c r="F62" s="0" t="n">
        <v>2.05</v>
      </c>
      <c r="G62" s="0" t="n">
        <v>2.8</v>
      </c>
      <c r="N62" s="1"/>
      <c r="O62" s="1"/>
      <c r="P62" s="1"/>
      <c r="Q62" s="1" t="n">
        <v>75</v>
      </c>
      <c r="R62" s="0" t="n">
        <v>2.05</v>
      </c>
      <c r="S62" s="0" t="n">
        <v>2.29</v>
      </c>
      <c r="T62" s="0" t="n">
        <v>2.09</v>
      </c>
    </row>
    <row r="63" customFormat="false" ht="12.8" hidden="false" customHeight="false" outlineLevel="0" collapsed="false">
      <c r="A63" s="1"/>
      <c r="B63" s="1"/>
      <c r="C63" s="1"/>
      <c r="D63" s="1" t="n">
        <v>100</v>
      </c>
      <c r="E63" s="0" t="n">
        <v>2.97</v>
      </c>
      <c r="F63" s="0" t="n">
        <v>1.76</v>
      </c>
      <c r="G63" s="0" t="n">
        <v>2.71</v>
      </c>
      <c r="N63" s="1"/>
      <c r="O63" s="1"/>
      <c r="P63" s="1"/>
      <c r="Q63" s="1" t="n">
        <v>100</v>
      </c>
      <c r="R63" s="0" t="n">
        <v>1.76</v>
      </c>
      <c r="S63" s="0" t="n">
        <v>2.06</v>
      </c>
      <c r="T63" s="0" t="n">
        <v>1.8</v>
      </c>
    </row>
    <row r="64" customFormat="false" ht="12.8" hidden="false" customHeight="false" outlineLevel="0" collapsed="false">
      <c r="D64" s="1" t="n">
        <v>255</v>
      </c>
      <c r="E64" s="0" t="n">
        <v>2.71</v>
      </c>
      <c r="F64" s="0" t="n">
        <v>0.01</v>
      </c>
      <c r="G64" s="0" t="n">
        <v>2.12</v>
      </c>
      <c r="Q64" s="1" t="n">
        <v>255</v>
      </c>
      <c r="R64" s="0" t="n">
        <v>0.01</v>
      </c>
      <c r="S64" s="0" t="n">
        <v>0.67</v>
      </c>
      <c r="T64" s="0" t="n">
        <v>0.09</v>
      </c>
    </row>
    <row r="72" customFormat="false" ht="12.8" hidden="false" customHeight="false" outlineLevel="0" collapsed="false">
      <c r="A72" s="1" t="s">
        <v>0</v>
      </c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 t="s">
        <v>6</v>
      </c>
      <c r="N72" s="1" t="s">
        <v>0</v>
      </c>
      <c r="O72" s="1" t="s">
        <v>1</v>
      </c>
      <c r="P72" s="1" t="s">
        <v>2</v>
      </c>
      <c r="Q72" s="1" t="s">
        <v>3</v>
      </c>
      <c r="R72" s="1" t="s">
        <v>4</v>
      </c>
      <c r="S72" s="1" t="s">
        <v>5</v>
      </c>
      <c r="T72" s="1" t="s">
        <v>6</v>
      </c>
    </row>
    <row r="73" customFormat="false" ht="12.8" hidden="false" customHeight="false" outlineLevel="0" collapsed="false">
      <c r="A73" s="1" t="n">
        <v>0</v>
      </c>
      <c r="B73" s="1" t="n">
        <v>0</v>
      </c>
      <c r="C73" s="1" t="n">
        <v>255</v>
      </c>
      <c r="D73" s="1" t="n">
        <v>1</v>
      </c>
      <c r="E73" s="0" t="n">
        <v>3.27</v>
      </c>
      <c r="F73" s="0" t="n">
        <v>3.27</v>
      </c>
      <c r="G73" s="0" t="n">
        <v>2.95</v>
      </c>
      <c r="N73" s="1" t="n">
        <v>128</v>
      </c>
      <c r="O73" s="1" t="n">
        <v>255</v>
      </c>
      <c r="P73" s="1" t="n">
        <v>128</v>
      </c>
      <c r="Q73" s="1" t="n">
        <v>1</v>
      </c>
      <c r="R73" s="0" t="n">
        <v>3.11</v>
      </c>
      <c r="S73" s="0" t="n">
        <v>2.86</v>
      </c>
      <c r="T73" s="0" t="n">
        <v>3.15</v>
      </c>
    </row>
    <row r="74" customFormat="false" ht="12.8" hidden="false" customHeight="false" outlineLevel="0" collapsed="false">
      <c r="A74" s="1"/>
      <c r="B74" s="1"/>
      <c r="C74" s="1"/>
      <c r="D74" s="1" t="n">
        <v>25</v>
      </c>
      <c r="E74" s="0" t="n">
        <v>3.27</v>
      </c>
      <c r="F74" s="0" t="n">
        <v>3.27</v>
      </c>
      <c r="G74" s="0" t="n">
        <v>2.71</v>
      </c>
      <c r="N74" s="1"/>
      <c r="O74" s="1"/>
      <c r="P74" s="1"/>
      <c r="Q74" s="1" t="n">
        <v>25</v>
      </c>
      <c r="R74" s="0" t="n">
        <v>3.06</v>
      </c>
      <c r="S74" s="0" t="n">
        <v>2.63</v>
      </c>
      <c r="T74" s="0" t="n">
        <v>3.14</v>
      </c>
    </row>
    <row r="75" customFormat="false" ht="12.8" hidden="false" customHeight="false" outlineLevel="0" collapsed="false">
      <c r="A75" s="1"/>
      <c r="B75" s="1"/>
      <c r="C75" s="1"/>
      <c r="D75" s="1" t="n">
        <v>50</v>
      </c>
      <c r="E75" s="0" t="n">
        <v>3.27</v>
      </c>
      <c r="F75" s="0" t="n">
        <v>3.27</v>
      </c>
      <c r="G75" s="0" t="n">
        <v>2.42</v>
      </c>
      <c r="N75" s="1"/>
      <c r="O75" s="1"/>
      <c r="P75" s="1"/>
      <c r="Q75" s="1" t="n">
        <v>50</v>
      </c>
      <c r="R75" s="0" t="n">
        <v>3</v>
      </c>
      <c r="S75" s="0" t="n">
        <v>2.34</v>
      </c>
      <c r="T75" s="0" t="n">
        <v>3.11</v>
      </c>
    </row>
    <row r="76" customFormat="false" ht="12.8" hidden="false" customHeight="false" outlineLevel="0" collapsed="false">
      <c r="A76" s="1"/>
      <c r="B76" s="1"/>
      <c r="C76" s="1"/>
      <c r="D76" s="1" t="n">
        <v>75</v>
      </c>
      <c r="E76" s="0" t="n">
        <v>3.27</v>
      </c>
      <c r="F76" s="0" t="n">
        <v>3.27</v>
      </c>
      <c r="G76" s="0" t="n">
        <v>2.12</v>
      </c>
      <c r="N76" s="1"/>
      <c r="O76" s="1"/>
      <c r="P76" s="1"/>
      <c r="Q76" s="1" t="n">
        <v>75</v>
      </c>
      <c r="R76" s="0" t="n">
        <v>2.94</v>
      </c>
      <c r="S76" s="0" t="n">
        <v>2.05</v>
      </c>
      <c r="T76" s="0" t="n">
        <v>3.09</v>
      </c>
    </row>
    <row r="77" customFormat="false" ht="12.8" hidden="false" customHeight="false" outlineLevel="0" collapsed="false">
      <c r="A77" s="1"/>
      <c r="B77" s="1"/>
      <c r="C77" s="1"/>
      <c r="D77" s="1" t="n">
        <v>100</v>
      </c>
      <c r="E77" s="0" t="n">
        <v>3.27</v>
      </c>
      <c r="F77" s="0" t="n">
        <v>3.27</v>
      </c>
      <c r="G77" s="0" t="n">
        <v>1.82</v>
      </c>
      <c r="N77" s="1"/>
      <c r="O77" s="1"/>
      <c r="P77" s="1"/>
      <c r="Q77" s="1" t="n">
        <v>90</v>
      </c>
      <c r="R77" s="0" t="n">
        <v>2.9</v>
      </c>
      <c r="S77" s="0" t="n">
        <v>1.88</v>
      </c>
      <c r="T77" s="0" t="n">
        <v>3.08</v>
      </c>
    </row>
    <row r="78" customFormat="false" ht="12.8" hidden="false" customHeight="false" outlineLevel="0" collapsed="false">
      <c r="D78" s="1" t="n">
        <v>255</v>
      </c>
      <c r="E78" s="0" t="n">
        <v>3.27</v>
      </c>
      <c r="F78" s="0" t="n">
        <v>3.27</v>
      </c>
      <c r="G78" s="0" t="n">
        <v>0.01</v>
      </c>
      <c r="Q78" s="1" t="n">
        <v>100</v>
      </c>
      <c r="R78" s="0" t="n">
        <v>2.88</v>
      </c>
      <c r="S78" s="0" t="n">
        <v>1.77</v>
      </c>
      <c r="T78" s="0" t="n">
        <v>3.07</v>
      </c>
    </row>
    <row r="79" customFormat="false" ht="12.8" hidden="false" customHeight="false" outlineLevel="0" collapsed="false">
      <c r="Q79" s="1" t="n">
        <v>255</v>
      </c>
      <c r="R79" s="0" t="n">
        <v>2.51</v>
      </c>
      <c r="S79" s="0" t="n">
        <v>0.01</v>
      </c>
      <c r="T79" s="0" t="n">
        <v>2.93</v>
      </c>
    </row>
    <row r="86" customFormat="false" ht="12.8" hidden="false" customHeight="false" outlineLevel="0" collapsed="false">
      <c r="A86" s="1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</row>
    <row r="87" customFormat="false" ht="12.8" hidden="false" customHeight="false" outlineLevel="0" collapsed="false">
      <c r="A87" s="1" t="n">
        <v>255</v>
      </c>
      <c r="B87" s="1" t="n">
        <v>0</v>
      </c>
      <c r="C87" s="1" t="n">
        <v>255</v>
      </c>
      <c r="D87" s="1" t="n">
        <v>1</v>
      </c>
      <c r="E87" s="0" t="n">
        <v>2.88</v>
      </c>
      <c r="F87" s="0" t="n">
        <v>3.12</v>
      </c>
      <c r="G87" s="0" t="n">
        <v>2.86</v>
      </c>
    </row>
    <row r="88" customFormat="false" ht="12.8" hidden="false" customHeight="false" outlineLevel="0" collapsed="false">
      <c r="A88" s="1"/>
      <c r="B88" s="1"/>
      <c r="C88" s="1"/>
      <c r="D88" s="1" t="n">
        <v>25</v>
      </c>
      <c r="E88" s="0" t="n">
        <v>2.66</v>
      </c>
      <c r="F88" s="0" t="n">
        <v>3.08</v>
      </c>
      <c r="G88" s="0" t="n">
        <v>2.63</v>
      </c>
    </row>
    <row r="89" customFormat="false" ht="12.8" hidden="false" customHeight="false" outlineLevel="0" collapsed="false">
      <c r="A89" s="1"/>
      <c r="B89" s="1"/>
      <c r="C89" s="1"/>
      <c r="D89" s="1" t="n">
        <v>50</v>
      </c>
      <c r="E89" s="0" t="n">
        <v>2.39</v>
      </c>
      <c r="F89" s="0" t="n">
        <v>3.03</v>
      </c>
      <c r="G89" s="0" t="n">
        <v>2.35</v>
      </c>
    </row>
    <row r="90" customFormat="false" ht="12.8" hidden="false" customHeight="false" outlineLevel="0" collapsed="false">
      <c r="A90" s="1"/>
      <c r="B90" s="1"/>
      <c r="C90" s="1"/>
      <c r="D90" s="1" t="n">
        <v>75</v>
      </c>
      <c r="E90" s="0" t="n">
        <v>2.12</v>
      </c>
      <c r="F90" s="0" t="n">
        <v>2.98</v>
      </c>
      <c r="G90" s="0" t="n">
        <v>2.06</v>
      </c>
    </row>
    <row r="91" customFormat="false" ht="12.8" hidden="false" customHeight="false" outlineLevel="0" collapsed="false">
      <c r="A91" s="1"/>
      <c r="B91" s="1"/>
      <c r="C91" s="1"/>
      <c r="D91" s="1" t="n">
        <v>100</v>
      </c>
      <c r="E91" s="0" t="n">
        <v>1.85</v>
      </c>
      <c r="F91" s="0" t="n">
        <v>2.92</v>
      </c>
      <c r="G91" s="0" t="n">
        <v>1.77</v>
      </c>
    </row>
    <row r="92" customFormat="false" ht="12.8" hidden="false" customHeight="false" outlineLevel="0" collapsed="false">
      <c r="D92" s="1" t="n">
        <v>255</v>
      </c>
      <c r="E92" s="0" t="n">
        <v>0.19</v>
      </c>
      <c r="F92" s="0" t="n">
        <v>2.61</v>
      </c>
      <c r="G92" s="0" t="n">
        <v>0.01</v>
      </c>
    </row>
    <row r="95" customFormat="false" ht="12.8" hidden="false" customHeight="false" outlineLevel="0" collapsed="false">
      <c r="D95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45" activeCellId="0" sqref="A145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4.41"/>
    <col collapsed="false" customWidth="true" hidden="false" outlineLevel="0" max="2" min="2" style="0" width="16.87"/>
    <col collapsed="false" customWidth="true" hidden="false" outlineLevel="0" max="8" min="8" style="0" width="13.46"/>
    <col collapsed="false" customWidth="true" hidden="false" outlineLevel="0" max="14" min="14" style="0" width="16.33"/>
    <col collapsed="false" customWidth="true" hidden="false" outlineLevel="0" max="15" min="15" style="0" width="15.8"/>
    <col collapsed="false" customWidth="true" hidden="false" outlineLevel="0" max="16" min="16" style="0" width="13.29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M1" s="1" t="s">
        <v>12</v>
      </c>
      <c r="N1" s="1" t="s">
        <v>9</v>
      </c>
      <c r="O1" s="1" t="s">
        <v>10</v>
      </c>
      <c r="P1" s="1" t="s">
        <v>11</v>
      </c>
    </row>
    <row r="2" customFormat="false" ht="12.8" hidden="false" customHeight="false" outlineLevel="0" collapsed="false">
      <c r="B2" s="2" t="n">
        <v>255</v>
      </c>
      <c r="C2" s="2" t="n">
        <v>0</v>
      </c>
      <c r="D2" s="0" t="n">
        <v>2.95</v>
      </c>
      <c r="N2" s="2" t="n">
        <v>255</v>
      </c>
      <c r="O2" s="2" t="n">
        <v>0</v>
      </c>
      <c r="P2" s="0" t="n">
        <v>0.01</v>
      </c>
    </row>
    <row r="3" customFormat="false" ht="12.8" hidden="false" customHeight="false" outlineLevel="0" collapsed="false">
      <c r="B3" s="0" t="n">
        <v>255</v>
      </c>
      <c r="C3" s="0" t="n">
        <v>10</v>
      </c>
      <c r="D3" s="0" t="n">
        <v>2.95</v>
      </c>
      <c r="N3" s="0" t="n">
        <v>255</v>
      </c>
      <c r="O3" s="0" t="n">
        <v>10</v>
      </c>
      <c r="P3" s="0" t="n">
        <v>0.01</v>
      </c>
    </row>
    <row r="4" customFormat="false" ht="12.8" hidden="false" customHeight="false" outlineLevel="0" collapsed="false">
      <c r="B4" s="0" t="n">
        <v>255</v>
      </c>
      <c r="C4" s="0" t="n">
        <v>20</v>
      </c>
      <c r="D4" s="0" t="n">
        <v>2.95</v>
      </c>
      <c r="N4" s="0" t="n">
        <v>255</v>
      </c>
      <c r="O4" s="0" t="n">
        <v>20</v>
      </c>
      <c r="P4" s="0" t="n">
        <v>0.01</v>
      </c>
    </row>
    <row r="5" customFormat="false" ht="12.8" hidden="false" customHeight="false" outlineLevel="0" collapsed="false">
      <c r="B5" s="0" t="n">
        <v>255</v>
      </c>
      <c r="C5" s="0" t="n">
        <v>30</v>
      </c>
      <c r="D5" s="0" t="n">
        <v>2.95</v>
      </c>
      <c r="N5" s="0" t="n">
        <v>255</v>
      </c>
      <c r="O5" s="0" t="n">
        <v>30</v>
      </c>
      <c r="P5" s="0" t="n">
        <v>0.01</v>
      </c>
    </row>
    <row r="6" customFormat="false" ht="12.8" hidden="false" customHeight="false" outlineLevel="0" collapsed="false">
      <c r="B6" s="0" t="n">
        <v>255</v>
      </c>
      <c r="C6" s="0" t="n">
        <v>32</v>
      </c>
      <c r="D6" s="0" t="n">
        <v>2.95</v>
      </c>
      <c r="N6" s="0" t="n">
        <v>255</v>
      </c>
      <c r="O6" s="0" t="n">
        <v>32</v>
      </c>
      <c r="P6" s="0" t="n">
        <v>0.01</v>
      </c>
    </row>
    <row r="7" customFormat="false" ht="12.8" hidden="false" customHeight="false" outlineLevel="0" collapsed="false">
      <c r="B7" s="0" t="n">
        <v>255</v>
      </c>
      <c r="C7" s="0" t="n">
        <v>34</v>
      </c>
      <c r="D7" s="0" t="n">
        <v>2.95</v>
      </c>
      <c r="N7" s="0" t="n">
        <v>255</v>
      </c>
      <c r="O7" s="0" t="n">
        <v>34</v>
      </c>
      <c r="P7" s="0" t="n">
        <v>0.01</v>
      </c>
    </row>
    <row r="8" customFormat="false" ht="12.8" hidden="false" customHeight="false" outlineLevel="0" collapsed="false">
      <c r="B8" s="0" t="n">
        <v>255</v>
      </c>
      <c r="C8" s="0" t="n">
        <v>36</v>
      </c>
      <c r="D8" s="0" t="n">
        <v>2.95</v>
      </c>
      <c r="N8" s="0" t="n">
        <v>255</v>
      </c>
      <c r="O8" s="0" t="n">
        <v>36</v>
      </c>
      <c r="P8" s="0" t="n">
        <v>0.01</v>
      </c>
    </row>
    <row r="9" customFormat="false" ht="12.8" hidden="false" customHeight="false" outlineLevel="0" collapsed="false">
      <c r="B9" s="0" t="n">
        <v>255</v>
      </c>
      <c r="C9" s="0" t="n">
        <v>37</v>
      </c>
      <c r="D9" s="0" t="n">
        <v>2.86</v>
      </c>
      <c r="N9" s="0" t="n">
        <v>255</v>
      </c>
      <c r="O9" s="0" t="n">
        <v>37</v>
      </c>
      <c r="P9" s="0" t="n">
        <v>0.01</v>
      </c>
    </row>
    <row r="10" customFormat="false" ht="12.8" hidden="false" customHeight="false" outlineLevel="0" collapsed="false">
      <c r="B10" s="0" t="n">
        <v>255</v>
      </c>
      <c r="C10" s="0" t="n">
        <v>38</v>
      </c>
      <c r="D10" s="0" t="n">
        <v>2.86</v>
      </c>
      <c r="N10" s="0" t="n">
        <v>255</v>
      </c>
      <c r="O10" s="0" t="n">
        <v>38</v>
      </c>
      <c r="P10" s="0" t="n">
        <v>0.01</v>
      </c>
    </row>
    <row r="11" customFormat="false" ht="12.8" hidden="false" customHeight="false" outlineLevel="0" collapsed="false">
      <c r="B11" s="0" t="n">
        <v>255</v>
      </c>
      <c r="C11" s="0" t="n">
        <v>40</v>
      </c>
      <c r="D11" s="0" t="n">
        <v>2.86</v>
      </c>
      <c r="N11" s="0" t="n">
        <v>255</v>
      </c>
      <c r="O11" s="0" t="n">
        <v>40</v>
      </c>
      <c r="P11" s="0" t="n">
        <v>0.01</v>
      </c>
    </row>
    <row r="12" customFormat="false" ht="12.8" hidden="false" customHeight="false" outlineLevel="0" collapsed="false">
      <c r="B12" s="0" t="n">
        <v>255</v>
      </c>
      <c r="C12" s="0" t="n">
        <v>50</v>
      </c>
      <c r="D12" s="0" t="n">
        <v>2.86</v>
      </c>
      <c r="N12" s="0" t="n">
        <v>255</v>
      </c>
      <c r="O12" s="0" t="n">
        <v>50</v>
      </c>
      <c r="P12" s="0" t="n">
        <v>0.01</v>
      </c>
    </row>
    <row r="13" customFormat="false" ht="12.8" hidden="false" customHeight="false" outlineLevel="0" collapsed="false">
      <c r="B13" s="0" t="n">
        <v>255</v>
      </c>
      <c r="C13" s="0" t="n">
        <v>100</v>
      </c>
      <c r="D13" s="0" t="n">
        <v>2.86</v>
      </c>
      <c r="N13" s="0" t="n">
        <v>255</v>
      </c>
      <c r="O13" s="0" t="n">
        <v>140</v>
      </c>
      <c r="P13" s="0" t="n">
        <v>0.01</v>
      </c>
    </row>
    <row r="14" customFormat="false" ht="12.8" hidden="false" customHeight="false" outlineLevel="0" collapsed="false">
      <c r="B14" s="0" t="n">
        <v>255</v>
      </c>
      <c r="C14" s="0" t="n">
        <v>110</v>
      </c>
      <c r="D14" s="0" t="n">
        <v>2.86</v>
      </c>
      <c r="N14" s="0" t="n">
        <v>255</v>
      </c>
      <c r="O14" s="0" t="n">
        <v>150</v>
      </c>
      <c r="P14" s="0" t="n">
        <v>0.01</v>
      </c>
    </row>
    <row r="15" customFormat="false" ht="12.8" hidden="false" customHeight="false" outlineLevel="0" collapsed="false">
      <c r="B15" s="0" t="n">
        <v>255</v>
      </c>
      <c r="C15" s="0" t="n">
        <v>120</v>
      </c>
      <c r="D15" s="0" t="n">
        <v>2.86</v>
      </c>
      <c r="N15" s="0" t="n">
        <v>255</v>
      </c>
      <c r="O15" s="0" t="n">
        <v>152</v>
      </c>
      <c r="P15" s="0" t="n">
        <v>0.05</v>
      </c>
    </row>
    <row r="16" customFormat="false" ht="12.8" hidden="false" customHeight="false" outlineLevel="0" collapsed="false">
      <c r="B16" s="0" t="n">
        <v>255</v>
      </c>
      <c r="C16" s="0" t="n">
        <v>130</v>
      </c>
      <c r="D16" s="0" t="n">
        <v>2.86</v>
      </c>
      <c r="N16" s="0" t="n">
        <v>255</v>
      </c>
      <c r="O16" s="0" t="n">
        <v>155</v>
      </c>
      <c r="P16" s="0" t="n">
        <v>0.05</v>
      </c>
    </row>
    <row r="17" customFormat="false" ht="12.8" hidden="false" customHeight="false" outlineLevel="0" collapsed="false">
      <c r="B17" s="0" t="n">
        <v>255</v>
      </c>
      <c r="C17" s="0" t="n">
        <v>140</v>
      </c>
      <c r="D17" s="0" t="n">
        <v>2.86</v>
      </c>
      <c r="N17" s="0" t="n">
        <v>255</v>
      </c>
      <c r="O17" s="0" t="n">
        <v>157</v>
      </c>
      <c r="P17" s="0" t="n">
        <v>0.18</v>
      </c>
    </row>
    <row r="18" customFormat="false" ht="12.8" hidden="false" customHeight="false" outlineLevel="0" collapsed="false">
      <c r="B18" s="0" t="n">
        <v>255</v>
      </c>
      <c r="C18" s="0" t="n">
        <v>150</v>
      </c>
      <c r="D18" s="0" t="n">
        <v>2.86</v>
      </c>
      <c r="N18" s="0" t="n">
        <v>255</v>
      </c>
      <c r="O18" s="0" t="n">
        <v>159</v>
      </c>
      <c r="P18" s="0" t="n">
        <v>0.19</v>
      </c>
    </row>
    <row r="19" customFormat="false" ht="12.8" hidden="false" customHeight="false" outlineLevel="0" collapsed="false">
      <c r="B19" s="0" t="n">
        <v>255</v>
      </c>
      <c r="C19" s="0" t="n">
        <v>160</v>
      </c>
      <c r="D19" s="0" t="n">
        <v>2.89</v>
      </c>
      <c r="N19" s="0" t="n">
        <v>255</v>
      </c>
      <c r="O19" s="0" t="n">
        <v>160</v>
      </c>
      <c r="P19" s="0" t="n">
        <v>0.3</v>
      </c>
    </row>
    <row r="20" customFormat="false" ht="12.8" hidden="false" customHeight="false" outlineLevel="0" collapsed="false">
      <c r="B20" s="0" t="n">
        <v>255</v>
      </c>
      <c r="C20" s="0" t="n">
        <v>170</v>
      </c>
      <c r="D20" s="0" t="n">
        <v>2.91</v>
      </c>
      <c r="N20" s="0" t="n">
        <v>255</v>
      </c>
      <c r="O20" s="0" t="n">
        <v>170</v>
      </c>
      <c r="P20" s="0" t="n">
        <v>0.54</v>
      </c>
    </row>
    <row r="21" customFormat="false" ht="12.8" hidden="false" customHeight="false" outlineLevel="0" collapsed="false">
      <c r="B21" s="0" t="n">
        <v>255</v>
      </c>
      <c r="C21" s="0" t="n">
        <v>180</v>
      </c>
      <c r="D21" s="0" t="n">
        <v>2.93</v>
      </c>
      <c r="N21" s="0" t="n">
        <v>255</v>
      </c>
      <c r="O21" s="0" t="n">
        <v>180</v>
      </c>
      <c r="P21" s="0" t="n">
        <v>0.73</v>
      </c>
    </row>
    <row r="22" customFormat="false" ht="12.8" hidden="false" customHeight="false" outlineLevel="0" collapsed="false">
      <c r="B22" s="0" t="n">
        <v>255</v>
      </c>
      <c r="C22" s="0" t="n">
        <v>190</v>
      </c>
      <c r="D22" s="0" t="n">
        <v>2.96</v>
      </c>
      <c r="N22" s="0" t="n">
        <v>255</v>
      </c>
      <c r="O22" s="0" t="n">
        <v>190</v>
      </c>
      <c r="P22" s="0" t="n">
        <v>0.99</v>
      </c>
    </row>
    <row r="23" customFormat="false" ht="12.8" hidden="false" customHeight="false" outlineLevel="0" collapsed="false">
      <c r="B23" s="0" t="n">
        <v>255</v>
      </c>
      <c r="C23" s="0" t="n">
        <v>200</v>
      </c>
      <c r="D23" s="0" t="n">
        <v>2.97</v>
      </c>
      <c r="N23" s="0" t="n">
        <v>255</v>
      </c>
      <c r="O23" s="0" t="n">
        <v>200</v>
      </c>
      <c r="P23" s="0" t="n">
        <v>1.13</v>
      </c>
    </row>
    <row r="24" customFormat="false" ht="12.8" hidden="false" customHeight="false" outlineLevel="0" collapsed="false">
      <c r="B24" s="0" t="n">
        <v>255</v>
      </c>
      <c r="C24" s="0" t="n">
        <v>210</v>
      </c>
      <c r="D24" s="0" t="n">
        <v>2.99</v>
      </c>
      <c r="N24" s="0" t="n">
        <v>255</v>
      </c>
      <c r="O24" s="0" t="n">
        <v>210</v>
      </c>
      <c r="P24" s="0" t="n">
        <v>1.27</v>
      </c>
    </row>
    <row r="25" customFormat="false" ht="12.8" hidden="false" customHeight="false" outlineLevel="0" collapsed="false">
      <c r="B25" s="0" t="n">
        <v>255</v>
      </c>
      <c r="C25" s="0" t="n">
        <v>220</v>
      </c>
      <c r="D25" s="0" t="n">
        <v>3</v>
      </c>
      <c r="N25" s="0" t="n">
        <v>255</v>
      </c>
      <c r="O25" s="0" t="n">
        <v>220</v>
      </c>
      <c r="P25" s="0" t="n">
        <v>1.44</v>
      </c>
    </row>
    <row r="26" customFormat="false" ht="12.8" hidden="false" customHeight="false" outlineLevel="0" collapsed="false">
      <c r="B26" s="0" t="n">
        <v>255</v>
      </c>
      <c r="C26" s="0" t="n">
        <v>230</v>
      </c>
      <c r="D26" s="0" t="n">
        <v>3.01</v>
      </c>
      <c r="N26" s="0" t="n">
        <v>255</v>
      </c>
      <c r="O26" s="0" t="n">
        <v>230</v>
      </c>
      <c r="P26" s="0" t="n">
        <v>1.53</v>
      </c>
    </row>
    <row r="27" customFormat="false" ht="12.8" hidden="false" customHeight="false" outlineLevel="0" collapsed="false">
      <c r="B27" s="0" t="n">
        <v>255</v>
      </c>
      <c r="C27" s="0" t="n">
        <v>240</v>
      </c>
      <c r="D27" s="0" t="n">
        <v>3.02</v>
      </c>
      <c r="N27" s="0" t="n">
        <v>255</v>
      </c>
      <c r="O27" s="0" t="n">
        <v>240</v>
      </c>
      <c r="P27" s="0" t="n">
        <v>1.63</v>
      </c>
    </row>
    <row r="28" customFormat="false" ht="12.8" hidden="false" customHeight="false" outlineLevel="0" collapsed="false">
      <c r="B28" s="0" t="n">
        <v>255</v>
      </c>
      <c r="C28" s="0" t="n">
        <v>255</v>
      </c>
      <c r="D28" s="0" t="n">
        <v>3.04</v>
      </c>
      <c r="N28" s="0" t="n">
        <v>255</v>
      </c>
      <c r="O28" s="0" t="n">
        <v>255</v>
      </c>
      <c r="P28" s="0" t="n">
        <v>1.78</v>
      </c>
    </row>
    <row r="30" customFormat="false" ht="12.8" hidden="false" customHeight="false" outlineLevel="0" collapsed="false">
      <c r="A30" s="1" t="s">
        <v>8</v>
      </c>
      <c r="B30" s="1" t="s">
        <v>9</v>
      </c>
      <c r="C30" s="1" t="s">
        <v>13</v>
      </c>
      <c r="D30" s="1" t="s">
        <v>11</v>
      </c>
      <c r="M30" s="1" t="s">
        <v>12</v>
      </c>
      <c r="N30" s="1" t="s">
        <v>9</v>
      </c>
      <c r="O30" s="1" t="s">
        <v>13</v>
      </c>
      <c r="P30" s="1" t="s">
        <v>11</v>
      </c>
    </row>
    <row r="31" customFormat="false" ht="12.8" hidden="false" customHeight="false" outlineLevel="0" collapsed="false">
      <c r="B31" s="2" t="n">
        <v>255</v>
      </c>
      <c r="C31" s="2" t="n">
        <v>0</v>
      </c>
      <c r="D31" s="0" t="n">
        <v>2.95</v>
      </c>
      <c r="N31" s="2" t="n">
        <v>255</v>
      </c>
      <c r="O31" s="2" t="n">
        <v>0</v>
      </c>
      <c r="P31" s="0" t="n">
        <v>0.01</v>
      </c>
    </row>
    <row r="32" customFormat="false" ht="12.8" hidden="false" customHeight="false" outlineLevel="0" collapsed="false">
      <c r="B32" s="0" t="n">
        <v>255</v>
      </c>
      <c r="C32" s="0" t="n">
        <v>10</v>
      </c>
      <c r="D32" s="0" t="n">
        <v>2.95</v>
      </c>
      <c r="N32" s="2" t="n">
        <v>255</v>
      </c>
      <c r="O32" s="0" t="n">
        <v>10</v>
      </c>
      <c r="P32" s="0" t="n">
        <v>0.01</v>
      </c>
    </row>
    <row r="33" customFormat="false" ht="12.8" hidden="false" customHeight="false" outlineLevel="0" collapsed="false">
      <c r="B33" s="0" t="n">
        <v>255</v>
      </c>
      <c r="C33" s="0" t="n">
        <v>20</v>
      </c>
      <c r="D33" s="0" t="n">
        <v>2.95</v>
      </c>
      <c r="N33" s="0" t="n">
        <v>255</v>
      </c>
      <c r="O33" s="0" t="n">
        <v>27</v>
      </c>
      <c r="P33" s="0" t="n">
        <v>0.01</v>
      </c>
    </row>
    <row r="34" customFormat="false" ht="12.8" hidden="false" customHeight="false" outlineLevel="0" collapsed="false">
      <c r="B34" s="0" t="n">
        <v>255</v>
      </c>
      <c r="C34" s="0" t="n">
        <v>30</v>
      </c>
      <c r="D34" s="0" t="n">
        <v>2.86</v>
      </c>
      <c r="N34" s="0" t="n">
        <v>255</v>
      </c>
      <c r="O34" s="0" t="n">
        <v>28</v>
      </c>
      <c r="P34" s="0" t="n">
        <v>0.01</v>
      </c>
    </row>
    <row r="35" customFormat="false" ht="12.8" hidden="false" customHeight="false" outlineLevel="0" collapsed="false">
      <c r="B35" s="0" t="n">
        <v>255</v>
      </c>
      <c r="C35" s="0" t="n">
        <v>32</v>
      </c>
      <c r="D35" s="0" t="n">
        <v>2.86</v>
      </c>
      <c r="N35" s="0" t="n">
        <v>255</v>
      </c>
      <c r="O35" s="0" t="n">
        <v>30</v>
      </c>
      <c r="P35" s="0" t="n">
        <v>0.01</v>
      </c>
    </row>
    <row r="36" customFormat="false" ht="12.8" hidden="false" customHeight="false" outlineLevel="0" collapsed="false">
      <c r="B36" s="0" t="n">
        <v>255</v>
      </c>
      <c r="C36" s="0" t="n">
        <v>34</v>
      </c>
      <c r="D36" s="0" t="n">
        <v>2.86</v>
      </c>
      <c r="N36" s="0" t="n">
        <v>255</v>
      </c>
      <c r="O36" s="0" t="n">
        <v>34</v>
      </c>
      <c r="P36" s="0" t="n">
        <v>0.01</v>
      </c>
    </row>
    <row r="37" customFormat="false" ht="12.8" hidden="false" customHeight="false" outlineLevel="0" collapsed="false">
      <c r="B37" s="0" t="n">
        <v>255</v>
      </c>
      <c r="C37" s="0" t="n">
        <v>36</v>
      </c>
      <c r="D37" s="0" t="n">
        <v>2.86</v>
      </c>
      <c r="N37" s="0" t="n">
        <v>255</v>
      </c>
      <c r="O37" s="0" t="n">
        <v>150</v>
      </c>
      <c r="P37" s="0" t="n">
        <v>0.01</v>
      </c>
    </row>
    <row r="38" customFormat="false" ht="12.8" hidden="false" customHeight="false" outlineLevel="0" collapsed="false">
      <c r="B38" s="0" t="n">
        <v>255</v>
      </c>
      <c r="C38" s="0" t="n">
        <v>37</v>
      </c>
      <c r="D38" s="0" t="n">
        <v>2.86</v>
      </c>
      <c r="N38" s="0" t="n">
        <v>255</v>
      </c>
      <c r="O38" s="0" t="n">
        <v>160</v>
      </c>
      <c r="P38" s="0" t="n">
        <v>0.01</v>
      </c>
    </row>
    <row r="39" customFormat="false" ht="12.8" hidden="false" customHeight="false" outlineLevel="0" collapsed="false">
      <c r="B39" s="0" t="n">
        <v>255</v>
      </c>
      <c r="C39" s="0" t="n">
        <v>38</v>
      </c>
      <c r="D39" s="0" t="n">
        <v>2.86</v>
      </c>
      <c r="N39" s="0" t="n">
        <v>255</v>
      </c>
      <c r="O39" s="0" t="n">
        <v>170</v>
      </c>
      <c r="P39" s="0" t="n">
        <v>0.01</v>
      </c>
    </row>
    <row r="40" customFormat="false" ht="12.8" hidden="false" customHeight="false" outlineLevel="0" collapsed="false">
      <c r="B40" s="0" t="n">
        <v>255</v>
      </c>
      <c r="C40" s="0" t="n">
        <v>40</v>
      </c>
      <c r="D40" s="0" t="n">
        <v>2.86</v>
      </c>
      <c r="N40" s="0" t="n">
        <v>255</v>
      </c>
      <c r="O40" s="0" t="n">
        <v>180</v>
      </c>
      <c r="P40" s="0" t="n">
        <v>0.01</v>
      </c>
    </row>
    <row r="41" customFormat="false" ht="12.8" hidden="false" customHeight="false" outlineLevel="0" collapsed="false">
      <c r="B41" s="0" t="n">
        <v>255</v>
      </c>
      <c r="C41" s="0" t="n">
        <v>50</v>
      </c>
      <c r="D41" s="0" t="n">
        <v>2.86</v>
      </c>
      <c r="N41" s="0" t="n">
        <v>255</v>
      </c>
      <c r="O41" s="0" t="n">
        <v>190</v>
      </c>
      <c r="P41" s="0" t="n">
        <v>0.01</v>
      </c>
    </row>
    <row r="42" customFormat="false" ht="12.8" hidden="false" customHeight="false" outlineLevel="0" collapsed="false">
      <c r="B42" s="0" t="n">
        <v>255</v>
      </c>
      <c r="C42" s="0" t="n">
        <v>100</v>
      </c>
      <c r="D42" s="0" t="n">
        <v>2.86</v>
      </c>
      <c r="N42" s="0" t="n">
        <v>255</v>
      </c>
      <c r="O42" s="0" t="n">
        <v>200</v>
      </c>
      <c r="P42" s="0" t="n">
        <v>0.01</v>
      </c>
    </row>
    <row r="43" customFormat="false" ht="12.8" hidden="false" customHeight="false" outlineLevel="0" collapsed="false">
      <c r="B43" s="0" t="n">
        <v>255</v>
      </c>
      <c r="C43" s="0" t="n">
        <v>110</v>
      </c>
      <c r="D43" s="0" t="n">
        <v>2.86</v>
      </c>
      <c r="N43" s="0" t="n">
        <v>255</v>
      </c>
      <c r="O43" s="0" t="n">
        <v>210</v>
      </c>
      <c r="P43" s="0" t="n">
        <v>0.01</v>
      </c>
    </row>
    <row r="44" customFormat="false" ht="12.8" hidden="false" customHeight="false" outlineLevel="0" collapsed="false">
      <c r="B44" s="0" t="n">
        <v>255</v>
      </c>
      <c r="C44" s="0" t="n">
        <v>120</v>
      </c>
      <c r="D44" s="0" t="n">
        <v>2.86</v>
      </c>
      <c r="N44" s="0" t="n">
        <v>255</v>
      </c>
      <c r="O44" s="0" t="n">
        <v>220</v>
      </c>
      <c r="P44" s="0" t="n">
        <v>0.01</v>
      </c>
    </row>
    <row r="45" customFormat="false" ht="12.8" hidden="false" customHeight="false" outlineLevel="0" collapsed="false">
      <c r="B45" s="0" t="n">
        <v>255</v>
      </c>
      <c r="C45" s="0" t="n">
        <v>130</v>
      </c>
      <c r="D45" s="0" t="n">
        <v>2.86</v>
      </c>
      <c r="N45" s="0" t="n">
        <v>255</v>
      </c>
      <c r="O45" s="0" t="n">
        <v>230</v>
      </c>
      <c r="P45" s="0" t="n">
        <v>0.01</v>
      </c>
    </row>
    <row r="46" customFormat="false" ht="12.8" hidden="false" customHeight="false" outlineLevel="0" collapsed="false">
      <c r="B46" s="0" t="n">
        <v>255</v>
      </c>
      <c r="C46" s="0" t="n">
        <v>140</v>
      </c>
      <c r="D46" s="0" t="n">
        <v>2.86</v>
      </c>
      <c r="N46" s="0" t="n">
        <v>255</v>
      </c>
      <c r="O46" s="0" t="n">
        <v>240</v>
      </c>
      <c r="P46" s="0" t="n">
        <v>0.01</v>
      </c>
    </row>
    <row r="47" customFormat="false" ht="12.8" hidden="false" customHeight="false" outlineLevel="0" collapsed="false">
      <c r="B47" s="0" t="n">
        <v>255</v>
      </c>
      <c r="C47" s="0" t="n">
        <v>150</v>
      </c>
      <c r="D47" s="0" t="n">
        <v>2.86</v>
      </c>
      <c r="N47" s="0" t="n">
        <v>255</v>
      </c>
      <c r="O47" s="0" t="n">
        <v>245</v>
      </c>
      <c r="P47" s="0" t="n">
        <v>0.01</v>
      </c>
    </row>
    <row r="48" customFormat="false" ht="12.8" hidden="false" customHeight="false" outlineLevel="0" collapsed="false">
      <c r="B48" s="0" t="n">
        <v>255</v>
      </c>
      <c r="C48" s="0" t="n">
        <v>160</v>
      </c>
      <c r="D48" s="0" t="n">
        <v>2.86</v>
      </c>
      <c r="N48" s="0" t="n">
        <v>255</v>
      </c>
      <c r="O48" s="0" t="n">
        <v>246</v>
      </c>
      <c r="P48" s="0" t="n">
        <v>0.01</v>
      </c>
    </row>
    <row r="49" customFormat="false" ht="12.8" hidden="false" customHeight="false" outlineLevel="0" collapsed="false">
      <c r="B49" s="0" t="n">
        <v>255</v>
      </c>
      <c r="C49" s="0" t="n">
        <v>170</v>
      </c>
      <c r="D49" s="0" t="n">
        <v>2.86</v>
      </c>
      <c r="N49" s="0" t="n">
        <v>255</v>
      </c>
      <c r="O49" s="0" t="n">
        <v>247</v>
      </c>
      <c r="P49" s="0" t="n">
        <v>0.01</v>
      </c>
    </row>
    <row r="50" customFormat="false" ht="12.8" hidden="false" customHeight="false" outlineLevel="0" collapsed="false">
      <c r="B50" s="0" t="n">
        <v>255</v>
      </c>
      <c r="C50" s="0" t="n">
        <v>180</v>
      </c>
      <c r="D50" s="0" t="n">
        <v>2.86</v>
      </c>
      <c r="N50" s="0" t="n">
        <v>255</v>
      </c>
      <c r="O50" s="0" t="n">
        <v>248</v>
      </c>
      <c r="P50" s="0" t="n">
        <v>0.01</v>
      </c>
    </row>
    <row r="51" customFormat="false" ht="12.8" hidden="false" customHeight="false" outlineLevel="0" collapsed="false">
      <c r="B51" s="0" t="n">
        <v>255</v>
      </c>
      <c r="C51" s="0" t="n">
        <v>190</v>
      </c>
      <c r="D51" s="0" t="n">
        <v>2.86</v>
      </c>
      <c r="N51" s="0" t="n">
        <v>255</v>
      </c>
      <c r="O51" s="0" t="n">
        <v>249</v>
      </c>
      <c r="P51" s="0" t="n">
        <v>0.01</v>
      </c>
    </row>
    <row r="52" customFormat="false" ht="12.8" hidden="false" customHeight="false" outlineLevel="0" collapsed="false">
      <c r="B52" s="0" t="n">
        <v>255</v>
      </c>
      <c r="C52" s="0" t="n">
        <v>200</v>
      </c>
      <c r="D52" s="0" t="n">
        <v>2.86</v>
      </c>
      <c r="N52" s="0" t="n">
        <v>255</v>
      </c>
      <c r="O52" s="0" t="n">
        <v>250</v>
      </c>
      <c r="P52" s="0" t="n">
        <v>0.06</v>
      </c>
    </row>
    <row r="53" customFormat="false" ht="12.8" hidden="false" customHeight="false" outlineLevel="0" collapsed="false">
      <c r="B53" s="0" t="n">
        <v>255</v>
      </c>
      <c r="C53" s="0" t="n">
        <v>210</v>
      </c>
      <c r="D53" s="0" t="n">
        <v>2.86</v>
      </c>
      <c r="N53" s="0" t="n">
        <v>255</v>
      </c>
      <c r="O53" s="0" t="n">
        <v>251</v>
      </c>
      <c r="P53" s="0" t="n">
        <v>0.06</v>
      </c>
    </row>
    <row r="54" customFormat="false" ht="12.8" hidden="false" customHeight="false" outlineLevel="0" collapsed="false">
      <c r="B54" s="0" t="n">
        <v>255</v>
      </c>
      <c r="C54" s="0" t="n">
        <v>220</v>
      </c>
      <c r="D54" s="0" t="n">
        <v>2.86</v>
      </c>
      <c r="N54" s="0" t="n">
        <v>255</v>
      </c>
      <c r="O54" s="0" t="n">
        <v>252</v>
      </c>
      <c r="P54" s="0" t="n">
        <v>0.06</v>
      </c>
    </row>
    <row r="55" customFormat="false" ht="12.8" hidden="false" customHeight="false" outlineLevel="0" collapsed="false">
      <c r="B55" s="0" t="n">
        <v>255</v>
      </c>
      <c r="C55" s="0" t="n">
        <v>253</v>
      </c>
      <c r="D55" s="0" t="n">
        <v>2.87</v>
      </c>
      <c r="N55" s="0" t="n">
        <v>255</v>
      </c>
      <c r="O55" s="0" t="n">
        <v>253</v>
      </c>
      <c r="P55" s="0" t="n">
        <v>0.2</v>
      </c>
    </row>
    <row r="56" customFormat="false" ht="12.8" hidden="false" customHeight="false" outlineLevel="0" collapsed="false">
      <c r="B56" s="0" t="n">
        <v>255</v>
      </c>
      <c r="C56" s="0" t="n">
        <v>254</v>
      </c>
      <c r="D56" s="0" t="n">
        <v>2.88</v>
      </c>
      <c r="N56" s="0" t="n">
        <v>255</v>
      </c>
      <c r="O56" s="0" t="n">
        <v>254</v>
      </c>
      <c r="P56" s="0" t="n">
        <v>0.2</v>
      </c>
    </row>
    <row r="57" customFormat="false" ht="12.8" hidden="false" customHeight="false" outlineLevel="0" collapsed="false">
      <c r="B57" s="0" t="n">
        <v>255</v>
      </c>
      <c r="C57" s="0" t="n">
        <v>255</v>
      </c>
      <c r="D57" s="0" t="n">
        <v>2.88</v>
      </c>
      <c r="N57" s="0" t="n">
        <v>255</v>
      </c>
      <c r="O57" s="0" t="n">
        <v>255</v>
      </c>
      <c r="P57" s="0" t="n">
        <v>0.2</v>
      </c>
    </row>
    <row r="59" customFormat="false" ht="12.8" hidden="false" customHeight="false" outlineLevel="0" collapsed="false">
      <c r="A59" s="1" t="s">
        <v>8</v>
      </c>
      <c r="B59" s="1" t="s">
        <v>9</v>
      </c>
      <c r="C59" s="1" t="s">
        <v>14</v>
      </c>
      <c r="D59" s="1" t="s">
        <v>11</v>
      </c>
      <c r="M59" s="1" t="s">
        <v>12</v>
      </c>
      <c r="N59" s="1" t="s">
        <v>9</v>
      </c>
      <c r="O59" s="1" t="s">
        <v>14</v>
      </c>
      <c r="P59" s="1" t="s">
        <v>11</v>
      </c>
      <c r="Q59" s="1" t="s">
        <v>15</v>
      </c>
      <c r="R59" s="1" t="s">
        <v>16</v>
      </c>
    </row>
    <row r="60" customFormat="false" ht="12.8" hidden="false" customHeight="false" outlineLevel="0" collapsed="false">
      <c r="B60" s="2" t="n">
        <v>255</v>
      </c>
      <c r="C60" s="2" t="n">
        <v>0</v>
      </c>
      <c r="D60" s="0" t="n">
        <v>2.95</v>
      </c>
      <c r="N60" s="2" t="n">
        <v>255</v>
      </c>
      <c r="O60" s="2" t="n">
        <v>0</v>
      </c>
      <c r="P60" s="0" t="n">
        <v>0.01</v>
      </c>
      <c r="Q60" s="0" t="n">
        <v>0.01</v>
      </c>
      <c r="R60" s="0" t="n">
        <f aca="false">P60-Q60</f>
        <v>0</v>
      </c>
    </row>
    <row r="61" customFormat="false" ht="12.8" hidden="false" customHeight="false" outlineLevel="0" collapsed="false">
      <c r="B61" s="0" t="n">
        <v>255</v>
      </c>
      <c r="C61" s="0" t="n">
        <v>10</v>
      </c>
      <c r="D61" s="0" t="n">
        <v>2.95</v>
      </c>
      <c r="N61" s="0" t="n">
        <v>255</v>
      </c>
      <c r="O61" s="0" t="n">
        <v>10</v>
      </c>
      <c r="P61" s="0" t="n">
        <v>0.01</v>
      </c>
      <c r="Q61" s="0" t="n">
        <v>0.01</v>
      </c>
      <c r="R61" s="0" t="n">
        <f aca="false">P61-Q61</f>
        <v>0</v>
      </c>
    </row>
    <row r="62" customFormat="false" ht="12.8" hidden="false" customHeight="false" outlineLevel="0" collapsed="false">
      <c r="B62" s="0" t="n">
        <v>255</v>
      </c>
      <c r="C62" s="0" t="n">
        <v>19</v>
      </c>
      <c r="D62" s="0" t="n">
        <v>2.95</v>
      </c>
      <c r="N62" s="0" t="n">
        <v>255</v>
      </c>
      <c r="O62" s="0" t="n">
        <v>20</v>
      </c>
      <c r="P62" s="0" t="n">
        <v>0.01</v>
      </c>
      <c r="Q62" s="0" t="n">
        <v>0.01</v>
      </c>
      <c r="R62" s="0" t="n">
        <f aca="false">P62-Q62</f>
        <v>0</v>
      </c>
    </row>
    <row r="63" customFormat="false" ht="12.8" hidden="false" customHeight="false" outlineLevel="0" collapsed="false">
      <c r="B63" s="0" t="n">
        <v>255</v>
      </c>
      <c r="C63" s="0" t="n">
        <v>20</v>
      </c>
      <c r="D63" s="0" t="n">
        <v>2.86</v>
      </c>
      <c r="N63" s="0" t="n">
        <v>255</v>
      </c>
      <c r="O63" s="0" t="n">
        <v>30</v>
      </c>
      <c r="P63" s="0" t="n">
        <v>0.01</v>
      </c>
      <c r="Q63" s="0" t="n">
        <v>0.01</v>
      </c>
      <c r="R63" s="0" t="n">
        <f aca="false">P63-Q63</f>
        <v>0</v>
      </c>
    </row>
    <row r="64" customFormat="false" ht="12.8" hidden="false" customHeight="false" outlineLevel="0" collapsed="false">
      <c r="B64" s="0" t="n">
        <v>255</v>
      </c>
      <c r="C64" s="0" t="n">
        <v>30</v>
      </c>
      <c r="D64" s="0" t="n">
        <v>2.86</v>
      </c>
      <c r="N64" s="0" t="n">
        <v>255</v>
      </c>
      <c r="O64" s="0" t="n">
        <v>32</v>
      </c>
      <c r="P64" s="0" t="n">
        <v>0.01</v>
      </c>
      <c r="Q64" s="0" t="n">
        <v>0.01</v>
      </c>
      <c r="R64" s="0" t="n">
        <f aca="false">P64-Q64</f>
        <v>0</v>
      </c>
    </row>
    <row r="65" customFormat="false" ht="12.8" hidden="false" customHeight="false" outlineLevel="0" collapsed="false">
      <c r="B65" s="0" t="n">
        <v>255</v>
      </c>
      <c r="C65" s="0" t="n">
        <v>34</v>
      </c>
      <c r="D65" s="0" t="n">
        <v>2.86</v>
      </c>
      <c r="N65" s="0" t="n">
        <v>255</v>
      </c>
      <c r="O65" s="0" t="n">
        <v>34</v>
      </c>
      <c r="P65" s="0" t="n">
        <v>0.01</v>
      </c>
      <c r="Q65" s="0" t="n">
        <v>0.01</v>
      </c>
      <c r="R65" s="0" t="n">
        <f aca="false">P65-Q65</f>
        <v>0</v>
      </c>
    </row>
    <row r="66" customFormat="false" ht="12.8" hidden="false" customHeight="false" outlineLevel="0" collapsed="false">
      <c r="B66" s="0" t="n">
        <v>255</v>
      </c>
      <c r="C66" s="0" t="n">
        <v>36</v>
      </c>
      <c r="D66" s="0" t="n">
        <v>2.86</v>
      </c>
      <c r="N66" s="0" t="n">
        <v>255</v>
      </c>
      <c r="O66" s="0" t="n">
        <v>36</v>
      </c>
      <c r="P66" s="0" t="n">
        <v>0.01</v>
      </c>
      <c r="Q66" s="0" t="n">
        <v>0.01</v>
      </c>
      <c r="R66" s="0" t="n">
        <f aca="false">P66-Q66</f>
        <v>0</v>
      </c>
    </row>
    <row r="67" customFormat="false" ht="12.8" hidden="false" customHeight="false" outlineLevel="0" collapsed="false">
      <c r="B67" s="0" t="n">
        <v>255</v>
      </c>
      <c r="C67" s="0" t="n">
        <v>37</v>
      </c>
      <c r="D67" s="0" t="n">
        <v>2.86</v>
      </c>
      <c r="N67" s="0" t="n">
        <v>255</v>
      </c>
      <c r="O67" s="0" t="n">
        <v>37</v>
      </c>
      <c r="P67" s="0" t="n">
        <v>0.01</v>
      </c>
      <c r="Q67" s="0" t="n">
        <v>0.01</v>
      </c>
      <c r="R67" s="0" t="n">
        <f aca="false">P67-Q67</f>
        <v>0</v>
      </c>
    </row>
    <row r="68" customFormat="false" ht="12.8" hidden="false" customHeight="false" outlineLevel="0" collapsed="false">
      <c r="B68" s="0" t="n">
        <v>255</v>
      </c>
      <c r="C68" s="0" t="n">
        <v>38</v>
      </c>
      <c r="D68" s="0" t="n">
        <v>2.86</v>
      </c>
      <c r="N68" s="0" t="n">
        <v>255</v>
      </c>
      <c r="O68" s="0" t="n">
        <v>38</v>
      </c>
      <c r="P68" s="0" t="n">
        <v>0.01</v>
      </c>
      <c r="Q68" s="0" t="n">
        <v>0.01</v>
      </c>
      <c r="R68" s="0" t="n">
        <f aca="false">P68-Q68</f>
        <v>0</v>
      </c>
    </row>
    <row r="69" customFormat="false" ht="12.8" hidden="false" customHeight="false" outlineLevel="0" collapsed="false">
      <c r="B69" s="0" t="n">
        <v>255</v>
      </c>
      <c r="C69" s="0" t="n">
        <v>40</v>
      </c>
      <c r="D69" s="0" t="n">
        <v>2.86</v>
      </c>
      <c r="N69" s="0" t="n">
        <v>255</v>
      </c>
      <c r="O69" s="0" t="n">
        <v>40</v>
      </c>
      <c r="P69" s="0" t="n">
        <v>0.01</v>
      </c>
      <c r="Q69" s="0" t="n">
        <v>0.01</v>
      </c>
      <c r="R69" s="0" t="n">
        <f aca="false">P69-Q69</f>
        <v>0</v>
      </c>
    </row>
    <row r="70" customFormat="false" ht="12.8" hidden="false" customHeight="false" outlineLevel="0" collapsed="false">
      <c r="B70" s="0" t="n">
        <v>255</v>
      </c>
      <c r="C70" s="0" t="n">
        <v>50</v>
      </c>
      <c r="D70" s="0" t="n">
        <v>2.86</v>
      </c>
      <c r="N70" s="0" t="n">
        <v>255</v>
      </c>
      <c r="O70" s="0" t="n">
        <v>50</v>
      </c>
      <c r="P70" s="0" t="n">
        <v>0.01</v>
      </c>
      <c r="Q70" s="0" t="n">
        <v>0.01</v>
      </c>
      <c r="R70" s="0" t="n">
        <f aca="false">P70-Q70</f>
        <v>0</v>
      </c>
    </row>
    <row r="71" customFormat="false" ht="12.8" hidden="false" customHeight="false" outlineLevel="0" collapsed="false">
      <c r="B71" s="0" t="n">
        <v>255</v>
      </c>
      <c r="C71" s="0" t="n">
        <v>100</v>
      </c>
      <c r="D71" s="0" t="n">
        <v>2.86</v>
      </c>
      <c r="N71" s="0" t="n">
        <v>255</v>
      </c>
      <c r="O71" s="0" t="n">
        <v>140</v>
      </c>
      <c r="P71" s="0" t="n">
        <v>0.01</v>
      </c>
      <c r="Q71" s="0" t="n">
        <v>0.01</v>
      </c>
      <c r="R71" s="0" t="n">
        <f aca="false">P71-Q71</f>
        <v>0</v>
      </c>
    </row>
    <row r="72" customFormat="false" ht="12.8" hidden="false" customHeight="false" outlineLevel="0" collapsed="false">
      <c r="B72" s="0" t="n">
        <v>255</v>
      </c>
      <c r="C72" s="0" t="n">
        <v>120</v>
      </c>
      <c r="D72" s="0" t="n">
        <v>2.86</v>
      </c>
      <c r="N72" s="0" t="n">
        <v>255</v>
      </c>
      <c r="O72" s="0" t="n">
        <v>150</v>
      </c>
      <c r="P72" s="0" t="n">
        <v>0.01</v>
      </c>
      <c r="Q72" s="0" t="n">
        <v>0.01</v>
      </c>
      <c r="R72" s="0" t="n">
        <f aca="false">P72-Q72</f>
        <v>0</v>
      </c>
    </row>
    <row r="73" customFormat="false" ht="12.8" hidden="false" customHeight="false" outlineLevel="0" collapsed="false">
      <c r="B73" s="0" t="n">
        <v>255</v>
      </c>
      <c r="C73" s="0" t="n">
        <v>130</v>
      </c>
      <c r="D73" s="0" t="n">
        <v>2.86</v>
      </c>
      <c r="N73" s="0" t="n">
        <v>255</v>
      </c>
      <c r="O73" s="0" t="n">
        <v>152</v>
      </c>
      <c r="P73" s="0" t="n">
        <v>0.09</v>
      </c>
      <c r="Q73" s="0" t="n">
        <v>0.05</v>
      </c>
      <c r="R73" s="0" t="n">
        <f aca="false">P73-Q73</f>
        <v>0.04</v>
      </c>
    </row>
    <row r="74" customFormat="false" ht="12.8" hidden="false" customHeight="false" outlineLevel="0" collapsed="false">
      <c r="B74" s="0" t="n">
        <v>255</v>
      </c>
      <c r="C74" s="0" t="n">
        <v>140</v>
      </c>
      <c r="D74" s="0" t="n">
        <v>2.86</v>
      </c>
      <c r="N74" s="0" t="n">
        <v>255</v>
      </c>
      <c r="O74" s="0" t="n">
        <v>155</v>
      </c>
      <c r="P74" s="0" t="n">
        <v>0.15</v>
      </c>
      <c r="Q74" s="0" t="n">
        <v>0.05</v>
      </c>
      <c r="R74" s="0" t="n">
        <f aca="false">P74-Q74</f>
        <v>0.1</v>
      </c>
    </row>
    <row r="75" customFormat="false" ht="12.8" hidden="false" customHeight="false" outlineLevel="0" collapsed="false">
      <c r="B75" s="0" t="n">
        <v>255</v>
      </c>
      <c r="C75" s="0" t="n">
        <v>150</v>
      </c>
      <c r="D75" s="0" t="n">
        <v>2.86</v>
      </c>
      <c r="N75" s="0" t="n">
        <v>255</v>
      </c>
      <c r="O75" s="0" t="n">
        <v>157</v>
      </c>
      <c r="P75" s="0" t="n">
        <v>0.24</v>
      </c>
      <c r="Q75" s="0" t="n">
        <v>0.18</v>
      </c>
      <c r="R75" s="0" t="n">
        <f aca="false">P75-Q75</f>
        <v>0.06</v>
      </c>
    </row>
    <row r="76" customFormat="false" ht="12.8" hidden="false" customHeight="false" outlineLevel="0" collapsed="false">
      <c r="B76" s="0" t="n">
        <v>255</v>
      </c>
      <c r="C76" s="0" t="n">
        <v>155</v>
      </c>
      <c r="D76" s="0" t="n">
        <v>2.87</v>
      </c>
      <c r="N76" s="0" t="n">
        <v>255</v>
      </c>
      <c r="O76" s="0" t="n">
        <v>159</v>
      </c>
      <c r="P76" s="0" t="n">
        <v>0.24</v>
      </c>
      <c r="Q76" s="0" t="n">
        <v>0.19</v>
      </c>
      <c r="R76" s="0" t="n">
        <f aca="false">P76-Q76</f>
        <v>0.05</v>
      </c>
    </row>
    <row r="77" customFormat="false" ht="12.8" hidden="false" customHeight="false" outlineLevel="0" collapsed="false">
      <c r="B77" s="0" t="n">
        <v>255</v>
      </c>
      <c r="C77" s="0" t="n">
        <v>158</v>
      </c>
      <c r="D77" s="0" t="n">
        <v>2.88</v>
      </c>
      <c r="N77" s="0" t="n">
        <v>255</v>
      </c>
      <c r="O77" s="0" t="n">
        <v>160</v>
      </c>
      <c r="P77" s="0" t="n">
        <v>0.3</v>
      </c>
      <c r="Q77" s="0" t="n">
        <v>0.3</v>
      </c>
      <c r="R77" s="0" t="n">
        <f aca="false">P77-Q77</f>
        <v>0</v>
      </c>
    </row>
    <row r="78" customFormat="false" ht="12.8" hidden="false" customHeight="false" outlineLevel="0" collapsed="false">
      <c r="B78" s="0" t="n">
        <v>255</v>
      </c>
      <c r="C78" s="0" t="n">
        <v>160</v>
      </c>
      <c r="D78" s="0" t="n">
        <v>2.89</v>
      </c>
      <c r="N78" s="0" t="n">
        <v>255</v>
      </c>
      <c r="O78" s="0" t="n">
        <v>170</v>
      </c>
      <c r="P78" s="0" t="n">
        <v>0.57</v>
      </c>
      <c r="Q78" s="0" t="n">
        <v>0.54</v>
      </c>
      <c r="R78" s="0" t="n">
        <f aca="false">P78-Q78</f>
        <v>0.03</v>
      </c>
    </row>
    <row r="79" customFormat="false" ht="12.8" hidden="false" customHeight="false" outlineLevel="0" collapsed="false">
      <c r="B79" s="0" t="n">
        <v>255</v>
      </c>
      <c r="C79" s="0" t="n">
        <v>170</v>
      </c>
      <c r="D79" s="0" t="n">
        <v>2.91</v>
      </c>
      <c r="N79" s="0" t="n">
        <v>255</v>
      </c>
      <c r="O79" s="0" t="n">
        <v>180</v>
      </c>
      <c r="P79" s="0" t="n">
        <v>0.82</v>
      </c>
      <c r="Q79" s="0" t="n">
        <v>0.73</v>
      </c>
      <c r="R79" s="0" t="n">
        <f aca="false">P79-Q79</f>
        <v>0.0900000000000001</v>
      </c>
    </row>
    <row r="80" customFormat="false" ht="12.8" hidden="false" customHeight="false" outlineLevel="0" collapsed="false">
      <c r="B80" s="0" t="n">
        <v>255</v>
      </c>
      <c r="C80" s="0" t="n">
        <v>180</v>
      </c>
      <c r="D80" s="0" t="n">
        <v>2.94</v>
      </c>
      <c r="N80" s="0" t="n">
        <v>255</v>
      </c>
      <c r="O80" s="0" t="n">
        <v>190</v>
      </c>
      <c r="P80" s="0" t="n">
        <v>1.02</v>
      </c>
      <c r="Q80" s="0" t="n">
        <v>0.99</v>
      </c>
      <c r="R80" s="0" t="n">
        <f aca="false">P80-Q80</f>
        <v>0.03</v>
      </c>
    </row>
    <row r="81" customFormat="false" ht="12.8" hidden="false" customHeight="false" outlineLevel="0" collapsed="false">
      <c r="B81" s="0" t="n">
        <v>255</v>
      </c>
      <c r="C81" s="0" t="n">
        <v>190</v>
      </c>
      <c r="D81" s="0" t="n">
        <v>2.96</v>
      </c>
      <c r="N81" s="0" t="n">
        <v>255</v>
      </c>
      <c r="O81" s="0" t="n">
        <v>200</v>
      </c>
      <c r="P81" s="0" t="n">
        <v>1.14</v>
      </c>
      <c r="Q81" s="0" t="n">
        <v>1.13</v>
      </c>
      <c r="R81" s="0" t="n">
        <f aca="false">P81-Q81</f>
        <v>0.0100000000000002</v>
      </c>
    </row>
    <row r="82" customFormat="false" ht="12.8" hidden="false" customHeight="false" outlineLevel="0" collapsed="false">
      <c r="B82" s="0" t="n">
        <v>255</v>
      </c>
      <c r="C82" s="0" t="n">
        <v>200</v>
      </c>
      <c r="D82" s="0" t="n">
        <v>2.97</v>
      </c>
      <c r="N82" s="0" t="n">
        <v>255</v>
      </c>
      <c r="O82" s="0" t="n">
        <v>210</v>
      </c>
      <c r="P82" s="0" t="n">
        <v>1.31</v>
      </c>
      <c r="Q82" s="0" t="n">
        <v>1.27</v>
      </c>
      <c r="R82" s="0" t="n">
        <f aca="false">P82-Q82</f>
        <v>0.04</v>
      </c>
    </row>
    <row r="83" customFormat="false" ht="12.8" hidden="false" customHeight="false" outlineLevel="0" collapsed="false">
      <c r="B83" s="0" t="n">
        <v>255</v>
      </c>
      <c r="C83" s="0" t="n">
        <v>230</v>
      </c>
      <c r="D83" s="0" t="n">
        <v>3.01</v>
      </c>
      <c r="N83" s="0" t="n">
        <v>255</v>
      </c>
      <c r="O83" s="0" t="n">
        <v>220</v>
      </c>
      <c r="P83" s="0" t="n">
        <v>1.44</v>
      </c>
      <c r="Q83" s="0" t="n">
        <v>1.44</v>
      </c>
      <c r="R83" s="0" t="n">
        <f aca="false">P83-Q83</f>
        <v>0</v>
      </c>
    </row>
    <row r="84" customFormat="false" ht="12.8" hidden="false" customHeight="false" outlineLevel="0" collapsed="false">
      <c r="B84" s="0" t="n">
        <v>255</v>
      </c>
      <c r="C84" s="0" t="n">
        <v>240</v>
      </c>
      <c r="D84" s="0" t="n">
        <v>3.02</v>
      </c>
      <c r="N84" s="0" t="n">
        <v>255</v>
      </c>
      <c r="O84" s="0" t="n">
        <v>230</v>
      </c>
      <c r="P84" s="0" t="n">
        <v>1.55</v>
      </c>
      <c r="Q84" s="0" t="n">
        <v>1.53</v>
      </c>
      <c r="R84" s="0" t="n">
        <f aca="false">P84-Q84</f>
        <v>0.02</v>
      </c>
    </row>
    <row r="85" customFormat="false" ht="12.8" hidden="false" customHeight="false" outlineLevel="0" collapsed="false">
      <c r="B85" s="0" t="n">
        <v>255</v>
      </c>
      <c r="C85" s="0" t="n">
        <v>250</v>
      </c>
      <c r="D85" s="0" t="n">
        <v>3.03</v>
      </c>
      <c r="N85" s="0" t="n">
        <v>255</v>
      </c>
      <c r="O85" s="0" t="n">
        <v>240</v>
      </c>
      <c r="P85" s="0" t="n">
        <v>1.66</v>
      </c>
      <c r="Q85" s="0" t="n">
        <v>1.63</v>
      </c>
      <c r="R85" s="0" t="n">
        <f aca="false">P85-Q85</f>
        <v>0.0300000000000002</v>
      </c>
    </row>
    <row r="86" customFormat="false" ht="12.8" hidden="false" customHeight="false" outlineLevel="0" collapsed="false">
      <c r="B86" s="0" t="n">
        <v>255</v>
      </c>
      <c r="C86" s="0" t="n">
        <v>255</v>
      </c>
      <c r="D86" s="0" t="n">
        <v>3.03</v>
      </c>
      <c r="N86" s="0" t="n">
        <v>255</v>
      </c>
      <c r="O86" s="0" t="n">
        <v>255</v>
      </c>
      <c r="P86" s="0" t="n">
        <v>1.79</v>
      </c>
      <c r="Q86" s="0" t="n">
        <v>1.78</v>
      </c>
      <c r="R86" s="0" t="n">
        <f aca="false">P86-Q86</f>
        <v>0.01</v>
      </c>
    </row>
    <row r="89" customFormat="false" ht="12.8" hidden="false" customHeight="false" outlineLevel="0" collapsed="false">
      <c r="A89" s="3" t="s">
        <v>17</v>
      </c>
      <c r="B89" s="3" t="s">
        <v>18</v>
      </c>
      <c r="C89" s="3" t="s">
        <v>19</v>
      </c>
      <c r="D89" s="3" t="s">
        <v>20</v>
      </c>
      <c r="E89" s="3"/>
    </row>
    <row r="90" customFormat="false" ht="12.8" hidden="false" customHeight="false" outlineLevel="0" collapsed="false">
      <c r="A90" s="0" t="n">
        <v>0</v>
      </c>
      <c r="B90" s="4" t="n">
        <v>1</v>
      </c>
      <c r="C90" s="4" t="n">
        <v>1</v>
      </c>
      <c r="D90" s="4" t="n">
        <v>1</v>
      </c>
      <c r="E90" s="4"/>
    </row>
    <row r="91" customFormat="false" ht="12.8" hidden="false" customHeight="false" outlineLevel="0" collapsed="false">
      <c r="A91" s="0" t="n">
        <v>1</v>
      </c>
      <c r="B91" s="4" t="n">
        <v>0.9</v>
      </c>
      <c r="C91" s="4" t="n">
        <v>1</v>
      </c>
      <c r="D91" s="4" t="n">
        <v>1</v>
      </c>
      <c r="E91" s="4"/>
    </row>
    <row r="92" customFormat="false" ht="12.8" hidden="false" customHeight="false" outlineLevel="0" collapsed="false">
      <c r="A92" s="0" t="n">
        <v>50</v>
      </c>
      <c r="B92" s="4" t="n">
        <v>0.74</v>
      </c>
      <c r="C92" s="4" t="n">
        <v>1</v>
      </c>
      <c r="D92" s="4" t="n">
        <v>1</v>
      </c>
      <c r="E92" s="4"/>
    </row>
    <row r="93" customFormat="false" ht="12.8" hidden="false" customHeight="false" outlineLevel="0" collapsed="false">
      <c r="A93" s="0" t="n">
        <v>100</v>
      </c>
      <c r="B93" s="4" t="n">
        <v>0.55</v>
      </c>
      <c r="C93" s="4" t="n">
        <v>1</v>
      </c>
      <c r="D93" s="4" t="n">
        <v>1</v>
      </c>
      <c r="E93" s="4"/>
    </row>
    <row r="94" customFormat="false" ht="12.8" hidden="false" customHeight="false" outlineLevel="0" collapsed="false">
      <c r="A94" s="0" t="n">
        <v>150</v>
      </c>
      <c r="B94" s="4" t="n">
        <v>0.38</v>
      </c>
      <c r="C94" s="4" t="n">
        <v>1</v>
      </c>
      <c r="D94" s="4" t="n">
        <v>1</v>
      </c>
      <c r="E94" s="4"/>
    </row>
    <row r="95" customFormat="false" ht="12.8" hidden="false" customHeight="false" outlineLevel="0" collapsed="false">
      <c r="A95" s="0" t="n">
        <v>200</v>
      </c>
      <c r="B95" s="4" t="n">
        <v>0.2</v>
      </c>
      <c r="C95" s="4" t="n">
        <v>1</v>
      </c>
      <c r="D95" s="4" t="n">
        <v>1</v>
      </c>
      <c r="E95" s="4"/>
    </row>
    <row r="96" customFormat="false" ht="12.8" hidden="false" customHeight="false" outlineLevel="0" collapsed="false">
      <c r="A96" s="0" t="n">
        <v>210</v>
      </c>
      <c r="B96" s="4" t="n">
        <v>0.16</v>
      </c>
      <c r="C96" s="4" t="n">
        <v>1</v>
      </c>
      <c r="D96" s="4" t="n">
        <v>1</v>
      </c>
      <c r="E96" s="4"/>
    </row>
    <row r="97" customFormat="false" ht="12.8" hidden="false" customHeight="false" outlineLevel="0" collapsed="false">
      <c r="A97" s="0" t="n">
        <v>220</v>
      </c>
      <c r="B97" s="4" t="n">
        <v>0.13</v>
      </c>
      <c r="C97" s="4" t="n">
        <v>1</v>
      </c>
      <c r="D97" s="4" t="n">
        <v>1</v>
      </c>
      <c r="E97" s="4"/>
    </row>
    <row r="98" customFormat="false" ht="12.8" hidden="false" customHeight="false" outlineLevel="0" collapsed="false">
      <c r="A98" s="0" t="n">
        <v>230</v>
      </c>
      <c r="B98" s="4" t="n">
        <v>0.09</v>
      </c>
      <c r="C98" s="4" t="n">
        <v>1</v>
      </c>
      <c r="D98" s="4" t="n">
        <v>1</v>
      </c>
      <c r="E98" s="4"/>
    </row>
    <row r="99" customFormat="false" ht="12.8" hidden="false" customHeight="false" outlineLevel="0" collapsed="false">
      <c r="A99" s="0" t="n">
        <v>240</v>
      </c>
      <c r="B99" s="4" t="n">
        <v>0.05</v>
      </c>
      <c r="C99" s="4" t="n">
        <v>1</v>
      </c>
      <c r="D99" s="4" t="n">
        <v>1</v>
      </c>
      <c r="E99" s="4"/>
    </row>
    <row r="100" customFormat="false" ht="12.8" hidden="false" customHeight="false" outlineLevel="0" collapsed="false">
      <c r="A100" s="0" t="n">
        <v>250</v>
      </c>
      <c r="B100" s="4" t="n">
        <v>0.02</v>
      </c>
      <c r="C100" s="4" t="n">
        <v>1</v>
      </c>
      <c r="D100" s="4" t="n">
        <v>1</v>
      </c>
      <c r="E100" s="4"/>
    </row>
    <row r="101" customFormat="false" ht="12.8" hidden="false" customHeight="false" outlineLevel="0" collapsed="false">
      <c r="A101" s="0" t="n">
        <v>251</v>
      </c>
      <c r="B101" s="4" t="n">
        <v>0.02</v>
      </c>
      <c r="C101" s="4" t="n">
        <v>1</v>
      </c>
      <c r="D101" s="4" t="n">
        <v>1</v>
      </c>
      <c r="E101" s="4"/>
    </row>
    <row r="102" customFormat="false" ht="12.8" hidden="false" customHeight="false" outlineLevel="0" collapsed="false">
      <c r="A102" s="0" t="n">
        <v>252</v>
      </c>
      <c r="B102" s="4" t="n">
        <v>0.02</v>
      </c>
      <c r="C102" s="4" t="n">
        <v>1</v>
      </c>
      <c r="D102" s="4" t="n">
        <v>1</v>
      </c>
      <c r="E102" s="4"/>
    </row>
    <row r="103" customFormat="false" ht="12.8" hidden="false" customHeight="false" outlineLevel="0" collapsed="false">
      <c r="A103" s="0" t="n">
        <v>253</v>
      </c>
      <c r="B103" s="4" t="n">
        <v>0.01</v>
      </c>
      <c r="C103" s="4" t="n">
        <v>1</v>
      </c>
      <c r="D103" s="4" t="n">
        <v>1</v>
      </c>
      <c r="E103" s="4"/>
    </row>
    <row r="104" customFormat="false" ht="12.8" hidden="false" customHeight="false" outlineLevel="0" collapsed="false">
      <c r="A104" s="0" t="n">
        <v>254</v>
      </c>
      <c r="B104" s="4" t="n">
        <v>0.01</v>
      </c>
      <c r="C104" s="4" t="n">
        <v>1</v>
      </c>
      <c r="D104" s="4" t="n">
        <v>1</v>
      </c>
      <c r="E104" s="4"/>
    </row>
    <row r="105" customFormat="false" ht="12.8" hidden="false" customHeight="false" outlineLevel="0" collapsed="false">
      <c r="A105" s="0" t="n">
        <v>255</v>
      </c>
      <c r="B105" s="4" t="n">
        <v>0</v>
      </c>
      <c r="C105" s="4" t="n">
        <v>1</v>
      </c>
      <c r="D105" s="4" t="n">
        <v>1</v>
      </c>
      <c r="E105" s="4"/>
    </row>
    <row r="111" customFormat="false" ht="12.8" hidden="false" customHeight="false" outlineLevel="0" collapsed="false">
      <c r="A111" s="1" t="s">
        <v>8</v>
      </c>
      <c r="B111" s="3" t="s">
        <v>9</v>
      </c>
      <c r="C111" s="3" t="s">
        <v>10</v>
      </c>
      <c r="D111" s="3" t="s">
        <v>18</v>
      </c>
      <c r="E111" s="3" t="s">
        <v>19</v>
      </c>
      <c r="F111" s="3" t="s">
        <v>20</v>
      </c>
      <c r="G111" s="1" t="s">
        <v>21</v>
      </c>
      <c r="O111" s="1" t="s">
        <v>12</v>
      </c>
      <c r="P111" s="1" t="s">
        <v>9</v>
      </c>
      <c r="Q111" s="1" t="s">
        <v>10</v>
      </c>
      <c r="R111" s="1" t="s">
        <v>18</v>
      </c>
      <c r="S111" s="1" t="s">
        <v>19</v>
      </c>
      <c r="T111" s="1" t="s">
        <v>20</v>
      </c>
    </row>
    <row r="112" customFormat="false" ht="12.8" hidden="false" customHeight="false" outlineLevel="0" collapsed="false">
      <c r="B112" s="2" t="n">
        <v>255</v>
      </c>
      <c r="C112" s="2" t="n">
        <v>1</v>
      </c>
      <c r="D112" s="5" t="n">
        <v>0.9</v>
      </c>
      <c r="E112" s="5" t="n">
        <v>1</v>
      </c>
      <c r="F112" s="5" t="n">
        <v>1</v>
      </c>
      <c r="G112" s="6" t="n">
        <f aca="false">(-0.000348968*C112*C112 - 0.00095174*C112 + 95.456)/100</f>
        <v>0.95454699292</v>
      </c>
      <c r="P112" s="2" t="n">
        <v>255</v>
      </c>
      <c r="Q112" s="0" t="n">
        <v>1</v>
      </c>
      <c r="R112" s="5" t="n">
        <v>0</v>
      </c>
      <c r="S112" s="5" t="n">
        <v>1</v>
      </c>
      <c r="T112" s="5" t="n">
        <v>1</v>
      </c>
    </row>
    <row r="113" customFormat="false" ht="12.8" hidden="false" customHeight="false" outlineLevel="0" collapsed="false">
      <c r="B113" s="0" t="n">
        <v>255</v>
      </c>
      <c r="C113" s="0" t="n">
        <v>10</v>
      </c>
      <c r="D113" s="5" t="n">
        <v>0.9</v>
      </c>
      <c r="E113" s="5" t="n">
        <v>1</v>
      </c>
      <c r="F113" s="5" t="n">
        <v>1</v>
      </c>
      <c r="G113" s="6" t="n">
        <f aca="false">(-0.000348968*C113*C113 - 0.00095174*C113 + 95.456)/100</f>
        <v>0.954115858</v>
      </c>
      <c r="P113" s="0" t="n">
        <v>255</v>
      </c>
      <c r="Q113" s="0" t="n">
        <v>10</v>
      </c>
      <c r="R113" s="5" t="n">
        <v>0</v>
      </c>
      <c r="S113" s="5" t="n">
        <v>1</v>
      </c>
      <c r="T113" s="5" t="n">
        <v>1</v>
      </c>
    </row>
    <row r="114" customFormat="false" ht="12.8" hidden="false" customHeight="false" outlineLevel="0" collapsed="false">
      <c r="B114" s="0" t="n">
        <v>255</v>
      </c>
      <c r="C114" s="0" t="n">
        <v>20</v>
      </c>
      <c r="D114" s="5" t="n">
        <v>0.9</v>
      </c>
      <c r="E114" s="5" t="n">
        <v>1</v>
      </c>
      <c r="F114" s="5" t="n">
        <v>1</v>
      </c>
      <c r="G114" s="6" t="n">
        <f aca="false">(-0.000348968*C114*C114 - 0.00095174*C114 + 95.456)/100</f>
        <v>0.95297378</v>
      </c>
      <c r="P114" s="0" t="n">
        <v>255</v>
      </c>
      <c r="Q114" s="0" t="n">
        <v>20</v>
      </c>
      <c r="R114" s="5" t="n">
        <v>0</v>
      </c>
      <c r="S114" s="5" t="n">
        <v>1</v>
      </c>
      <c r="T114" s="5" t="n">
        <v>1</v>
      </c>
    </row>
    <row r="115" customFormat="false" ht="12.8" hidden="false" customHeight="false" outlineLevel="0" collapsed="false">
      <c r="B115" s="0" t="n">
        <v>255</v>
      </c>
      <c r="C115" s="0" t="n">
        <v>30</v>
      </c>
      <c r="D115" s="5" t="n">
        <v>0.9</v>
      </c>
      <c r="E115" s="5" t="n">
        <v>1</v>
      </c>
      <c r="F115" s="5" t="n">
        <v>1</v>
      </c>
      <c r="G115" s="6" t="n">
        <f aca="false">(-0.000348968*C115*C115 - 0.00095174*C115 + 95.456)/100</f>
        <v>0.951133766</v>
      </c>
      <c r="P115" s="0" t="n">
        <v>255</v>
      </c>
      <c r="Q115" s="0" t="n">
        <v>30</v>
      </c>
      <c r="R115" s="5" t="n">
        <v>0</v>
      </c>
      <c r="S115" s="5" t="n">
        <v>1</v>
      </c>
      <c r="T115" s="5" t="n">
        <v>1</v>
      </c>
    </row>
    <row r="116" customFormat="false" ht="12.8" hidden="false" customHeight="false" outlineLevel="0" collapsed="false">
      <c r="B116" s="0" t="n">
        <v>255</v>
      </c>
      <c r="C116" s="0" t="n">
        <v>36</v>
      </c>
      <c r="D116" s="5" t="n">
        <v>0.9</v>
      </c>
      <c r="E116" s="5" t="n">
        <v>1</v>
      </c>
      <c r="F116" s="5" t="n">
        <v>1</v>
      </c>
      <c r="G116" s="6" t="n">
        <f aca="false">(-0.000348968*C116*C116 - 0.00095174*C116 + 95.456)/100</f>
        <v>0.94969474832</v>
      </c>
      <c r="P116" s="0" t="n">
        <v>255</v>
      </c>
      <c r="Q116" s="0" t="n">
        <v>36</v>
      </c>
      <c r="R116" s="5" t="n">
        <v>0</v>
      </c>
      <c r="S116" s="5" t="n">
        <v>1</v>
      </c>
      <c r="T116" s="5" t="n">
        <v>1</v>
      </c>
    </row>
    <row r="117" customFormat="false" ht="12.8" hidden="false" customHeight="false" outlineLevel="0" collapsed="false">
      <c r="B117" s="0" t="n">
        <v>255</v>
      </c>
      <c r="C117" s="0" t="n">
        <v>37</v>
      </c>
      <c r="D117" s="5" t="n">
        <v>0.873</v>
      </c>
      <c r="E117" s="5" t="n">
        <v>0.949</v>
      </c>
      <c r="F117" s="5" t="n">
        <v>1</v>
      </c>
      <c r="G117" s="6" t="n">
        <f aca="false">(-0.000348968*C117*C117 - 0.00095174*C117 + 95.456)/100</f>
        <v>0.94943048428</v>
      </c>
      <c r="P117" s="0" t="n">
        <v>255</v>
      </c>
      <c r="Q117" s="0" t="n">
        <v>37</v>
      </c>
      <c r="R117" s="5" t="n">
        <v>0</v>
      </c>
      <c r="S117" s="5" t="n">
        <v>0.765</v>
      </c>
      <c r="T117" s="5" t="n">
        <v>1</v>
      </c>
    </row>
    <row r="118" customFormat="false" ht="12.8" hidden="false" customHeight="false" outlineLevel="0" collapsed="false">
      <c r="B118" s="0" t="n">
        <v>255</v>
      </c>
      <c r="C118" s="0" t="n">
        <v>40</v>
      </c>
      <c r="D118" s="5" t="n">
        <v>0.873</v>
      </c>
      <c r="E118" s="5" t="n">
        <v>0.949</v>
      </c>
      <c r="F118" s="5" t="n">
        <v>1</v>
      </c>
      <c r="G118" s="6" t="n">
        <f aca="false">(-0.000348968*C118*C118 - 0.00095174*C118 + 95.456)/100</f>
        <v>0.948595816</v>
      </c>
      <c r="P118" s="0" t="n">
        <v>255</v>
      </c>
      <c r="Q118" s="0" t="n">
        <v>40</v>
      </c>
      <c r="R118" s="5" t="n">
        <v>0</v>
      </c>
      <c r="S118" s="5" t="n">
        <v>0.765</v>
      </c>
      <c r="T118" s="5" t="n">
        <v>1</v>
      </c>
    </row>
    <row r="119" customFormat="false" ht="12.8" hidden="false" customHeight="false" outlineLevel="0" collapsed="false">
      <c r="B119" s="0" t="n">
        <v>255</v>
      </c>
      <c r="C119" s="0" t="n">
        <v>50</v>
      </c>
      <c r="D119" s="5" t="n">
        <v>0.873</v>
      </c>
      <c r="E119" s="5" t="n">
        <v>0.949</v>
      </c>
      <c r="F119" s="5" t="n">
        <v>1</v>
      </c>
      <c r="G119" s="6" t="n">
        <f aca="false">(-0.000348968*C119*C119 - 0.00095174*C119 + 95.456)/100</f>
        <v>0.94535993</v>
      </c>
      <c r="P119" s="0" t="n">
        <v>255</v>
      </c>
      <c r="Q119" s="0" t="n">
        <v>50</v>
      </c>
      <c r="R119" s="5" t="n">
        <v>0</v>
      </c>
      <c r="S119" s="5" t="n">
        <v>0.728</v>
      </c>
      <c r="T119" s="5" t="n">
        <v>1</v>
      </c>
    </row>
    <row r="120" customFormat="false" ht="12.8" hidden="false" customHeight="false" outlineLevel="0" collapsed="false">
      <c r="B120" s="0" t="n">
        <v>255</v>
      </c>
      <c r="C120" s="0" t="n">
        <v>60</v>
      </c>
      <c r="D120" s="5" t="n">
        <v>0.873</v>
      </c>
      <c r="E120" s="5" t="n">
        <v>0.942</v>
      </c>
      <c r="F120" s="5" t="n">
        <v>1</v>
      </c>
      <c r="G120" s="6" t="n">
        <f aca="false">(-0.000348968*C120*C120 - 0.00095174*C120 + 95.456)/100</f>
        <v>0.941426108</v>
      </c>
      <c r="P120" s="0" t="n">
        <v>255</v>
      </c>
      <c r="Q120" s="0" t="n">
        <v>60</v>
      </c>
      <c r="R120" s="5" t="n">
        <v>0</v>
      </c>
      <c r="S120" s="5" t="n">
        <v>0.693</v>
      </c>
      <c r="T120" s="5" t="n">
        <v>1</v>
      </c>
    </row>
    <row r="121" customFormat="false" ht="12.8" hidden="false" customHeight="false" outlineLevel="0" collapsed="false">
      <c r="B121" s="0" t="n">
        <v>255</v>
      </c>
      <c r="C121" s="0" t="n">
        <v>70</v>
      </c>
      <c r="D121" s="5" t="n">
        <v>0.873</v>
      </c>
      <c r="E121" s="5" t="n">
        <v>0.938</v>
      </c>
      <c r="F121" s="5" t="n">
        <v>1</v>
      </c>
      <c r="G121" s="6" t="n">
        <f aca="false">(-0.000348968*C121*C121 - 0.00095174*C121 + 95.456)/100</f>
        <v>0.93679435</v>
      </c>
      <c r="P121" s="0" t="n">
        <v>255</v>
      </c>
      <c r="Q121" s="0" t="n">
        <v>70</v>
      </c>
      <c r="R121" s="5" t="n">
        <v>0</v>
      </c>
      <c r="S121" s="5" t="n">
        <v>0.657</v>
      </c>
      <c r="T121" s="5" t="n">
        <v>1</v>
      </c>
    </row>
    <row r="122" customFormat="false" ht="12.8" hidden="false" customHeight="false" outlineLevel="0" collapsed="false">
      <c r="B122" s="0" t="n">
        <v>255</v>
      </c>
      <c r="C122" s="0" t="n">
        <v>80</v>
      </c>
      <c r="D122" s="5" t="n">
        <v>0.873</v>
      </c>
      <c r="E122" s="5" t="n">
        <v>0.932</v>
      </c>
      <c r="F122" s="5" t="n">
        <v>1</v>
      </c>
      <c r="G122" s="6" t="n">
        <f aca="false">(-0.000348968*C122*C122 - 0.00095174*C122 + 95.456)/100</f>
        <v>0.931464656</v>
      </c>
      <c r="P122" s="0" t="n">
        <v>255</v>
      </c>
      <c r="Q122" s="0" t="n">
        <v>80</v>
      </c>
      <c r="R122" s="5" t="n">
        <v>0</v>
      </c>
      <c r="S122" s="5" t="n">
        <v>0.589</v>
      </c>
      <c r="T122" s="5" t="n">
        <v>1</v>
      </c>
    </row>
    <row r="123" customFormat="false" ht="12.8" hidden="false" customHeight="false" outlineLevel="0" collapsed="false">
      <c r="B123" s="0" t="n">
        <v>255</v>
      </c>
      <c r="C123" s="0" t="n">
        <v>100</v>
      </c>
      <c r="D123" s="5" t="n">
        <v>0.873</v>
      </c>
      <c r="E123" s="5" t="n">
        <v>0.918</v>
      </c>
      <c r="F123" s="5" t="n">
        <v>1</v>
      </c>
      <c r="G123" s="6" t="n">
        <f aca="false">(-0.000348968*C123*C123 - 0.00095174*C123 + 95.456)/100</f>
        <v>0.91871146</v>
      </c>
      <c r="P123" s="0" t="n">
        <v>255</v>
      </c>
      <c r="Q123" s="0" t="n">
        <v>100</v>
      </c>
      <c r="R123" s="5" t="n">
        <v>0</v>
      </c>
      <c r="S123" s="5" t="n">
        <v>0.452</v>
      </c>
      <c r="T123" s="5" t="n">
        <v>1</v>
      </c>
    </row>
    <row r="124" customFormat="false" ht="12.8" hidden="false" customHeight="false" outlineLevel="0" collapsed="false">
      <c r="B124" s="0" t="n">
        <v>255</v>
      </c>
      <c r="C124" s="0" t="n">
        <v>110</v>
      </c>
      <c r="D124" s="5" t="n">
        <v>0.873</v>
      </c>
      <c r="E124" s="5" t="n">
        <v>0.911</v>
      </c>
      <c r="F124" s="5" t="n">
        <v>1</v>
      </c>
      <c r="G124" s="6" t="n">
        <f aca="false">(-0.000348968*C124*C124 - 0.00095174*C124 + 95.456)/100</f>
        <v>0.911287958</v>
      </c>
      <c r="P124" s="0" t="n">
        <v>255</v>
      </c>
      <c r="Q124" s="0" t="n">
        <v>110</v>
      </c>
      <c r="R124" s="6" t="n">
        <v>0</v>
      </c>
      <c r="S124" s="5" t="n">
        <v>0.383</v>
      </c>
      <c r="T124" s="5" t="n">
        <v>1</v>
      </c>
    </row>
    <row r="125" customFormat="false" ht="12.8" hidden="false" customHeight="false" outlineLevel="0" collapsed="false">
      <c r="B125" s="0" t="n">
        <v>255</v>
      </c>
      <c r="C125" s="0" t="n">
        <v>120</v>
      </c>
      <c r="D125" s="5" t="n">
        <v>0.873</v>
      </c>
      <c r="E125" s="5" t="n">
        <v>0.904</v>
      </c>
      <c r="F125" s="5" t="n">
        <v>1</v>
      </c>
      <c r="G125" s="6" t="n">
        <f aca="false">(-0.000348968*C125*C125 - 0.00095174*C125 + 95.456)/100</f>
        <v>0.90316652</v>
      </c>
      <c r="P125" s="0" t="n">
        <v>255</v>
      </c>
      <c r="Q125" s="0" t="n">
        <v>120</v>
      </c>
      <c r="R125" s="5" t="n">
        <v>0</v>
      </c>
      <c r="S125" s="5" t="n">
        <v>0.309</v>
      </c>
      <c r="T125" s="5" t="n">
        <v>1</v>
      </c>
    </row>
    <row r="126" customFormat="false" ht="12.8" hidden="false" customHeight="false" outlineLevel="0" collapsed="false">
      <c r="B126" s="0" t="n">
        <v>255</v>
      </c>
      <c r="C126" s="0" t="n">
        <v>130</v>
      </c>
      <c r="D126" s="5" t="n">
        <v>0.873</v>
      </c>
      <c r="E126" s="5" t="n">
        <v>0.893</v>
      </c>
      <c r="F126" s="5" t="n">
        <v>1</v>
      </c>
      <c r="G126" s="6" t="n">
        <f aca="false">(-0.000348968*C126*C126 - 0.00095174*C126 + 95.456)/100</f>
        <v>0.894347146</v>
      </c>
      <c r="P126" s="0" t="n">
        <v>255</v>
      </c>
      <c r="Q126" s="0" t="n">
        <v>130</v>
      </c>
      <c r="R126" s="5" t="n">
        <v>0</v>
      </c>
      <c r="S126" s="5" t="n">
        <v>0.202</v>
      </c>
      <c r="T126" s="5" t="n">
        <v>1</v>
      </c>
    </row>
    <row r="127" customFormat="false" ht="12.8" hidden="false" customHeight="false" outlineLevel="0" collapsed="false">
      <c r="B127" s="0" t="n">
        <v>255</v>
      </c>
      <c r="C127" s="0" t="n">
        <v>140</v>
      </c>
      <c r="D127" s="5" t="n">
        <v>0.873</v>
      </c>
      <c r="E127" s="5" t="n">
        <v>0.884</v>
      </c>
      <c r="F127" s="5" t="n">
        <v>1</v>
      </c>
      <c r="G127" s="6" t="n">
        <f aca="false">(-0.000348968*C127*C127 - 0.00095174*C127 + 95.456)/100</f>
        <v>0.884829836</v>
      </c>
      <c r="P127" s="0" t="n">
        <v>255</v>
      </c>
      <c r="Q127" s="0" t="n">
        <v>140</v>
      </c>
      <c r="R127" s="5" t="n">
        <v>0</v>
      </c>
      <c r="S127" s="5" t="n">
        <v>0.116</v>
      </c>
      <c r="T127" s="5" t="n">
        <v>1</v>
      </c>
    </row>
    <row r="128" customFormat="false" ht="12.8" hidden="false" customHeight="false" outlineLevel="0" collapsed="false">
      <c r="B128" s="0" t="n">
        <v>255</v>
      </c>
      <c r="C128" s="0" t="n">
        <v>150</v>
      </c>
      <c r="D128" s="5" t="n">
        <v>0.873</v>
      </c>
      <c r="E128" s="5" t="n">
        <v>0.876</v>
      </c>
      <c r="F128" s="5" t="n">
        <v>1</v>
      </c>
      <c r="G128" s="6" t="n">
        <f aca="false">(-0.000348968*C128*C128 - 0.00095174*C128 + 95.456)/100</f>
        <v>0.87461459</v>
      </c>
      <c r="P128" s="0" t="n">
        <v>255</v>
      </c>
      <c r="Q128" s="0" t="n">
        <v>150</v>
      </c>
      <c r="R128" s="5" t="n">
        <v>0</v>
      </c>
      <c r="S128" s="5" t="n">
        <v>0.036</v>
      </c>
      <c r="T128" s="5" t="n">
        <v>1</v>
      </c>
    </row>
    <row r="129" customFormat="false" ht="12.8" hidden="false" customHeight="false" outlineLevel="0" collapsed="false">
      <c r="B129" s="0" t="n">
        <v>255</v>
      </c>
      <c r="C129" s="0" t="n">
        <v>160</v>
      </c>
      <c r="D129" s="5" t="n">
        <v>0.882</v>
      </c>
      <c r="E129" s="5" t="n">
        <v>0.873</v>
      </c>
      <c r="F129" s="5" t="n">
        <v>1</v>
      </c>
      <c r="G129" s="6"/>
      <c r="P129" s="0" t="n">
        <v>255</v>
      </c>
      <c r="Q129" s="0" t="n">
        <v>151</v>
      </c>
      <c r="R129" s="5" t="n">
        <v>0.015</v>
      </c>
      <c r="S129" s="5" t="n">
        <v>0</v>
      </c>
      <c r="T129" s="5" t="n">
        <v>1</v>
      </c>
    </row>
    <row r="130" customFormat="false" ht="12.8" hidden="false" customHeight="false" outlineLevel="0" collapsed="false">
      <c r="B130" s="0" t="n">
        <v>255</v>
      </c>
      <c r="C130" s="0" t="n">
        <v>170</v>
      </c>
      <c r="D130" s="5" t="n">
        <v>0.889</v>
      </c>
      <c r="E130" s="5" t="n">
        <v>0.873</v>
      </c>
      <c r="F130" s="5" t="n">
        <v>1</v>
      </c>
      <c r="G130" s="6"/>
      <c r="P130" s="0" t="n">
        <v>255</v>
      </c>
      <c r="Q130" s="0" t="n">
        <v>155</v>
      </c>
      <c r="R130" s="5" t="n">
        <v>0.015</v>
      </c>
      <c r="S130" s="5" t="n">
        <v>0</v>
      </c>
      <c r="T130" s="5" t="n">
        <v>1</v>
      </c>
    </row>
    <row r="131" customFormat="false" ht="12.8" hidden="false" customHeight="false" outlineLevel="0" collapsed="false">
      <c r="B131" s="0" t="n">
        <v>255</v>
      </c>
      <c r="C131" s="0" t="n">
        <v>180</v>
      </c>
      <c r="D131" s="5" t="n">
        <v>0.895</v>
      </c>
      <c r="E131" s="5" t="n">
        <v>0.873</v>
      </c>
      <c r="F131" s="5" t="n">
        <v>1</v>
      </c>
      <c r="G131" s="6"/>
      <c r="P131" s="0" t="n">
        <v>255</v>
      </c>
      <c r="Q131" s="0" t="n">
        <v>157</v>
      </c>
      <c r="R131" s="5" t="n">
        <v>0.054</v>
      </c>
      <c r="S131" s="5" t="n">
        <v>0</v>
      </c>
      <c r="T131" s="5" t="n">
        <v>1</v>
      </c>
    </row>
    <row r="132" customFormat="false" ht="12.8" hidden="false" customHeight="false" outlineLevel="0" collapsed="false">
      <c r="B132" s="0" t="n">
        <v>255</v>
      </c>
      <c r="C132" s="0" t="n">
        <v>190</v>
      </c>
      <c r="D132" s="5" t="n">
        <v>0.903</v>
      </c>
      <c r="E132" s="5" t="n">
        <v>0.873</v>
      </c>
      <c r="F132" s="5" t="n">
        <v>1</v>
      </c>
      <c r="G132" s="6"/>
      <c r="P132" s="0" t="n">
        <v>255</v>
      </c>
      <c r="Q132" s="0" t="n">
        <v>160</v>
      </c>
      <c r="R132" s="5" t="n">
        <v>0.0911</v>
      </c>
      <c r="S132" s="5" t="n">
        <v>0</v>
      </c>
      <c r="T132" s="5" t="n">
        <v>1</v>
      </c>
    </row>
    <row r="133" customFormat="false" ht="12.8" hidden="false" customHeight="false" outlineLevel="0" collapsed="false">
      <c r="B133" s="0" t="n">
        <v>255</v>
      </c>
      <c r="C133" s="0" t="n">
        <v>200</v>
      </c>
      <c r="D133" s="5" t="n">
        <v>0.907</v>
      </c>
      <c r="E133" s="5" t="n">
        <v>0.873</v>
      </c>
      <c r="F133" s="5" t="n">
        <v>1</v>
      </c>
      <c r="G133" s="6"/>
      <c r="P133" s="0" t="n">
        <v>255</v>
      </c>
      <c r="Q133" s="0" t="n">
        <v>170</v>
      </c>
      <c r="R133" s="5" t="n">
        <v>0.165</v>
      </c>
      <c r="S133" s="5" t="n">
        <v>0</v>
      </c>
      <c r="T133" s="5" t="n">
        <v>1</v>
      </c>
    </row>
    <row r="134" customFormat="false" ht="12.8" hidden="false" customHeight="false" outlineLevel="0" collapsed="false">
      <c r="B134" s="0" t="n">
        <v>255</v>
      </c>
      <c r="C134" s="0" t="n">
        <v>210</v>
      </c>
      <c r="D134" s="5" t="n">
        <v>0.912</v>
      </c>
      <c r="E134" s="5" t="n">
        <v>0.873</v>
      </c>
      <c r="F134" s="5" t="n">
        <v>1</v>
      </c>
      <c r="G134" s="6"/>
      <c r="P134" s="0" t="n">
        <v>255</v>
      </c>
      <c r="Q134" s="0" t="n">
        <v>180</v>
      </c>
      <c r="R134" s="5" t="n">
        <v>0.224</v>
      </c>
      <c r="S134" s="5" t="n">
        <v>0</v>
      </c>
      <c r="T134" s="5" t="n">
        <v>1</v>
      </c>
    </row>
    <row r="135" customFormat="false" ht="12.8" hidden="false" customHeight="false" outlineLevel="0" collapsed="false">
      <c r="B135" s="0" t="n">
        <v>255</v>
      </c>
      <c r="C135" s="0" t="n">
        <v>220</v>
      </c>
      <c r="D135" s="5" t="n">
        <v>0.917</v>
      </c>
      <c r="E135" s="5" t="n">
        <v>0.873</v>
      </c>
      <c r="F135" s="5" t="n">
        <v>1</v>
      </c>
      <c r="G135" s="6"/>
      <c r="P135" s="0" t="n">
        <v>255</v>
      </c>
      <c r="Q135" s="0" t="n">
        <v>190</v>
      </c>
      <c r="R135" s="5" t="n">
        <v>0.304</v>
      </c>
      <c r="S135" s="5" t="n">
        <v>0</v>
      </c>
      <c r="T135" s="5" t="n">
        <v>1</v>
      </c>
    </row>
    <row r="136" customFormat="false" ht="12.8" hidden="false" customHeight="false" outlineLevel="0" collapsed="false">
      <c r="B136" s="0" t="n">
        <v>255</v>
      </c>
      <c r="C136" s="0" t="n">
        <v>230</v>
      </c>
      <c r="D136" s="5" t="n">
        <v>0.92</v>
      </c>
      <c r="E136" s="5" t="n">
        <v>0.873</v>
      </c>
      <c r="F136" s="5" t="n">
        <v>1</v>
      </c>
      <c r="G136" s="6"/>
      <c r="P136" s="0" t="n">
        <v>255</v>
      </c>
      <c r="Q136" s="0" t="n">
        <v>220</v>
      </c>
      <c r="R136" s="5" t="n">
        <v>0.441</v>
      </c>
      <c r="S136" s="5" t="n">
        <v>0</v>
      </c>
      <c r="T136" s="5" t="n">
        <v>1</v>
      </c>
    </row>
    <row r="137" customFormat="false" ht="12.8" hidden="false" customHeight="false" outlineLevel="0" collapsed="false">
      <c r="B137" s="0" t="n">
        <v>255</v>
      </c>
      <c r="C137" s="0" t="n">
        <v>240</v>
      </c>
      <c r="D137" s="5" t="n">
        <v>0.923</v>
      </c>
      <c r="E137" s="5" t="n">
        <v>0.873</v>
      </c>
      <c r="F137" s="5" t="n">
        <v>1</v>
      </c>
      <c r="G137" s="6"/>
      <c r="P137" s="0" t="n">
        <v>255</v>
      </c>
      <c r="Q137" s="0" t="n">
        <v>240</v>
      </c>
      <c r="R137" s="5" t="n">
        <v>0.497</v>
      </c>
      <c r="S137" s="5" t="n">
        <v>0</v>
      </c>
      <c r="T137" s="5" t="n">
        <v>1</v>
      </c>
    </row>
    <row r="138" customFormat="false" ht="12.8" hidden="false" customHeight="false" outlineLevel="0" collapsed="false">
      <c r="B138" s="0" t="n">
        <v>255</v>
      </c>
      <c r="C138" s="0" t="n">
        <v>255</v>
      </c>
      <c r="D138" s="5" t="n">
        <v>0.927</v>
      </c>
      <c r="E138" s="5" t="n">
        <v>0.873</v>
      </c>
      <c r="F138" s="5" t="n">
        <v>1</v>
      </c>
      <c r="G138" s="6"/>
      <c r="P138" s="0" t="n">
        <v>255</v>
      </c>
      <c r="Q138" s="0" t="n">
        <v>255</v>
      </c>
      <c r="R138" s="5" t="n">
        <v>0.543</v>
      </c>
      <c r="S138" s="5" t="n">
        <v>0</v>
      </c>
      <c r="T138" s="5" t="n">
        <v>1</v>
      </c>
    </row>
    <row r="139" customFormat="false" ht="12.8" hidden="false" customHeight="false" outlineLevel="0" collapsed="false">
      <c r="G139" s="1"/>
    </row>
    <row r="140" customFormat="false" ht="12.8" hidden="false" customHeight="false" outlineLevel="0" collapsed="false">
      <c r="A140" s="1" t="s">
        <v>8</v>
      </c>
      <c r="B140" s="3" t="s">
        <v>9</v>
      </c>
      <c r="C140" s="3" t="s">
        <v>13</v>
      </c>
      <c r="D140" s="3" t="s">
        <v>18</v>
      </c>
      <c r="E140" s="3" t="s">
        <v>19</v>
      </c>
      <c r="F140" s="3" t="s">
        <v>20</v>
      </c>
      <c r="G140" s="1" t="s">
        <v>22</v>
      </c>
      <c r="H140" s="1"/>
      <c r="I140" s="1"/>
      <c r="J140" s="1"/>
      <c r="O140" s="1" t="s">
        <v>12</v>
      </c>
      <c r="P140" s="1" t="s">
        <v>9</v>
      </c>
      <c r="Q140" s="1" t="s">
        <v>13</v>
      </c>
      <c r="R140" s="1" t="s">
        <v>18</v>
      </c>
      <c r="S140" s="1" t="s">
        <v>19</v>
      </c>
      <c r="T140" s="1" t="s">
        <v>20</v>
      </c>
      <c r="U140" s="1" t="s">
        <v>23</v>
      </c>
    </row>
    <row r="141" customFormat="false" ht="12.8" hidden="false" customHeight="false" outlineLevel="0" collapsed="false">
      <c r="B141" s="2" t="n">
        <v>255</v>
      </c>
      <c r="C141" s="2" t="n">
        <v>1</v>
      </c>
      <c r="D141" s="5" t="n">
        <v>0.9</v>
      </c>
      <c r="E141" s="5" t="n">
        <v>1</v>
      </c>
      <c r="F141" s="5" t="n">
        <v>1</v>
      </c>
      <c r="G141" s="5" t="n">
        <f aca="false">( -0.000163199*C141*C141 + 0.0045179*C141 + 96.7558 )/100</f>
        <v>0.96760154701</v>
      </c>
      <c r="H141" s="4"/>
      <c r="I141" s="4"/>
      <c r="J141" s="4"/>
      <c r="P141" s="2" t="n">
        <v>255</v>
      </c>
      <c r="Q141" s="2" t="n">
        <v>1</v>
      </c>
      <c r="R141" s="5" t="n">
        <v>0</v>
      </c>
      <c r="S141" s="5" t="n">
        <v>1</v>
      </c>
      <c r="T141" s="5" t="n">
        <v>1</v>
      </c>
      <c r="U141" s="4" t="n">
        <f aca="false">SUM(R141:T141)</f>
        <v>2</v>
      </c>
    </row>
    <row r="142" customFormat="false" ht="12.8" hidden="false" customHeight="false" outlineLevel="0" collapsed="false">
      <c r="B142" s="0" t="n">
        <v>255</v>
      </c>
      <c r="C142" s="0" t="n">
        <v>10</v>
      </c>
      <c r="D142" s="5" t="n">
        <v>0.9</v>
      </c>
      <c r="E142" s="5" t="n">
        <v>1</v>
      </c>
      <c r="F142" s="5" t="n">
        <v>1</v>
      </c>
      <c r="G142" s="5" t="n">
        <f aca="false">( -0.000163199*C142*C142 + 0.0045179*C142 + 96.7558 )/100</f>
        <v>0.967846591</v>
      </c>
      <c r="H142" s="4"/>
      <c r="I142" s="4"/>
      <c r="J142" s="4"/>
      <c r="P142" s="0" t="n">
        <v>255</v>
      </c>
      <c r="Q142" s="0" t="n">
        <v>10</v>
      </c>
      <c r="R142" s="5" t="n">
        <v>0</v>
      </c>
      <c r="S142" s="5" t="n">
        <v>1</v>
      </c>
      <c r="T142" s="5" t="n">
        <v>1</v>
      </c>
      <c r="U142" s="4" t="n">
        <f aca="false">SUM(R142:T142)</f>
        <v>2</v>
      </c>
    </row>
    <row r="143" customFormat="false" ht="12.8" hidden="false" customHeight="false" outlineLevel="0" collapsed="false">
      <c r="B143" s="0" t="n">
        <v>255</v>
      </c>
      <c r="C143" s="0" t="n">
        <v>20</v>
      </c>
      <c r="D143" s="5" t="n">
        <v>0.9</v>
      </c>
      <c r="E143" s="5" t="n">
        <v>1</v>
      </c>
      <c r="F143" s="5" t="n">
        <v>1</v>
      </c>
      <c r="G143" s="5" t="n">
        <f aca="false">( -0.000163199*C143*C143 + 0.0045179*C143 + 96.7558 )/100</f>
        <v>0.967808784</v>
      </c>
      <c r="H143" s="4"/>
      <c r="I143" s="4"/>
      <c r="J143" s="4"/>
      <c r="P143" s="0" t="n">
        <v>255</v>
      </c>
      <c r="Q143" s="0" t="n">
        <v>27</v>
      </c>
      <c r="R143" s="5" t="n">
        <v>0</v>
      </c>
      <c r="S143" s="5" t="n">
        <v>1</v>
      </c>
      <c r="T143" s="5" t="n">
        <v>1</v>
      </c>
      <c r="U143" s="4" t="n">
        <f aca="false">SUM(R143:T143)</f>
        <v>2</v>
      </c>
    </row>
    <row r="144" customFormat="false" ht="12.8" hidden="false" customHeight="false" outlineLevel="0" collapsed="false">
      <c r="B144" s="0" t="n">
        <v>255</v>
      </c>
      <c r="C144" s="0" t="n">
        <v>27</v>
      </c>
      <c r="D144" s="5" t="n">
        <v>0.9</v>
      </c>
      <c r="E144" s="5" t="n">
        <v>1</v>
      </c>
      <c r="F144" s="5" t="n">
        <v>1</v>
      </c>
      <c r="G144" s="5" t="n">
        <f aca="false">( -0.000163199*C144*C144 + 0.0045179*C144 + 96.7558 )/100</f>
        <v>0.96758811229</v>
      </c>
      <c r="H144" s="4"/>
      <c r="I144" s="4"/>
      <c r="J144" s="4"/>
      <c r="P144" s="0" t="n">
        <v>255</v>
      </c>
      <c r="Q144" s="0" t="n">
        <v>28</v>
      </c>
      <c r="R144" s="5" t="n">
        <v>0</v>
      </c>
      <c r="S144" s="5" t="n">
        <v>0.822</v>
      </c>
      <c r="T144" s="5" t="n">
        <v>0.942</v>
      </c>
      <c r="U144" s="4" t="n">
        <f aca="false">SUM(R144:T144)</f>
        <v>1.764</v>
      </c>
    </row>
    <row r="145" customFormat="false" ht="12.8" hidden="false" customHeight="false" outlineLevel="0" collapsed="false">
      <c r="B145" s="0" t="n">
        <v>255</v>
      </c>
      <c r="C145" s="0" t="n">
        <v>28</v>
      </c>
      <c r="D145" s="5" t="n">
        <v>0.873</v>
      </c>
      <c r="E145" s="5" t="n">
        <v>0.955</v>
      </c>
      <c r="F145" s="5" t="n">
        <v>0.967</v>
      </c>
      <c r="G145" s="5" t="n">
        <f aca="false">( -0.000163199*C145*C145 + 0.0045179*C145 + 96.7558 )/100</f>
        <v>0.96754353184</v>
      </c>
      <c r="H145" s="4"/>
      <c r="I145" s="4"/>
      <c r="J145" s="4"/>
      <c r="P145" s="0" t="n">
        <v>255</v>
      </c>
      <c r="Q145" s="0" t="n">
        <v>30</v>
      </c>
      <c r="R145" s="5" t="n">
        <v>0</v>
      </c>
      <c r="S145" s="5" t="n">
        <v>0.822</v>
      </c>
      <c r="T145" s="5" t="n">
        <v>0.942</v>
      </c>
      <c r="U145" s="4" t="n">
        <f aca="false">SUM(R145:T145)</f>
        <v>1.764</v>
      </c>
    </row>
    <row r="146" customFormat="false" ht="12.8" hidden="false" customHeight="false" outlineLevel="0" collapsed="false">
      <c r="B146" s="0" t="n">
        <v>255</v>
      </c>
      <c r="C146" s="0" t="n">
        <v>30</v>
      </c>
      <c r="D146" s="5" t="n">
        <v>0.873</v>
      </c>
      <c r="E146" s="5" t="n">
        <v>0.955</v>
      </c>
      <c r="F146" s="5" t="n">
        <v>0.967</v>
      </c>
      <c r="G146" s="5" t="n">
        <f aca="false">( -0.000163199*C146*C146 + 0.0045179*C146 + 96.7558 )/100</f>
        <v>0.967444579</v>
      </c>
      <c r="H146" s="4"/>
      <c r="I146" s="4"/>
      <c r="J146" s="4"/>
      <c r="P146" s="0" t="n">
        <v>255</v>
      </c>
      <c r="Q146" s="0" t="n">
        <v>40</v>
      </c>
      <c r="R146" s="5" t="n">
        <v>0</v>
      </c>
      <c r="S146" s="5" t="n">
        <v>0.822</v>
      </c>
      <c r="T146" s="5" t="n">
        <v>0.935</v>
      </c>
      <c r="U146" s="4" t="n">
        <f aca="false">SUM(R146:T146)</f>
        <v>1.757</v>
      </c>
    </row>
    <row r="147" customFormat="false" ht="12.8" hidden="false" customHeight="false" outlineLevel="0" collapsed="false">
      <c r="B147" s="0" t="n">
        <v>255</v>
      </c>
      <c r="C147" s="0" t="n">
        <v>40</v>
      </c>
      <c r="D147" s="5" t="n">
        <v>0.873</v>
      </c>
      <c r="E147" s="5" t="n">
        <v>0.955</v>
      </c>
      <c r="F147" s="5" t="n">
        <v>0.966</v>
      </c>
      <c r="G147" s="5" t="n">
        <f aca="false">( -0.000163199*C147*C147 + 0.0045179*C147 + 96.7558 )/100</f>
        <v>0.966753976</v>
      </c>
      <c r="H147" s="4"/>
      <c r="I147" s="4"/>
      <c r="J147" s="4"/>
      <c r="P147" s="0" t="n">
        <v>255</v>
      </c>
      <c r="Q147" s="0" t="n">
        <v>60</v>
      </c>
      <c r="R147" s="5" t="n">
        <v>0</v>
      </c>
      <c r="S147" s="5" t="n">
        <v>0.821</v>
      </c>
      <c r="T147" s="5" t="n">
        <v>0.91</v>
      </c>
      <c r="U147" s="4" t="n">
        <f aca="false">SUM(R147:T147)</f>
        <v>1.731</v>
      </c>
    </row>
    <row r="148" customFormat="false" ht="12.8" hidden="false" customHeight="false" outlineLevel="0" collapsed="false">
      <c r="B148" s="0" t="n">
        <v>255</v>
      </c>
      <c r="C148" s="0" t="n">
        <v>50</v>
      </c>
      <c r="D148" s="5" t="n">
        <v>0.873</v>
      </c>
      <c r="E148" s="5" t="n">
        <v>0.955</v>
      </c>
      <c r="F148" s="5" t="n">
        <v>0.965</v>
      </c>
      <c r="G148" s="5" t="n">
        <f aca="false">( -0.000163199*C148*C148 + 0.0045179*C148 + 96.7558 )/100</f>
        <v>0.965736975</v>
      </c>
      <c r="H148" s="4"/>
      <c r="I148" s="4"/>
      <c r="J148" s="4"/>
      <c r="P148" s="0" t="n">
        <v>255</v>
      </c>
      <c r="Q148" s="0" t="n">
        <v>70</v>
      </c>
      <c r="R148" s="5" t="n">
        <v>0</v>
      </c>
      <c r="S148" s="5" t="n">
        <v>0.82</v>
      </c>
      <c r="T148" s="5" t="n">
        <v>0.898</v>
      </c>
      <c r="U148" s="4" t="n">
        <f aca="false">SUM(R148:T148)</f>
        <v>1.718</v>
      </c>
    </row>
    <row r="149" customFormat="false" ht="12.8" hidden="false" customHeight="false" outlineLevel="0" collapsed="false">
      <c r="B149" s="0" t="n">
        <v>255</v>
      </c>
      <c r="C149" s="0" t="n">
        <v>60</v>
      </c>
      <c r="D149" s="5" t="n">
        <v>0.873</v>
      </c>
      <c r="E149" s="5" t="n">
        <v>0.955</v>
      </c>
      <c r="F149" s="5" t="n">
        <v>0.964</v>
      </c>
      <c r="G149" s="5" t="n">
        <f aca="false">( -0.000163199*C149*C149 + 0.0045179*C149 + 96.7558 )/100</f>
        <v>0.964393576</v>
      </c>
      <c r="H149" s="4"/>
      <c r="I149" s="4"/>
      <c r="J149" s="4"/>
      <c r="P149" s="0" t="n">
        <v>255</v>
      </c>
      <c r="Q149" s="0" t="n">
        <v>80</v>
      </c>
      <c r="R149" s="5" t="n">
        <v>0</v>
      </c>
      <c r="S149" s="5" t="n">
        <v>0.82</v>
      </c>
      <c r="T149" s="5" t="n">
        <v>0.873</v>
      </c>
      <c r="U149" s="4" t="n">
        <f aca="false">SUM(R149:T149)</f>
        <v>1.693</v>
      </c>
    </row>
    <row r="150" customFormat="false" ht="12.8" hidden="false" customHeight="false" outlineLevel="0" collapsed="false">
      <c r="B150" s="0" t="n">
        <v>255</v>
      </c>
      <c r="C150" s="0" t="n">
        <v>70</v>
      </c>
      <c r="D150" s="5" t="n">
        <v>0.873</v>
      </c>
      <c r="E150" s="5" t="n">
        <v>0.955</v>
      </c>
      <c r="F150" s="5" t="n">
        <v>0.963</v>
      </c>
      <c r="G150" s="5" t="n">
        <f aca="false">( -0.000163199*C150*C150 + 0.0045179*C150 + 96.7558 )/100</f>
        <v>0.962723779</v>
      </c>
      <c r="H150" s="4"/>
      <c r="I150" s="4"/>
      <c r="J150" s="4"/>
      <c r="P150" s="0" t="n">
        <v>255</v>
      </c>
      <c r="Q150" s="0" t="n">
        <v>100</v>
      </c>
      <c r="R150" s="5" t="n">
        <v>0</v>
      </c>
      <c r="S150" s="5" t="n">
        <v>0.818</v>
      </c>
      <c r="T150" s="5" t="n">
        <v>0.822</v>
      </c>
      <c r="U150" s="4" t="n">
        <f aca="false">SUM(R150:T150)</f>
        <v>1.64</v>
      </c>
    </row>
    <row r="151" customFormat="false" ht="12.8" hidden="false" customHeight="false" outlineLevel="0" collapsed="false">
      <c r="B151" s="0" t="n">
        <v>255</v>
      </c>
      <c r="C151" s="0" t="n">
        <v>80</v>
      </c>
      <c r="D151" s="5" t="n">
        <v>0.873</v>
      </c>
      <c r="E151" s="5" t="n">
        <v>0.955</v>
      </c>
      <c r="F151" s="5" t="n">
        <v>0.96</v>
      </c>
      <c r="G151" s="5" t="n">
        <f aca="false">( -0.000163199*C151*C151 + 0.0045179*C151 + 96.7558 )/100</f>
        <v>0.960727584</v>
      </c>
      <c r="H151" s="4"/>
      <c r="I151" s="4"/>
      <c r="J151" s="4"/>
      <c r="P151" s="0" t="n">
        <v>255</v>
      </c>
      <c r="Q151" s="0" t="n">
        <v>110</v>
      </c>
      <c r="R151" s="5" t="n">
        <v>0</v>
      </c>
      <c r="S151" s="5" t="n">
        <v>0.817</v>
      </c>
      <c r="T151" s="5" t="n">
        <v>0.796</v>
      </c>
      <c r="U151" s="4" t="n">
        <f aca="false">SUM(R151:T151)</f>
        <v>1.613</v>
      </c>
    </row>
    <row r="152" customFormat="false" ht="12.8" hidden="false" customHeight="false" outlineLevel="0" collapsed="false">
      <c r="B152" s="0" t="n">
        <v>255</v>
      </c>
      <c r="C152" s="0" t="n">
        <v>100</v>
      </c>
      <c r="D152" s="5" t="n">
        <v>0.873</v>
      </c>
      <c r="E152" s="5" t="n">
        <v>0.955</v>
      </c>
      <c r="F152" s="5" t="n">
        <v>0.955</v>
      </c>
      <c r="G152" s="5" t="n">
        <f aca="false">( -0.000163199*C152*C152 + 0.0045179*C152 + 96.7558 )/100</f>
        <v>0.955756</v>
      </c>
      <c r="H152" s="4"/>
      <c r="I152" s="4"/>
      <c r="J152" s="4"/>
      <c r="P152" s="0" t="n">
        <v>255</v>
      </c>
      <c r="Q152" s="0" t="n">
        <v>120</v>
      </c>
      <c r="R152" s="5" t="n">
        <v>0</v>
      </c>
      <c r="S152" s="5" t="n">
        <v>0.816</v>
      </c>
      <c r="T152" s="5" t="n">
        <v>0.771</v>
      </c>
      <c r="U152" s="4" t="n">
        <f aca="false">SUM(R152:T152)</f>
        <v>1.587</v>
      </c>
    </row>
    <row r="153" customFormat="false" ht="12.8" hidden="false" customHeight="false" outlineLevel="0" collapsed="false">
      <c r="B153" s="0" t="n">
        <v>255</v>
      </c>
      <c r="C153" s="0" t="n">
        <v>110</v>
      </c>
      <c r="D153" s="5" t="n">
        <v>0.873</v>
      </c>
      <c r="E153" s="5" t="n">
        <v>0.955</v>
      </c>
      <c r="F153" s="5" t="n">
        <v>0.952</v>
      </c>
      <c r="G153" s="5" t="n">
        <f aca="false">( -0.000163199*C153*C153 + 0.0045179*C153 + 96.7558 )/100</f>
        <v>0.952780611</v>
      </c>
      <c r="H153" s="4"/>
      <c r="I153" s="4"/>
      <c r="J153" s="4"/>
      <c r="P153" s="0" t="n">
        <v>255</v>
      </c>
      <c r="Q153" s="0" t="n">
        <v>130</v>
      </c>
      <c r="R153" s="5" t="n">
        <v>0</v>
      </c>
      <c r="S153" s="5" t="n">
        <v>0.814</v>
      </c>
      <c r="T153" s="5" t="n">
        <v>0.724</v>
      </c>
      <c r="U153" s="4" t="n">
        <f aca="false">SUM(R153:T153)</f>
        <v>1.538</v>
      </c>
    </row>
    <row r="154" customFormat="false" ht="12.8" hidden="false" customHeight="false" outlineLevel="0" collapsed="false">
      <c r="B154" s="0" t="n">
        <v>255</v>
      </c>
      <c r="C154" s="0" t="n">
        <v>120</v>
      </c>
      <c r="D154" s="5" t="n">
        <v>0.873</v>
      </c>
      <c r="E154" s="5" t="n">
        <v>0.954</v>
      </c>
      <c r="F154" s="5" t="n">
        <v>0.95</v>
      </c>
      <c r="G154" s="5" t="n">
        <f aca="false">( -0.000163199*C154*C154 + 0.0045179*C154 + 96.7558 )/100</f>
        <v>0.949478824</v>
      </c>
      <c r="H154" s="4"/>
      <c r="I154" s="4"/>
      <c r="J154" s="4"/>
      <c r="P154" s="0" t="n">
        <v>255</v>
      </c>
      <c r="Q154" s="0" t="n">
        <v>140</v>
      </c>
      <c r="R154" s="5" t="n">
        <v>0</v>
      </c>
      <c r="S154" s="5" t="n">
        <v>0.813</v>
      </c>
      <c r="T154" s="5" t="n">
        <v>0.688</v>
      </c>
      <c r="U154" s="4" t="n">
        <f aca="false">SUM(R154:T154)</f>
        <v>1.501</v>
      </c>
    </row>
    <row r="155" customFormat="false" ht="12.8" hidden="false" customHeight="false" outlineLevel="0" collapsed="false">
      <c r="B155" s="0" t="n">
        <v>255</v>
      </c>
      <c r="C155" s="0" t="n">
        <v>130</v>
      </c>
      <c r="D155" s="5" t="n">
        <v>0.873</v>
      </c>
      <c r="E155" s="5" t="n">
        <v>0.954</v>
      </c>
      <c r="F155" s="5" t="n">
        <v>0.945</v>
      </c>
      <c r="G155" s="5" t="n">
        <f aca="false">( -0.000163199*C155*C155 + 0.0045179*C155 + 96.7558 )/100</f>
        <v>0.945850639</v>
      </c>
      <c r="H155" s="4"/>
      <c r="I155" s="4"/>
      <c r="J155" s="4"/>
      <c r="P155" s="0" t="n">
        <v>255</v>
      </c>
      <c r="Q155" s="0" t="n">
        <v>150</v>
      </c>
      <c r="R155" s="5" t="n">
        <v>0</v>
      </c>
      <c r="S155" s="5" t="n">
        <v>0.811</v>
      </c>
      <c r="T155" s="5" t="n">
        <v>0.654</v>
      </c>
      <c r="U155" s="4" t="n">
        <f aca="false">SUM(R155:T155)</f>
        <v>1.465</v>
      </c>
    </row>
    <row r="156" customFormat="false" ht="12.8" hidden="false" customHeight="false" outlineLevel="0" collapsed="false">
      <c r="B156" s="0" t="n">
        <v>255</v>
      </c>
      <c r="C156" s="0" t="n">
        <v>140</v>
      </c>
      <c r="D156" s="5" t="n">
        <v>0.873</v>
      </c>
      <c r="E156" s="5" t="n">
        <v>0.954</v>
      </c>
      <c r="F156" s="5" t="n">
        <v>0.942</v>
      </c>
      <c r="G156" s="5" t="n">
        <f aca="false">( -0.000163199*C156*C156 + 0.0045179*C156 + 96.7558 )/100</f>
        <v>0.941896056</v>
      </c>
      <c r="H156" s="4"/>
      <c r="I156" s="4"/>
      <c r="J156" s="4"/>
      <c r="P156" s="0" t="n">
        <v>255</v>
      </c>
      <c r="Q156" s="0" t="n">
        <v>160</v>
      </c>
      <c r="R156" s="5" t="n">
        <v>0</v>
      </c>
      <c r="S156" s="5" t="n">
        <v>0.809</v>
      </c>
      <c r="T156" s="5" t="n">
        <v>0.593</v>
      </c>
      <c r="U156" s="4" t="n">
        <f aca="false">SUM(R156:T156)</f>
        <v>1.402</v>
      </c>
    </row>
    <row r="157" customFormat="false" ht="12.8" hidden="false" customHeight="false" outlineLevel="0" collapsed="false">
      <c r="B157" s="0" t="n">
        <v>255</v>
      </c>
      <c r="C157" s="0" t="n">
        <v>150</v>
      </c>
      <c r="D157" s="5" t="n">
        <v>0.873</v>
      </c>
      <c r="E157" s="5" t="n">
        <v>0.954</v>
      </c>
      <c r="F157" s="5" t="n">
        <v>0.938</v>
      </c>
      <c r="G157" s="5" t="n">
        <f aca="false">( -0.000163199*C157*C157 + 0.0045179*C157 + 96.7558 )/100</f>
        <v>0.937615075</v>
      </c>
      <c r="H157" s="4"/>
      <c r="I157" s="4"/>
      <c r="J157" s="4"/>
      <c r="P157" s="0" t="n">
        <v>255</v>
      </c>
      <c r="Q157" s="0" t="n">
        <v>170</v>
      </c>
      <c r="R157" s="5" t="n">
        <v>0</v>
      </c>
      <c r="S157" s="5" t="n">
        <v>0.807</v>
      </c>
      <c r="T157" s="5" t="n">
        <v>0.552</v>
      </c>
      <c r="U157" s="4" t="n">
        <f aca="false">SUM(R157:T157)</f>
        <v>1.359</v>
      </c>
    </row>
    <row r="158" customFormat="false" ht="12.8" hidden="false" customHeight="false" outlineLevel="0" collapsed="false">
      <c r="B158" s="0" t="n">
        <v>255</v>
      </c>
      <c r="C158" s="0" t="n">
        <v>160</v>
      </c>
      <c r="D158" s="5" t="n">
        <v>0.873</v>
      </c>
      <c r="E158" s="5" t="n">
        <v>0.954</v>
      </c>
      <c r="F158" s="5" t="n">
        <v>0.932</v>
      </c>
      <c r="G158" s="5" t="n">
        <f aca="false">( -0.000163199*C158*C158 + 0.0045179*C158 + 96.7558 )/100</f>
        <v>0.933007696</v>
      </c>
      <c r="H158" s="4"/>
      <c r="I158" s="4"/>
      <c r="J158" s="4"/>
      <c r="P158" s="0" t="n">
        <v>255</v>
      </c>
      <c r="Q158" s="0" t="n">
        <v>180</v>
      </c>
      <c r="R158" s="5" t="n">
        <v>0</v>
      </c>
      <c r="S158" s="5" t="n">
        <v>0.805</v>
      </c>
      <c r="T158" s="5" t="n">
        <v>0.502</v>
      </c>
      <c r="U158" s="4" t="n">
        <f aca="false">SUM(R158:T158)</f>
        <v>1.307</v>
      </c>
    </row>
    <row r="159" customFormat="false" ht="12.8" hidden="false" customHeight="false" outlineLevel="0" collapsed="false">
      <c r="B159" s="0" t="n">
        <v>255</v>
      </c>
      <c r="C159" s="0" t="n">
        <v>170</v>
      </c>
      <c r="D159" s="5" t="n">
        <v>0.873</v>
      </c>
      <c r="E159" s="5" t="n">
        <v>0.954</v>
      </c>
      <c r="F159" s="5" t="n">
        <v>0.928</v>
      </c>
      <c r="G159" s="5" t="n">
        <f aca="false">( -0.000163199*C159*C159 + 0.0045179*C159 + 96.7558 )/100</f>
        <v>0.928073919</v>
      </c>
      <c r="H159" s="4"/>
      <c r="I159" s="4"/>
      <c r="J159" s="4"/>
      <c r="P159" s="0" t="n">
        <v>255</v>
      </c>
      <c r="Q159" s="0" t="n">
        <v>190</v>
      </c>
      <c r="R159" s="5" t="n">
        <v>0</v>
      </c>
      <c r="S159" s="5" t="n">
        <v>0.802</v>
      </c>
      <c r="T159" s="5" t="n">
        <v>0.425</v>
      </c>
      <c r="U159" s="4" t="n">
        <f aca="false">SUM(R159:T159)</f>
        <v>1.227</v>
      </c>
    </row>
    <row r="160" customFormat="false" ht="12.8" hidden="false" customHeight="false" outlineLevel="0" collapsed="false">
      <c r="B160" s="0" t="n">
        <v>255</v>
      </c>
      <c r="C160" s="0" t="n">
        <v>180</v>
      </c>
      <c r="D160" s="5" t="n">
        <v>0.873</v>
      </c>
      <c r="E160" s="5" t="n">
        <v>0.954</v>
      </c>
      <c r="F160" s="5" t="n">
        <v>0.923</v>
      </c>
      <c r="G160" s="5" t="n">
        <f aca="false">( -0.000163199*C160*C160 + 0.0045179*C160 + 96.7558 )/100</f>
        <v>0.922813744</v>
      </c>
      <c r="H160" s="4"/>
      <c r="I160" s="4"/>
      <c r="J160" s="4"/>
      <c r="P160" s="0" t="n">
        <v>255</v>
      </c>
      <c r="Q160" s="0" t="n">
        <v>200</v>
      </c>
      <c r="R160" s="5" t="n">
        <v>0</v>
      </c>
      <c r="S160" s="5" t="n">
        <v>0.8</v>
      </c>
      <c r="T160" s="5" t="n">
        <v>0.374</v>
      </c>
      <c r="U160" s="4" t="n">
        <f aca="false">SUM(R160:T160)</f>
        <v>1.174</v>
      </c>
    </row>
    <row r="161" customFormat="false" ht="12.8" hidden="false" customHeight="false" outlineLevel="0" collapsed="false">
      <c r="B161" s="0" t="n">
        <v>255</v>
      </c>
      <c r="C161" s="0" t="n">
        <v>190</v>
      </c>
      <c r="D161" s="5" t="n">
        <v>0.873</v>
      </c>
      <c r="E161" s="5" t="n">
        <v>0.953</v>
      </c>
      <c r="F161" s="5" t="n">
        <v>0.915</v>
      </c>
      <c r="G161" s="5" t="n">
        <f aca="false">( -0.000163199*C161*C161 + 0.0045179*C161 + 96.7558 )/100</f>
        <v>0.917227171</v>
      </c>
      <c r="H161" s="4"/>
      <c r="I161" s="4"/>
      <c r="J161" s="4"/>
      <c r="P161" s="0" t="n">
        <v>255</v>
      </c>
      <c r="Q161" s="0" t="n">
        <v>210</v>
      </c>
      <c r="R161" s="5" t="n">
        <v>0</v>
      </c>
      <c r="S161" s="5" t="n">
        <v>0.798</v>
      </c>
      <c r="T161" s="5" t="n">
        <v>0.313</v>
      </c>
      <c r="U161" s="4" t="n">
        <f aca="false">SUM(R161:T161)</f>
        <v>1.111</v>
      </c>
    </row>
    <row r="162" customFormat="false" ht="12.8" hidden="false" customHeight="false" outlineLevel="0" collapsed="false">
      <c r="B162" s="0" t="n">
        <v>255</v>
      </c>
      <c r="C162" s="0" t="n">
        <v>200</v>
      </c>
      <c r="D162" s="5" t="n">
        <v>0.873</v>
      </c>
      <c r="E162" s="5" t="n">
        <v>0.953</v>
      </c>
      <c r="F162" s="5" t="n">
        <v>0.91</v>
      </c>
      <c r="G162" s="5" t="n">
        <f aca="false">( -0.000163199*C162*C162 + 0.0045179*C162 + 96.7558 )/100</f>
        <v>0.9113142</v>
      </c>
      <c r="H162" s="4"/>
      <c r="I162" s="4"/>
      <c r="J162" s="4"/>
      <c r="P162" s="0" t="n">
        <v>255</v>
      </c>
      <c r="Q162" s="0" t="n">
        <v>220</v>
      </c>
      <c r="R162" s="5" t="n">
        <v>0</v>
      </c>
      <c r="S162" s="5" t="n">
        <v>0.794</v>
      </c>
      <c r="T162" s="5" t="n">
        <v>0.219</v>
      </c>
      <c r="U162" s="4" t="n">
        <f aca="false">SUM(R162:T162)</f>
        <v>1.013</v>
      </c>
    </row>
    <row r="163" customFormat="false" ht="12.8" hidden="false" customHeight="false" outlineLevel="0" collapsed="false">
      <c r="B163" s="0" t="n">
        <v>255</v>
      </c>
      <c r="C163" s="0" t="n">
        <v>210</v>
      </c>
      <c r="D163" s="5" t="n">
        <v>0.873</v>
      </c>
      <c r="E163" s="5" t="n">
        <v>0.953</v>
      </c>
      <c r="F163" s="5" t="n">
        <v>0.904</v>
      </c>
      <c r="G163" s="5" t="n">
        <f aca="false">( -0.000163199*C163*C163 + 0.0045179*C163 + 96.7558 )/100</f>
        <v>0.905074831</v>
      </c>
      <c r="H163" s="4"/>
      <c r="I163" s="4"/>
      <c r="J163" s="4"/>
      <c r="P163" s="0" t="n">
        <v>255</v>
      </c>
      <c r="Q163" s="0" t="n">
        <v>230</v>
      </c>
      <c r="R163" s="5" t="n">
        <v>0</v>
      </c>
      <c r="S163" s="5" t="n">
        <v>0.792</v>
      </c>
      <c r="T163" s="5" t="n">
        <v>0.158</v>
      </c>
      <c r="U163" s="4" t="n">
        <f aca="false">SUM(R163:T163)</f>
        <v>0.95</v>
      </c>
    </row>
    <row r="164" customFormat="false" ht="12.8" hidden="false" customHeight="false" outlineLevel="0" collapsed="false">
      <c r="B164" s="0" t="n">
        <v>255</v>
      </c>
      <c r="C164" s="0" t="n">
        <v>220</v>
      </c>
      <c r="D164" s="5" t="n">
        <v>0.873</v>
      </c>
      <c r="E164" s="5" t="n">
        <v>0.953</v>
      </c>
      <c r="F164" s="5" t="n">
        <v>0.895</v>
      </c>
      <c r="G164" s="5" t="n">
        <f aca="false">( -0.000163199*C164*C164 + 0.0045179*C164 + 96.7558 )/100</f>
        <v>0.898509064</v>
      </c>
      <c r="H164" s="4"/>
      <c r="I164" s="4"/>
      <c r="J164" s="4"/>
      <c r="P164" s="0" t="n">
        <v>255</v>
      </c>
      <c r="Q164" s="0" t="n">
        <v>248</v>
      </c>
      <c r="R164" s="5" t="n">
        <v>0</v>
      </c>
      <c r="S164" s="5" t="n">
        <v>0.787</v>
      </c>
      <c r="T164" s="5" t="n">
        <v>0.018</v>
      </c>
      <c r="U164" s="4" t="n">
        <f aca="false">SUM(R164:T164)</f>
        <v>0.805</v>
      </c>
    </row>
    <row r="165" customFormat="false" ht="12.8" hidden="false" customHeight="false" outlineLevel="0" collapsed="false">
      <c r="B165" s="0" t="n">
        <v>255</v>
      </c>
      <c r="C165" s="0" t="n">
        <v>230</v>
      </c>
      <c r="D165" s="5" t="n">
        <v>0.873</v>
      </c>
      <c r="E165" s="5" t="n">
        <v>0.953</v>
      </c>
      <c r="F165" s="5" t="n">
        <v>0.889</v>
      </c>
      <c r="G165" s="5" t="n">
        <f aca="false">( -0.000163199*C165*C165 + 0.0045179*C165 + 96.7558 )/100</f>
        <v>0.891616899</v>
      </c>
      <c r="H165" s="4"/>
      <c r="I165" s="4"/>
      <c r="J165" s="4"/>
      <c r="P165" s="0" t="n">
        <v>255</v>
      </c>
      <c r="Q165" s="0" t="n">
        <v>249</v>
      </c>
      <c r="R165" s="5" t="n">
        <v>0.017</v>
      </c>
      <c r="S165" s="5" t="n">
        <v>0.788</v>
      </c>
      <c r="T165" s="5" t="n">
        <v>0</v>
      </c>
      <c r="U165" s="4" t="n">
        <f aca="false">SUM(R165:T165)</f>
        <v>0.805</v>
      </c>
    </row>
    <row r="166" customFormat="false" ht="12.8" hidden="false" customHeight="false" outlineLevel="0" collapsed="false">
      <c r="B166" s="0" t="n">
        <v>255</v>
      </c>
      <c r="C166" s="0" t="n">
        <v>240</v>
      </c>
      <c r="D166" s="5" t="n">
        <v>0.873</v>
      </c>
      <c r="E166" s="5" t="n">
        <v>0.952</v>
      </c>
      <c r="F166" s="5" t="n">
        <v>0.881</v>
      </c>
      <c r="G166" s="5" t="n">
        <f aca="false">( -0.000163199*C166*C166 + 0.0045179*C166 + 96.7558 )/100</f>
        <v>0.884398336</v>
      </c>
      <c r="H166" s="4"/>
      <c r="I166" s="4"/>
      <c r="J166" s="4"/>
      <c r="P166" s="0" t="n">
        <v>255</v>
      </c>
      <c r="Q166" s="0" t="n">
        <v>250</v>
      </c>
      <c r="R166" s="5" t="n">
        <v>0.017</v>
      </c>
      <c r="S166" s="5" t="n">
        <v>0.788</v>
      </c>
      <c r="T166" s="5" t="n">
        <v>0</v>
      </c>
      <c r="U166" s="4" t="n">
        <f aca="false">SUM(R166:T166)</f>
        <v>0.805</v>
      </c>
    </row>
    <row r="167" customFormat="false" ht="12.8" hidden="false" customHeight="false" outlineLevel="0" collapsed="false">
      <c r="B167" s="0" t="n">
        <v>255</v>
      </c>
      <c r="C167" s="0" t="n">
        <v>255</v>
      </c>
      <c r="D167" s="5" t="n">
        <v>0.879</v>
      </c>
      <c r="E167" s="5" t="n">
        <v>0.952</v>
      </c>
      <c r="F167" s="5" t="n">
        <v>0.873</v>
      </c>
      <c r="G167" s="5" t="n">
        <f aca="false">( -0.000163199*C167*C167 + 0.0045179*C167 + 96.7558 )/100</f>
        <v>0.87295849525</v>
      </c>
      <c r="H167" s="4"/>
      <c r="I167" s="4"/>
      <c r="J167" s="4"/>
      <c r="P167" s="0" t="n">
        <v>255</v>
      </c>
      <c r="Q167" s="0" t="n">
        <v>255</v>
      </c>
      <c r="R167" s="5" t="n">
        <v>0.058</v>
      </c>
      <c r="S167" s="5" t="n">
        <v>0.795</v>
      </c>
      <c r="T167" s="5" t="n">
        <v>0</v>
      </c>
      <c r="U167" s="4" t="n">
        <f aca="false">SUM(R167:T167)</f>
        <v>0.853</v>
      </c>
    </row>
    <row r="168" customFormat="false" ht="12.8" hidden="false" customHeight="false" outlineLevel="0" collapsed="false">
      <c r="H168" s="7"/>
      <c r="I168" s="7"/>
      <c r="J168" s="7"/>
      <c r="AD168" s="1" t="s">
        <v>24</v>
      </c>
    </row>
    <row r="169" customFormat="false" ht="12.8" hidden="false" customHeight="false" outlineLevel="0" collapsed="false">
      <c r="H169" s="1"/>
      <c r="AD169" s="1" t="s">
        <v>25</v>
      </c>
      <c r="AG169" s="1" t="s">
        <v>26</v>
      </c>
      <c r="AH169" s="1"/>
      <c r="AI169" s="1"/>
    </row>
    <row r="170" customFormat="false" ht="12.8" hidden="false" customHeight="false" outlineLevel="0" collapsed="false">
      <c r="A170" s="1" t="s">
        <v>8</v>
      </c>
      <c r="B170" s="3" t="s">
        <v>9</v>
      </c>
      <c r="C170" s="3" t="s">
        <v>10</v>
      </c>
      <c r="D170" s="3" t="s">
        <v>13</v>
      </c>
      <c r="E170" s="3" t="s">
        <v>18</v>
      </c>
      <c r="F170" s="3" t="s">
        <v>19</v>
      </c>
      <c r="G170" s="3" t="s">
        <v>20</v>
      </c>
      <c r="H170" s="1" t="s">
        <v>21</v>
      </c>
      <c r="J170" s="1"/>
      <c r="K170" s="1"/>
      <c r="O170" s="3" t="s">
        <v>9</v>
      </c>
      <c r="P170" s="3" t="s">
        <v>10</v>
      </c>
      <c r="Q170" s="3" t="s">
        <v>13</v>
      </c>
      <c r="R170" s="3" t="s">
        <v>27</v>
      </c>
      <c r="S170" s="3" t="s">
        <v>18</v>
      </c>
      <c r="T170" s="3" t="s">
        <v>19</v>
      </c>
      <c r="U170" s="3" t="s">
        <v>20</v>
      </c>
      <c r="V170" s="1"/>
      <c r="AC170" s="8" t="s">
        <v>27</v>
      </c>
      <c r="AD170" s="8" t="s">
        <v>0</v>
      </c>
      <c r="AE170" s="8" t="s">
        <v>1</v>
      </c>
      <c r="AF170" s="8" t="s">
        <v>2</v>
      </c>
      <c r="AG170" s="8" t="s">
        <v>0</v>
      </c>
      <c r="AH170" s="8" t="s">
        <v>1</v>
      </c>
      <c r="AI170" s="8" t="s">
        <v>2</v>
      </c>
      <c r="AJ170" s="8" t="s">
        <v>28</v>
      </c>
    </row>
    <row r="171" customFormat="false" ht="12.8" hidden="false" customHeight="false" outlineLevel="0" collapsed="false">
      <c r="B171" s="2" t="n">
        <v>255</v>
      </c>
      <c r="C171" s="2" t="n">
        <v>1</v>
      </c>
      <c r="D171" s="0" t="n">
        <v>128</v>
      </c>
      <c r="E171" s="5" t="n">
        <v>0.873</v>
      </c>
      <c r="F171" s="5" t="n">
        <v>0.954</v>
      </c>
      <c r="G171" s="4" t="n">
        <v>0.947</v>
      </c>
      <c r="H171" s="6" t="n">
        <f aca="false">(-0.000348968*C171*C171 - 0.00095174*C171 + 95.456)/100</f>
        <v>0.95454699292</v>
      </c>
      <c r="J171" s="4"/>
      <c r="K171" s="4"/>
      <c r="O171" s="0" t="n">
        <v>255</v>
      </c>
      <c r="P171" s="0" t="n">
        <v>255</v>
      </c>
      <c r="Q171" s="0" t="n">
        <v>255</v>
      </c>
      <c r="R171" s="0" t="n">
        <v>1</v>
      </c>
      <c r="S171" s="5" t="n">
        <v>0.927</v>
      </c>
      <c r="T171" s="5" t="n">
        <v>0.873</v>
      </c>
      <c r="U171" s="5" t="n">
        <v>0.938</v>
      </c>
      <c r="V171" s="4"/>
      <c r="AC171" s="0" t="n">
        <v>1</v>
      </c>
      <c r="AD171" s="7" t="n">
        <f aca="false">1-S171</f>
        <v>0.073</v>
      </c>
      <c r="AE171" s="7" t="n">
        <f aca="false">1-T171</f>
        <v>0.127</v>
      </c>
      <c r="AF171" s="7" t="n">
        <f aca="false">1-U171</f>
        <v>0.0619999999999999</v>
      </c>
      <c r="AG171" s="7" t="n">
        <f aca="false">AD171/$AJ171</f>
        <v>0.278625954198473</v>
      </c>
      <c r="AH171" s="7" t="n">
        <f aca="false">AE171/$AJ171</f>
        <v>0.484732824427481</v>
      </c>
      <c r="AI171" s="7" t="n">
        <f aca="false">AF171/$AJ171</f>
        <v>0.236641221374046</v>
      </c>
      <c r="AJ171" s="7" t="n">
        <f aca="false">SUM(AD171:AF171)</f>
        <v>0.262</v>
      </c>
    </row>
    <row r="172" customFormat="false" ht="12.8" hidden="false" customHeight="false" outlineLevel="0" collapsed="false">
      <c r="B172" s="0" t="n">
        <v>255</v>
      </c>
      <c r="C172" s="0" t="n">
        <v>10</v>
      </c>
      <c r="D172" s="0" t="n">
        <v>128</v>
      </c>
      <c r="E172" s="5" t="n">
        <v>0.873</v>
      </c>
      <c r="F172" s="5" t="n">
        <v>0.954</v>
      </c>
      <c r="G172" s="4" t="n">
        <v>0.947</v>
      </c>
      <c r="H172" s="6" t="n">
        <f aca="false">(-0.000348968*C172*C172 - 0.00095174*C172 + 95.456)/100</f>
        <v>0.954115858</v>
      </c>
      <c r="J172" s="4"/>
      <c r="K172" s="4"/>
      <c r="O172" s="0" t="n">
        <v>255</v>
      </c>
      <c r="P172" s="0" t="n">
        <v>255</v>
      </c>
      <c r="Q172" s="0" t="n">
        <v>255</v>
      </c>
      <c r="R172" s="0" t="n">
        <v>10</v>
      </c>
      <c r="S172" s="5" t="n">
        <v>0.92</v>
      </c>
      <c r="T172" s="5" t="n">
        <v>0.855</v>
      </c>
      <c r="U172" s="5" t="n">
        <v>0.933</v>
      </c>
      <c r="V172" s="4"/>
      <c r="AC172" s="0" t="n">
        <v>10</v>
      </c>
      <c r="AD172" s="7" t="n">
        <f aca="false">1-S172</f>
        <v>0.08</v>
      </c>
      <c r="AE172" s="7" t="n">
        <f aca="false">1-T172</f>
        <v>0.145</v>
      </c>
      <c r="AF172" s="7" t="n">
        <f aca="false">1-U172</f>
        <v>0.067</v>
      </c>
      <c r="AG172" s="7" t="n">
        <f aca="false">AD172/$AJ172</f>
        <v>0.273972602739726</v>
      </c>
      <c r="AH172" s="7" t="n">
        <f aca="false">AE172/$AJ172</f>
        <v>0.496575342465754</v>
      </c>
      <c r="AI172" s="7" t="n">
        <f aca="false">AF172/$AJ172</f>
        <v>0.22945205479452</v>
      </c>
      <c r="AJ172" s="7" t="n">
        <f aca="false">SUM(AD172:AF172)</f>
        <v>0.292</v>
      </c>
    </row>
    <row r="173" customFormat="false" ht="12.8" hidden="false" customHeight="false" outlineLevel="0" collapsed="false">
      <c r="B173" s="0" t="n">
        <v>255</v>
      </c>
      <c r="C173" s="0" t="n">
        <v>20</v>
      </c>
      <c r="D173" s="0" t="n">
        <v>128</v>
      </c>
      <c r="E173" s="5" t="n">
        <v>0.873</v>
      </c>
      <c r="F173" s="5" t="n">
        <v>0.952</v>
      </c>
      <c r="G173" s="4" t="n">
        <v>0.946</v>
      </c>
      <c r="H173" s="6" t="n">
        <f aca="false">(-0.000348968*C173*C173 - 0.00095174*C173 + 95.456)/100</f>
        <v>0.95297378</v>
      </c>
      <c r="J173" s="4"/>
      <c r="K173" s="4"/>
      <c r="O173" s="0" t="n">
        <v>255</v>
      </c>
      <c r="P173" s="0" t="n">
        <v>255</v>
      </c>
      <c r="Q173" s="0" t="n">
        <v>255</v>
      </c>
      <c r="R173" s="0" t="n">
        <v>20</v>
      </c>
      <c r="S173" s="5" t="n">
        <v>0.904</v>
      </c>
      <c r="T173" s="5" t="n">
        <v>0.82</v>
      </c>
      <c r="U173" s="5" t="n">
        <v>0.921</v>
      </c>
      <c r="V173" s="4"/>
      <c r="AC173" s="0" t="n">
        <v>20</v>
      </c>
      <c r="AD173" s="7" t="n">
        <f aca="false">1-S173</f>
        <v>0.096</v>
      </c>
      <c r="AE173" s="7" t="n">
        <f aca="false">1-T173</f>
        <v>0.18</v>
      </c>
      <c r="AF173" s="7" t="n">
        <f aca="false">1-U173</f>
        <v>0.079</v>
      </c>
      <c r="AG173" s="7" t="n">
        <f aca="false">AD173/$AJ173</f>
        <v>0.270422535211268</v>
      </c>
      <c r="AH173" s="7" t="n">
        <f aca="false">AE173/$AJ173</f>
        <v>0.507042253521127</v>
      </c>
      <c r="AI173" s="7" t="n">
        <f aca="false">AF173/$AJ173</f>
        <v>0.222535211267606</v>
      </c>
      <c r="AJ173" s="7" t="n">
        <f aca="false">SUM(AD173:AF173)</f>
        <v>0.355</v>
      </c>
    </row>
    <row r="174" customFormat="false" ht="12.8" hidden="false" customHeight="false" outlineLevel="0" collapsed="false">
      <c r="B174" s="0" t="n">
        <v>255</v>
      </c>
      <c r="C174" s="0" t="n">
        <v>30</v>
      </c>
      <c r="D174" s="0" t="n">
        <v>128</v>
      </c>
      <c r="E174" s="5" t="n">
        <v>0.873</v>
      </c>
      <c r="F174" s="5" t="n">
        <v>0.95</v>
      </c>
      <c r="G174" s="4" t="n">
        <v>0.947</v>
      </c>
      <c r="H174" s="6" t="n">
        <f aca="false">(-0.000348968*C174*C174 - 0.00095174*C174 + 95.456)/100</f>
        <v>0.951133766</v>
      </c>
      <c r="J174" s="4"/>
      <c r="K174" s="4"/>
      <c r="O174" s="0" t="n">
        <v>255</v>
      </c>
      <c r="P174" s="0" t="n">
        <v>255</v>
      </c>
      <c r="Q174" s="0" t="n">
        <v>255</v>
      </c>
      <c r="R174" s="0" t="n">
        <v>30</v>
      </c>
      <c r="S174" s="5" t="n">
        <v>0.889</v>
      </c>
      <c r="T174" s="5" t="n">
        <v>0.785</v>
      </c>
      <c r="U174" s="5" t="n">
        <v>0.91</v>
      </c>
      <c r="V174" s="4"/>
      <c r="AC174" s="0" t="n">
        <v>30</v>
      </c>
      <c r="AD174" s="7" t="n">
        <f aca="false">1-S174</f>
        <v>0.111</v>
      </c>
      <c r="AE174" s="7" t="n">
        <f aca="false">1-T174</f>
        <v>0.215</v>
      </c>
      <c r="AF174" s="7" t="n">
        <f aca="false">1-U174</f>
        <v>0.09</v>
      </c>
      <c r="AG174" s="7" t="n">
        <f aca="false">AD174/$AJ174</f>
        <v>0.266826923076923</v>
      </c>
      <c r="AH174" s="7" t="n">
        <f aca="false">AE174/$AJ174</f>
        <v>0.516826923076923</v>
      </c>
      <c r="AI174" s="7" t="n">
        <f aca="false">AF174/$AJ174</f>
        <v>0.216346153846154</v>
      </c>
      <c r="AJ174" s="7" t="n">
        <f aca="false">SUM(AD174:AF174)</f>
        <v>0.416</v>
      </c>
    </row>
    <row r="175" customFormat="false" ht="12.8" hidden="false" customHeight="false" outlineLevel="0" collapsed="false">
      <c r="B175" s="0" t="n">
        <v>255</v>
      </c>
      <c r="C175" s="0" t="n">
        <v>36</v>
      </c>
      <c r="D175" s="0" t="n">
        <v>128</v>
      </c>
      <c r="E175" s="5" t="n">
        <v>0.873</v>
      </c>
      <c r="F175" s="5" t="n">
        <v>0.949</v>
      </c>
      <c r="G175" s="4" t="n">
        <v>0.947</v>
      </c>
      <c r="H175" s="6" t="n">
        <f aca="false">(-0.000348968*C175*C175 - 0.00095174*C175 + 95.456)/100</f>
        <v>0.94969474832</v>
      </c>
      <c r="J175" s="4"/>
      <c r="K175" s="4"/>
      <c r="O175" s="0" t="n">
        <v>255</v>
      </c>
      <c r="P175" s="0" t="n">
        <v>255</v>
      </c>
      <c r="Q175" s="0" t="n">
        <v>255</v>
      </c>
      <c r="R175" s="0" t="n">
        <v>40</v>
      </c>
      <c r="S175" s="5" t="n">
        <v>0.874</v>
      </c>
      <c r="T175" s="5" t="n">
        <v>0.749</v>
      </c>
      <c r="U175" s="5" t="n">
        <v>0.899</v>
      </c>
      <c r="V175" s="4"/>
      <c r="AC175" s="0" t="n">
        <v>40</v>
      </c>
      <c r="AD175" s="7" t="n">
        <f aca="false">1-S175</f>
        <v>0.126</v>
      </c>
      <c r="AE175" s="7" t="n">
        <f aca="false">1-T175</f>
        <v>0.251</v>
      </c>
      <c r="AF175" s="7" t="n">
        <f aca="false">1-U175</f>
        <v>0.101</v>
      </c>
      <c r="AG175" s="7" t="n">
        <f aca="false">AD175/$AJ175</f>
        <v>0.263598326359833</v>
      </c>
      <c r="AH175" s="7" t="n">
        <f aca="false">AE175/$AJ175</f>
        <v>0.52510460251046</v>
      </c>
      <c r="AI175" s="7" t="n">
        <f aca="false">AF175/$AJ175</f>
        <v>0.211297071129707</v>
      </c>
      <c r="AJ175" s="7" t="n">
        <f aca="false">SUM(AD175:AF175)</f>
        <v>0.478</v>
      </c>
    </row>
    <row r="176" customFormat="false" ht="12.8" hidden="false" customHeight="false" outlineLevel="0" collapsed="false">
      <c r="B176" s="0" t="n">
        <v>255</v>
      </c>
      <c r="C176" s="0" t="n">
        <v>37</v>
      </c>
      <c r="D176" s="0" t="n">
        <v>128</v>
      </c>
      <c r="E176" s="5" t="n">
        <v>0.873</v>
      </c>
      <c r="F176" s="5" t="n">
        <v>0.948</v>
      </c>
      <c r="G176" s="4" t="n">
        <v>0.946</v>
      </c>
      <c r="H176" s="6" t="n">
        <f aca="false">(-0.000348968*C176*C176 - 0.00095174*C176 + 95.456)/100</f>
        <v>0.94943048428</v>
      </c>
      <c r="J176" s="4"/>
      <c r="K176" s="4"/>
      <c r="O176" s="0" t="n">
        <v>255</v>
      </c>
      <c r="P176" s="0" t="n">
        <v>255</v>
      </c>
      <c r="Q176" s="0" t="n">
        <v>255</v>
      </c>
      <c r="R176" s="0" t="n">
        <v>50</v>
      </c>
      <c r="S176" s="5" t="n">
        <v>0.859</v>
      </c>
      <c r="T176" s="5" t="n">
        <v>0.714</v>
      </c>
      <c r="U176" s="5" t="n">
        <v>0.887</v>
      </c>
      <c r="V176" s="4"/>
      <c r="AC176" s="0" t="n">
        <v>50</v>
      </c>
      <c r="AD176" s="7" t="n">
        <f aca="false">1-S176</f>
        <v>0.141</v>
      </c>
      <c r="AE176" s="7" t="n">
        <f aca="false">1-T176</f>
        <v>0.286</v>
      </c>
      <c r="AF176" s="7" t="n">
        <f aca="false">1-U176</f>
        <v>0.113</v>
      </c>
      <c r="AG176" s="7" t="n">
        <f aca="false">AD176/$AJ176</f>
        <v>0.261111111111111</v>
      </c>
      <c r="AH176" s="7" t="n">
        <f aca="false">AE176/$AJ176</f>
        <v>0.52962962962963</v>
      </c>
      <c r="AI176" s="7" t="n">
        <f aca="false">AF176/$AJ176</f>
        <v>0.209259259259259</v>
      </c>
      <c r="AJ176" s="7" t="n">
        <f aca="false">SUM(AD176:AF176)</f>
        <v>0.54</v>
      </c>
    </row>
    <row r="177" customFormat="false" ht="12.8" hidden="false" customHeight="false" outlineLevel="0" collapsed="false">
      <c r="B177" s="0" t="n">
        <v>255</v>
      </c>
      <c r="C177" s="0" t="n">
        <v>40</v>
      </c>
      <c r="D177" s="0" t="n">
        <v>128</v>
      </c>
      <c r="E177" s="5" t="n">
        <v>0.873</v>
      </c>
      <c r="F177" s="5" t="n">
        <v>0.948</v>
      </c>
      <c r="G177" s="4" t="n">
        <v>0.946</v>
      </c>
      <c r="H177" s="6" t="n">
        <f aca="false">(-0.000348968*C177*C177 - 0.00095174*C177 + 95.456)/100</f>
        <v>0.948595816</v>
      </c>
      <c r="J177" s="4"/>
      <c r="K177" s="4"/>
      <c r="O177" s="0" t="n">
        <v>255</v>
      </c>
      <c r="P177" s="0" t="n">
        <v>255</v>
      </c>
      <c r="Q177" s="0" t="n">
        <v>255</v>
      </c>
      <c r="R177" s="0" t="n">
        <v>60</v>
      </c>
      <c r="S177" s="5" t="n">
        <v>0.843</v>
      </c>
      <c r="T177" s="5" t="n">
        <v>0.679</v>
      </c>
      <c r="U177" s="5" t="n">
        <v>0.876</v>
      </c>
      <c r="V177" s="4"/>
      <c r="AC177" s="0" t="n">
        <v>60</v>
      </c>
      <c r="AD177" s="7" t="n">
        <f aca="false">1-S177</f>
        <v>0.157</v>
      </c>
      <c r="AE177" s="7" t="n">
        <f aca="false">1-T177</f>
        <v>0.321</v>
      </c>
      <c r="AF177" s="7" t="n">
        <f aca="false">1-U177</f>
        <v>0.124</v>
      </c>
      <c r="AG177" s="7" t="n">
        <f aca="false">AD177/$AJ177</f>
        <v>0.260797342192691</v>
      </c>
      <c r="AH177" s="7" t="n">
        <f aca="false">AE177/$AJ177</f>
        <v>0.533222591362126</v>
      </c>
      <c r="AI177" s="7" t="n">
        <f aca="false">AF177/$AJ177</f>
        <v>0.205980066445183</v>
      </c>
      <c r="AJ177" s="7" t="n">
        <f aca="false">SUM(AD177:AF177)</f>
        <v>0.602</v>
      </c>
    </row>
    <row r="178" customFormat="false" ht="12.8" hidden="false" customHeight="false" outlineLevel="0" collapsed="false">
      <c r="B178" s="0" t="n">
        <v>255</v>
      </c>
      <c r="C178" s="0" t="n">
        <v>50</v>
      </c>
      <c r="D178" s="0" t="n">
        <v>128</v>
      </c>
      <c r="E178" s="5" t="n">
        <v>0.873</v>
      </c>
      <c r="F178" s="5" t="n">
        <v>0.945</v>
      </c>
      <c r="G178" s="4" t="n">
        <v>0.946</v>
      </c>
      <c r="H178" s="6" t="n">
        <f aca="false">(-0.000348968*C178*C178 - 0.00095174*C178 + 95.456)/100</f>
        <v>0.94535993</v>
      </c>
      <c r="J178" s="4"/>
      <c r="K178" s="4"/>
      <c r="O178" s="0" t="n">
        <v>255</v>
      </c>
      <c r="P178" s="0" t="n">
        <v>255</v>
      </c>
      <c r="Q178" s="0" t="n">
        <v>255</v>
      </c>
      <c r="R178" s="0" t="n">
        <v>70</v>
      </c>
      <c r="S178" s="5" t="n">
        <v>0.828</v>
      </c>
      <c r="T178" s="5" t="n">
        <v>0.644</v>
      </c>
      <c r="U178" s="5" t="n">
        <v>0.864</v>
      </c>
      <c r="V178" s="4"/>
      <c r="AC178" s="0" t="n">
        <v>70</v>
      </c>
      <c r="AD178" s="7" t="n">
        <f aca="false">1-S178</f>
        <v>0.172</v>
      </c>
      <c r="AE178" s="7" t="n">
        <f aca="false">1-T178</f>
        <v>0.356</v>
      </c>
      <c r="AF178" s="7" t="n">
        <f aca="false">1-U178</f>
        <v>0.136</v>
      </c>
      <c r="AG178" s="7" t="n">
        <f aca="false">AD178/$AJ178</f>
        <v>0.259036144578313</v>
      </c>
      <c r="AH178" s="7" t="n">
        <f aca="false">AE178/$AJ178</f>
        <v>0.536144578313253</v>
      </c>
      <c r="AI178" s="7" t="n">
        <f aca="false">AF178/$AJ178</f>
        <v>0.204819277108434</v>
      </c>
      <c r="AJ178" s="7" t="n">
        <f aca="false">SUM(AD178:AF178)</f>
        <v>0.664</v>
      </c>
    </row>
    <row r="179" customFormat="false" ht="12.8" hidden="false" customHeight="false" outlineLevel="0" collapsed="false">
      <c r="B179" s="0" t="n">
        <v>255</v>
      </c>
      <c r="C179" s="0" t="n">
        <v>60</v>
      </c>
      <c r="D179" s="0" t="n">
        <v>128</v>
      </c>
      <c r="E179" s="5" t="n">
        <v>0.873</v>
      </c>
      <c r="F179" s="5" t="n">
        <v>0.94</v>
      </c>
      <c r="G179" s="4" t="n">
        <v>0.946</v>
      </c>
      <c r="H179" s="6" t="n">
        <f aca="false">(-0.000348968*C179*C179 - 0.00095174*C179 + 95.456)/100</f>
        <v>0.941426108</v>
      </c>
      <c r="J179" s="4"/>
      <c r="K179" s="4"/>
      <c r="O179" s="0" t="n">
        <v>255</v>
      </c>
      <c r="P179" s="0" t="n">
        <v>255</v>
      </c>
      <c r="Q179" s="0" t="n">
        <v>255</v>
      </c>
      <c r="R179" s="0" t="n">
        <v>80</v>
      </c>
      <c r="S179" s="9" t="n">
        <v>0.843</v>
      </c>
      <c r="T179" s="9" t="n">
        <v>0.679</v>
      </c>
      <c r="U179" s="9" t="n">
        <v>0.876</v>
      </c>
      <c r="V179" s="4"/>
      <c r="AC179" s="0" t="n">
        <v>80</v>
      </c>
      <c r="AD179" s="10" t="n">
        <f aca="false">1-S179</f>
        <v>0.157</v>
      </c>
      <c r="AE179" s="10" t="n">
        <f aca="false">1-T179</f>
        <v>0.321</v>
      </c>
      <c r="AF179" s="10" t="n">
        <f aca="false">1-U179</f>
        <v>0.124</v>
      </c>
      <c r="AG179" s="7" t="n">
        <f aca="false">AD179/$AJ179</f>
        <v>0.260797342192691</v>
      </c>
      <c r="AH179" s="7" t="n">
        <f aca="false">AE179/$AJ179</f>
        <v>0.533222591362126</v>
      </c>
      <c r="AI179" s="7" t="n">
        <f aca="false">AF179/$AJ179</f>
        <v>0.205980066445183</v>
      </c>
      <c r="AJ179" s="7" t="n">
        <f aca="false">SUM(AD179:AF179)</f>
        <v>0.602</v>
      </c>
    </row>
    <row r="180" customFormat="false" ht="12.8" hidden="false" customHeight="false" outlineLevel="0" collapsed="false">
      <c r="B180" s="0" t="n">
        <v>255</v>
      </c>
      <c r="C180" s="0" t="n">
        <v>70</v>
      </c>
      <c r="D180" s="0" t="n">
        <v>128</v>
      </c>
      <c r="E180" s="5" t="n">
        <v>0.873</v>
      </c>
      <c r="F180" s="5" t="n">
        <v>0.937</v>
      </c>
      <c r="G180" s="4" t="n">
        <v>0.947</v>
      </c>
      <c r="H180" s="6" t="n">
        <f aca="false">(-0.000348968*C180*C180 - 0.00095174*C180 + 95.456)/100</f>
        <v>0.93679435</v>
      </c>
      <c r="J180" s="4"/>
      <c r="K180" s="4"/>
      <c r="O180" s="0" t="n">
        <v>255</v>
      </c>
      <c r="P180" s="0" t="n">
        <v>255</v>
      </c>
      <c r="Q180" s="0" t="n">
        <v>255</v>
      </c>
      <c r="R180" s="0" t="n">
        <v>90</v>
      </c>
      <c r="S180" s="9" t="n">
        <v>0.843</v>
      </c>
      <c r="T180" s="9" t="n">
        <v>0.679</v>
      </c>
      <c r="U180" s="9" t="n">
        <v>0.876</v>
      </c>
      <c r="V180" s="4"/>
      <c r="AC180" s="0" t="n">
        <v>90</v>
      </c>
      <c r="AD180" s="10" t="n">
        <f aca="false">1-S180</f>
        <v>0.157</v>
      </c>
      <c r="AE180" s="10" t="n">
        <f aca="false">1-T180</f>
        <v>0.321</v>
      </c>
      <c r="AF180" s="10" t="n">
        <f aca="false">1-U180</f>
        <v>0.124</v>
      </c>
      <c r="AG180" s="7" t="n">
        <f aca="false">AD180/$AJ180</f>
        <v>0.260797342192691</v>
      </c>
      <c r="AH180" s="7" t="n">
        <f aca="false">AE180/$AJ180</f>
        <v>0.533222591362126</v>
      </c>
      <c r="AI180" s="7" t="n">
        <f aca="false">AF180/$AJ180</f>
        <v>0.205980066445183</v>
      </c>
      <c r="AJ180" s="7" t="n">
        <f aca="false">SUM(AD180:AF180)</f>
        <v>0.602</v>
      </c>
    </row>
    <row r="181" customFormat="false" ht="12.8" hidden="false" customHeight="false" outlineLevel="0" collapsed="false">
      <c r="B181" s="0" t="n">
        <v>255</v>
      </c>
      <c r="C181" s="0" t="n">
        <v>80</v>
      </c>
      <c r="D181" s="0" t="n">
        <v>128</v>
      </c>
      <c r="E181" s="5" t="n">
        <v>0.873</v>
      </c>
      <c r="F181" s="5" t="n">
        <v>0.931</v>
      </c>
      <c r="G181" s="4" t="n">
        <v>0.948</v>
      </c>
      <c r="H181" s="6" t="n">
        <f aca="false">(-0.000348968*C181*C181 - 0.00095174*C181 + 95.456)/100</f>
        <v>0.931464656</v>
      </c>
      <c r="J181" s="4"/>
      <c r="K181" s="4"/>
      <c r="O181" s="0" t="n">
        <v>255</v>
      </c>
      <c r="P181" s="0" t="n">
        <v>255</v>
      </c>
      <c r="Q181" s="0" t="n">
        <v>255</v>
      </c>
      <c r="R181" s="0" t="n">
        <v>100</v>
      </c>
      <c r="S181" s="5" t="n">
        <v>0.782</v>
      </c>
      <c r="T181" s="5" t="n">
        <v>0.538</v>
      </c>
      <c r="U181" s="5" t="n">
        <v>0.83</v>
      </c>
      <c r="V181" s="4"/>
      <c r="AC181" s="0" t="n">
        <v>100</v>
      </c>
      <c r="AD181" s="7" t="n">
        <f aca="false">1-S181</f>
        <v>0.218</v>
      </c>
      <c r="AE181" s="7" t="n">
        <f aca="false">1-T181</f>
        <v>0.462</v>
      </c>
      <c r="AF181" s="7" t="n">
        <f aca="false">1-U181</f>
        <v>0.17</v>
      </c>
      <c r="AG181" s="7" t="n">
        <f aca="false">AD181/$AJ181</f>
        <v>0.256470588235294</v>
      </c>
      <c r="AH181" s="7" t="n">
        <f aca="false">AE181/$AJ181</f>
        <v>0.543529411764706</v>
      </c>
      <c r="AI181" s="7" t="n">
        <f aca="false">AF181/$AJ181</f>
        <v>0.2</v>
      </c>
      <c r="AJ181" s="7" t="n">
        <f aca="false">SUM(AD181:AF181)</f>
        <v>0.85</v>
      </c>
    </row>
    <row r="182" customFormat="false" ht="12.8" hidden="false" customHeight="false" outlineLevel="0" collapsed="false">
      <c r="B182" s="0" t="n">
        <v>255</v>
      </c>
      <c r="C182" s="0" t="n">
        <v>90</v>
      </c>
      <c r="D182" s="0" t="n">
        <v>128</v>
      </c>
      <c r="E182" s="5" t="n">
        <v>0.873</v>
      </c>
      <c r="F182" s="5" t="n">
        <v>0.926</v>
      </c>
      <c r="G182" s="4" t="n">
        <v>0.947</v>
      </c>
      <c r="H182" s="6" t="n">
        <f aca="false">(-0.000348968*C182*C182 - 0.00095174*C182 + 95.456)/100</f>
        <v>0.925437026</v>
      </c>
      <c r="J182" s="4"/>
      <c r="K182" s="4"/>
      <c r="O182" s="0" t="n">
        <v>255</v>
      </c>
      <c r="P182" s="0" t="n">
        <v>255</v>
      </c>
      <c r="Q182" s="0" t="n">
        <v>255</v>
      </c>
      <c r="R182" s="0" t="n">
        <v>110</v>
      </c>
      <c r="S182" s="5" t="n">
        <v>0.767</v>
      </c>
      <c r="T182" s="5" t="n">
        <v>0.503</v>
      </c>
      <c r="U182" s="5" t="n">
        <v>0.819</v>
      </c>
      <c r="V182" s="4"/>
      <c r="AC182" s="0" t="n">
        <v>110</v>
      </c>
      <c r="AD182" s="7" t="n">
        <f aca="false">1-S182</f>
        <v>0.233</v>
      </c>
      <c r="AE182" s="7" t="n">
        <f aca="false">1-T182</f>
        <v>0.497</v>
      </c>
      <c r="AF182" s="7" t="n">
        <f aca="false">1-U182</f>
        <v>0.181</v>
      </c>
      <c r="AG182" s="7" t="n">
        <f aca="false">AD182/$AJ182</f>
        <v>0.25576289791438</v>
      </c>
      <c r="AH182" s="7" t="n">
        <f aca="false">AE182/$AJ182</f>
        <v>0.545554335894621</v>
      </c>
      <c r="AI182" s="7" t="n">
        <f aca="false">AF182/$AJ182</f>
        <v>0.198682766190999</v>
      </c>
      <c r="AJ182" s="7" t="n">
        <f aca="false">SUM(AD182:AF182)</f>
        <v>0.911</v>
      </c>
    </row>
    <row r="183" customFormat="false" ht="12.8" hidden="false" customHeight="false" outlineLevel="0" collapsed="false">
      <c r="B183" s="0" t="n">
        <v>255</v>
      </c>
      <c r="C183" s="0" t="n">
        <v>110</v>
      </c>
      <c r="D183" s="0" t="n">
        <v>128</v>
      </c>
      <c r="E183" s="5" t="n">
        <v>0.873</v>
      </c>
      <c r="F183" s="5" t="n">
        <v>0.911</v>
      </c>
      <c r="G183" s="5" t="n">
        <v>0.948</v>
      </c>
      <c r="H183" s="6" t="n">
        <f aca="false">(-0.000348968*C183*C183 - 0.00095174*C183 + 95.456)/100</f>
        <v>0.911287958</v>
      </c>
      <c r="J183" s="4"/>
      <c r="K183" s="4"/>
      <c r="O183" s="0" t="n">
        <v>255</v>
      </c>
      <c r="P183" s="0" t="n">
        <v>255</v>
      </c>
      <c r="Q183" s="0" t="n">
        <v>255</v>
      </c>
      <c r="R183" s="0" t="n">
        <v>120</v>
      </c>
      <c r="S183" s="5" t="n">
        <v>0.751</v>
      </c>
      <c r="T183" s="5" t="n">
        <v>0.467</v>
      </c>
      <c r="U183" s="5" t="n">
        <v>0.808</v>
      </c>
      <c r="V183" s="4"/>
      <c r="AC183" s="0" t="n">
        <v>120</v>
      </c>
      <c r="AD183" s="7" t="n">
        <f aca="false">1-S183</f>
        <v>0.249</v>
      </c>
      <c r="AE183" s="7" t="n">
        <f aca="false">1-T183</f>
        <v>0.533</v>
      </c>
      <c r="AF183" s="7" t="n">
        <f aca="false">1-U183</f>
        <v>0.192</v>
      </c>
      <c r="AG183" s="7" t="n">
        <f aca="false">AD183/$AJ183</f>
        <v>0.25564681724846</v>
      </c>
      <c r="AH183" s="7" t="n">
        <f aca="false">AE183/$AJ183</f>
        <v>0.547227926078029</v>
      </c>
      <c r="AI183" s="7" t="n">
        <f aca="false">AF183/$AJ183</f>
        <v>0.197125256673511</v>
      </c>
      <c r="AJ183" s="7" t="n">
        <f aca="false">SUM(AD183:AF183)</f>
        <v>0.974</v>
      </c>
    </row>
    <row r="184" customFormat="false" ht="12.8" hidden="false" customHeight="false" outlineLevel="0" collapsed="false">
      <c r="B184" s="0" t="n">
        <v>255</v>
      </c>
      <c r="C184" s="0" t="n">
        <v>120</v>
      </c>
      <c r="D184" s="0" t="n">
        <v>128</v>
      </c>
      <c r="E184" s="5" t="n">
        <v>0.873</v>
      </c>
      <c r="F184" s="5" t="n">
        <v>0.903</v>
      </c>
      <c r="G184" s="5" t="n">
        <v>0.948</v>
      </c>
      <c r="H184" s="6" t="n">
        <f aca="false">(-0.000348968*C184*C184 - 0.00095174*C184 + 95.456)/100</f>
        <v>0.90316652</v>
      </c>
      <c r="J184" s="4"/>
      <c r="K184" s="4"/>
      <c r="O184" s="0" t="n">
        <v>255</v>
      </c>
      <c r="P184" s="0" t="n">
        <v>255</v>
      </c>
      <c r="Q184" s="0" t="n">
        <v>255</v>
      </c>
      <c r="R184" s="0" t="n">
        <v>130</v>
      </c>
      <c r="S184" s="5" t="n">
        <v>0.74</v>
      </c>
      <c r="T184" s="5" t="n">
        <v>0.441</v>
      </c>
      <c r="U184" s="5" t="n">
        <v>0.799</v>
      </c>
      <c r="V184" s="4"/>
      <c r="AC184" s="0" t="n">
        <v>130</v>
      </c>
      <c r="AD184" s="7" t="n">
        <f aca="false">1-S184</f>
        <v>0.26</v>
      </c>
      <c r="AE184" s="7" t="n">
        <f aca="false">1-T184</f>
        <v>0.559</v>
      </c>
      <c r="AF184" s="7" t="n">
        <f aca="false">1-U184</f>
        <v>0.201</v>
      </c>
      <c r="AG184" s="7" t="n">
        <f aca="false">AD184/$AJ184</f>
        <v>0.254901960784314</v>
      </c>
      <c r="AH184" s="7" t="n">
        <f aca="false">AE184/$AJ184</f>
        <v>0.548039215686274</v>
      </c>
      <c r="AI184" s="7" t="n">
        <f aca="false">AF184/$AJ184</f>
        <v>0.197058823529412</v>
      </c>
      <c r="AJ184" s="7" t="n">
        <f aca="false">SUM(AD184:AF184)</f>
        <v>1.02</v>
      </c>
    </row>
    <row r="185" customFormat="false" ht="12.8" hidden="false" customHeight="false" outlineLevel="0" collapsed="false">
      <c r="B185" s="0" t="n">
        <v>255</v>
      </c>
      <c r="C185" s="0" t="n">
        <v>130</v>
      </c>
      <c r="D185" s="0" t="n">
        <v>128</v>
      </c>
      <c r="E185" s="5" t="n">
        <v>0.873</v>
      </c>
      <c r="F185" s="5" t="n">
        <v>0.894</v>
      </c>
      <c r="G185" s="5" t="n">
        <v>0.948</v>
      </c>
      <c r="H185" s="6" t="n">
        <f aca="false">(-0.000348968*C185*C185 - 0.00095174*C185 + 95.456)/100</f>
        <v>0.894347146</v>
      </c>
      <c r="J185" s="4"/>
      <c r="K185" s="4"/>
      <c r="O185" s="0" t="n">
        <v>255</v>
      </c>
      <c r="P185" s="0" t="n">
        <v>255</v>
      </c>
      <c r="Q185" s="0" t="n">
        <v>255</v>
      </c>
      <c r="R185" s="0" t="n">
        <v>140</v>
      </c>
      <c r="S185" s="5" t="n">
        <v>0.724</v>
      </c>
      <c r="T185" s="5" t="n">
        <v>0.405</v>
      </c>
      <c r="U185" s="5" t="n">
        <v>0.788</v>
      </c>
      <c r="V185" s="4"/>
      <c r="AC185" s="0" t="n">
        <v>140</v>
      </c>
      <c r="AD185" s="7" t="n">
        <f aca="false">1-S185</f>
        <v>0.276</v>
      </c>
      <c r="AE185" s="7" t="n">
        <f aca="false">1-T185</f>
        <v>0.595</v>
      </c>
      <c r="AF185" s="7" t="n">
        <f aca="false">1-U185</f>
        <v>0.212</v>
      </c>
      <c r="AG185" s="7" t="n">
        <f aca="false">AD185/$AJ185</f>
        <v>0.254847645429363</v>
      </c>
      <c r="AH185" s="7" t="n">
        <f aca="false">AE185/$AJ185</f>
        <v>0.549399815327793</v>
      </c>
      <c r="AI185" s="7" t="n">
        <f aca="false">AF185/$AJ185</f>
        <v>0.195752539242844</v>
      </c>
      <c r="AJ185" s="7" t="n">
        <f aca="false">SUM(AD185:AF185)</f>
        <v>1.083</v>
      </c>
    </row>
    <row r="186" customFormat="false" ht="12.8" hidden="false" customHeight="false" outlineLevel="0" collapsed="false">
      <c r="B186" s="0" t="n">
        <v>255</v>
      </c>
      <c r="C186" s="0" t="n">
        <v>140</v>
      </c>
      <c r="D186" s="0" t="n">
        <v>128</v>
      </c>
      <c r="E186" s="5" t="n">
        <v>0.873</v>
      </c>
      <c r="F186" s="5" t="n">
        <v>0.884</v>
      </c>
      <c r="G186" s="5" t="n">
        <v>0.948</v>
      </c>
      <c r="H186" s="6" t="n">
        <f aca="false">(-0.000348968*C186*C186 - 0.00095174*C186 + 95.456)/100</f>
        <v>0.884829836</v>
      </c>
      <c r="J186" s="4"/>
      <c r="K186" s="4"/>
      <c r="O186" s="0" t="n">
        <v>255</v>
      </c>
      <c r="P186" s="0" t="n">
        <v>255</v>
      </c>
      <c r="Q186" s="0" t="n">
        <v>255</v>
      </c>
      <c r="R186" s="0" t="n">
        <v>150</v>
      </c>
      <c r="S186" s="5" t="n">
        <v>0.709</v>
      </c>
      <c r="T186" s="5" t="n">
        <v>0.37</v>
      </c>
      <c r="U186" s="5" t="n">
        <v>0.776</v>
      </c>
      <c r="V186" s="4"/>
      <c r="AC186" s="0" t="n">
        <v>150</v>
      </c>
      <c r="AD186" s="7" t="n">
        <f aca="false">1-S186</f>
        <v>0.291</v>
      </c>
      <c r="AE186" s="7" t="n">
        <f aca="false">1-T186</f>
        <v>0.63</v>
      </c>
      <c r="AF186" s="7" t="n">
        <f aca="false">1-U186</f>
        <v>0.224</v>
      </c>
      <c r="AG186" s="7" t="n">
        <f aca="false">AD186/$AJ186</f>
        <v>0.254148471615721</v>
      </c>
      <c r="AH186" s="7" t="n">
        <f aca="false">AE186/$AJ186</f>
        <v>0.550218340611354</v>
      </c>
      <c r="AI186" s="7" t="n">
        <f aca="false">AF186/$AJ186</f>
        <v>0.195633187772926</v>
      </c>
      <c r="AJ186" s="7" t="n">
        <f aca="false">SUM(AD186:AF186)</f>
        <v>1.145</v>
      </c>
    </row>
    <row r="187" customFormat="false" ht="12.8" hidden="false" customHeight="false" outlineLevel="0" collapsed="false">
      <c r="B187" s="0" t="n">
        <v>255</v>
      </c>
      <c r="C187" s="0" t="n">
        <v>150</v>
      </c>
      <c r="D187" s="0" t="n">
        <v>128</v>
      </c>
      <c r="E187" s="5" t="n">
        <v>0.873</v>
      </c>
      <c r="F187" s="5" t="n">
        <v>0.876</v>
      </c>
      <c r="G187" s="5" t="n">
        <v>0.949</v>
      </c>
      <c r="H187" s="6" t="n">
        <f aca="false">(-0.000348968*C187*C187 - 0.00095174*C187 + 95.456)/100</f>
        <v>0.87461459</v>
      </c>
      <c r="J187" s="4"/>
      <c r="K187" s="4"/>
      <c r="O187" s="0" t="n">
        <v>255</v>
      </c>
      <c r="P187" s="0" t="n">
        <v>255</v>
      </c>
      <c r="Q187" s="0" t="n">
        <v>255</v>
      </c>
      <c r="R187" s="0" t="n">
        <v>160</v>
      </c>
      <c r="S187" s="5" t="n">
        <v>0.694</v>
      </c>
      <c r="T187" s="5" t="n">
        <v>0.335</v>
      </c>
      <c r="U187" s="5" t="n">
        <v>0.765</v>
      </c>
      <c r="V187" s="4"/>
      <c r="AC187" s="0" t="n">
        <v>160</v>
      </c>
      <c r="AD187" s="7" t="n">
        <f aca="false">1-S187</f>
        <v>0.306</v>
      </c>
      <c r="AE187" s="7" t="n">
        <f aca="false">1-T187</f>
        <v>0.665</v>
      </c>
      <c r="AF187" s="7" t="n">
        <f aca="false">1-U187</f>
        <v>0.235</v>
      </c>
      <c r="AG187" s="7" t="n">
        <f aca="false">AD187/$AJ187</f>
        <v>0.253731343283582</v>
      </c>
      <c r="AH187" s="7" t="n">
        <f aca="false">AE187/$AJ187</f>
        <v>0.551409618573798</v>
      </c>
      <c r="AI187" s="7" t="n">
        <f aca="false">AF187/$AJ187</f>
        <v>0.19485903814262</v>
      </c>
      <c r="AJ187" s="7" t="n">
        <f aca="false">SUM(AD187:AF187)</f>
        <v>1.206</v>
      </c>
    </row>
    <row r="188" customFormat="false" ht="12.8" hidden="false" customHeight="false" outlineLevel="0" collapsed="false">
      <c r="B188" s="0" t="n">
        <v>255</v>
      </c>
      <c r="C188" s="0" t="n">
        <v>152</v>
      </c>
      <c r="D188" s="0" t="n">
        <v>128</v>
      </c>
      <c r="E188" s="5" t="n">
        <v>0.873</v>
      </c>
      <c r="F188" s="5" t="n">
        <v>0.873</v>
      </c>
      <c r="G188" s="5" t="n">
        <v>0.949</v>
      </c>
      <c r="H188" s="4"/>
      <c r="J188" s="4"/>
      <c r="K188" s="4"/>
      <c r="O188" s="0" t="n">
        <v>255</v>
      </c>
      <c r="P188" s="0" t="n">
        <v>255</v>
      </c>
      <c r="Q188" s="0" t="n">
        <v>255</v>
      </c>
      <c r="R188" s="0" t="n">
        <v>170</v>
      </c>
      <c r="S188" s="5" t="n">
        <v>0.678</v>
      </c>
      <c r="T188" s="5" t="n">
        <v>0.3</v>
      </c>
      <c r="U188" s="5" t="n">
        <v>0.753</v>
      </c>
      <c r="V188" s="4"/>
      <c r="AC188" s="0" t="n">
        <v>170</v>
      </c>
      <c r="AD188" s="7" t="n">
        <f aca="false">1-S188</f>
        <v>0.322</v>
      </c>
      <c r="AE188" s="7" t="n">
        <f aca="false">1-T188</f>
        <v>0.7</v>
      </c>
      <c r="AF188" s="7" t="n">
        <f aca="false">1-U188</f>
        <v>0.247</v>
      </c>
      <c r="AG188" s="7" t="n">
        <f aca="false">AD188/$AJ188</f>
        <v>0.253743104806935</v>
      </c>
      <c r="AH188" s="7" t="n">
        <f aca="false">AE188/$AJ188</f>
        <v>0.551615445232467</v>
      </c>
      <c r="AI188" s="7" t="n">
        <f aca="false">AF188/$AJ188</f>
        <v>0.194641449960599</v>
      </c>
      <c r="AJ188" s="7" t="n">
        <f aca="false">SUM(AD188:AF188)</f>
        <v>1.269</v>
      </c>
    </row>
    <row r="189" customFormat="false" ht="12.8" hidden="false" customHeight="false" outlineLevel="0" collapsed="false">
      <c r="B189" s="0" t="n">
        <v>255</v>
      </c>
      <c r="C189" s="0" t="n">
        <v>153</v>
      </c>
      <c r="D189" s="0" t="n">
        <v>128</v>
      </c>
      <c r="E189" s="5" t="n">
        <v>0.875</v>
      </c>
      <c r="F189" s="5" t="n">
        <v>0.873</v>
      </c>
      <c r="G189" s="5" t="n">
        <v>0.949</v>
      </c>
      <c r="H189" s="4"/>
      <c r="J189" s="4"/>
      <c r="K189" s="4"/>
      <c r="O189" s="0" t="n">
        <v>255</v>
      </c>
      <c r="P189" s="0" t="n">
        <v>255</v>
      </c>
      <c r="Q189" s="0" t="n">
        <v>255</v>
      </c>
      <c r="R189" s="0" t="n">
        <v>180</v>
      </c>
      <c r="S189" s="5" t="n">
        <v>0.663</v>
      </c>
      <c r="T189" s="5" t="n">
        <v>0.264</v>
      </c>
      <c r="U189" s="5" t="n">
        <v>0.742</v>
      </c>
      <c r="V189" s="4"/>
      <c r="AC189" s="0" t="n">
        <v>180</v>
      </c>
      <c r="AD189" s="7" t="n">
        <f aca="false">1-S189</f>
        <v>0.337</v>
      </c>
      <c r="AE189" s="7" t="n">
        <f aca="false">1-T189</f>
        <v>0.736</v>
      </c>
      <c r="AF189" s="7" t="n">
        <f aca="false">1-U189</f>
        <v>0.258</v>
      </c>
      <c r="AG189" s="7" t="n">
        <f aca="false">AD189/$AJ189</f>
        <v>0.253193087903832</v>
      </c>
      <c r="AH189" s="7" t="n">
        <f aca="false">AE189/$AJ189</f>
        <v>0.552967693463561</v>
      </c>
      <c r="AI189" s="7" t="n">
        <f aca="false">AF189/$AJ189</f>
        <v>0.193839218632607</v>
      </c>
      <c r="AJ189" s="7" t="n">
        <f aca="false">SUM(AD189:AF189)</f>
        <v>1.331</v>
      </c>
    </row>
    <row r="190" customFormat="false" ht="12.8" hidden="false" customHeight="false" outlineLevel="0" collapsed="false">
      <c r="B190" s="0" t="n">
        <v>255</v>
      </c>
      <c r="C190" s="0" t="n">
        <v>160</v>
      </c>
      <c r="D190" s="0" t="n">
        <v>128</v>
      </c>
      <c r="E190" s="5" t="n">
        <v>0.881</v>
      </c>
      <c r="F190" s="5" t="n">
        <v>0.873</v>
      </c>
      <c r="G190" s="5" t="n">
        <v>0.951</v>
      </c>
      <c r="H190" s="4"/>
      <c r="J190" s="4"/>
      <c r="K190" s="4"/>
      <c r="O190" s="0" t="n">
        <v>255</v>
      </c>
      <c r="P190" s="0" t="n">
        <v>255</v>
      </c>
      <c r="Q190" s="0" t="n">
        <v>255</v>
      </c>
      <c r="R190" s="0" t="n">
        <v>190</v>
      </c>
      <c r="S190" s="5" t="n">
        <v>0.648</v>
      </c>
      <c r="T190" s="5" t="n">
        <v>0.229</v>
      </c>
      <c r="U190" s="5" t="n">
        <v>0.731</v>
      </c>
      <c r="V190" s="4"/>
      <c r="AC190" s="0" t="n">
        <v>190</v>
      </c>
      <c r="AD190" s="7" t="n">
        <f aca="false">1-S190</f>
        <v>0.352</v>
      </c>
      <c r="AE190" s="7" t="n">
        <f aca="false">1-T190</f>
        <v>0.771</v>
      </c>
      <c r="AF190" s="7" t="n">
        <f aca="false">1-U190</f>
        <v>0.269</v>
      </c>
      <c r="AG190" s="7" t="n">
        <f aca="false">AD190/$AJ190</f>
        <v>0.252873563218391</v>
      </c>
      <c r="AH190" s="7" t="n">
        <f aca="false">AE190/$AJ190</f>
        <v>0.553879310344828</v>
      </c>
      <c r="AI190" s="7" t="n">
        <f aca="false">AF190/$AJ190</f>
        <v>0.193247126436782</v>
      </c>
      <c r="AJ190" s="7" t="n">
        <f aca="false">SUM(AD190:AF190)</f>
        <v>1.392</v>
      </c>
    </row>
    <row r="191" customFormat="false" ht="12.8" hidden="false" customHeight="false" outlineLevel="0" collapsed="false">
      <c r="B191" s="0" t="n">
        <v>255</v>
      </c>
      <c r="C191" s="0" t="n">
        <v>180</v>
      </c>
      <c r="D191" s="0" t="n">
        <v>128</v>
      </c>
      <c r="E191" s="5" t="n">
        <v>0.897</v>
      </c>
      <c r="F191" s="5" t="n">
        <v>0.873</v>
      </c>
      <c r="G191" s="5" t="n">
        <v>0.955</v>
      </c>
      <c r="H191" s="4"/>
      <c r="J191" s="4"/>
      <c r="K191" s="4"/>
      <c r="O191" s="0" t="n">
        <v>255</v>
      </c>
      <c r="P191" s="0" t="n">
        <v>255</v>
      </c>
      <c r="Q191" s="0" t="n">
        <v>255</v>
      </c>
      <c r="R191" s="0" t="n">
        <v>200</v>
      </c>
      <c r="S191" s="5" t="n">
        <v>0.632</v>
      </c>
      <c r="T191" s="5" t="n">
        <v>0.194</v>
      </c>
      <c r="U191" s="5" t="n">
        <v>0.719</v>
      </c>
      <c r="V191" s="4"/>
      <c r="AC191" s="0" t="n">
        <v>200</v>
      </c>
      <c r="AD191" s="7" t="n">
        <f aca="false">1-S191</f>
        <v>0.368</v>
      </c>
      <c r="AE191" s="7" t="n">
        <f aca="false">1-T191</f>
        <v>0.806</v>
      </c>
      <c r="AF191" s="7" t="n">
        <f aca="false">1-U191</f>
        <v>0.281</v>
      </c>
      <c r="AG191" s="7" t="n">
        <f aca="false">AD191/$AJ191</f>
        <v>0.252920962199313</v>
      </c>
      <c r="AH191" s="7" t="n">
        <f aca="false">AE191/$AJ191</f>
        <v>0.553951890034364</v>
      </c>
      <c r="AI191" s="7" t="n">
        <f aca="false">AF191/$AJ191</f>
        <v>0.193127147766323</v>
      </c>
      <c r="AJ191" s="7" t="n">
        <f aca="false">SUM(AD191:AF191)</f>
        <v>1.455</v>
      </c>
    </row>
    <row r="192" customFormat="false" ht="12.8" hidden="false" customHeight="false" outlineLevel="0" collapsed="false">
      <c r="B192" s="0" t="n">
        <v>255</v>
      </c>
      <c r="C192" s="0" t="n">
        <v>200</v>
      </c>
      <c r="D192" s="0" t="n">
        <v>128</v>
      </c>
      <c r="E192" s="5" t="n">
        <v>0.908</v>
      </c>
      <c r="F192" s="5" t="n">
        <v>0.873</v>
      </c>
      <c r="G192" s="5" t="n">
        <v>0.957</v>
      </c>
      <c r="H192" s="4"/>
      <c r="J192" s="4"/>
      <c r="K192" s="4"/>
      <c r="O192" s="0" t="n">
        <v>255</v>
      </c>
      <c r="P192" s="0" t="n">
        <v>255</v>
      </c>
      <c r="Q192" s="0" t="n">
        <v>255</v>
      </c>
      <c r="R192" s="0" t="n">
        <v>210</v>
      </c>
      <c r="S192" s="5" t="n">
        <v>0.617</v>
      </c>
      <c r="T192" s="5" t="n">
        <v>0.159</v>
      </c>
      <c r="U192" s="5" t="n">
        <v>0.708</v>
      </c>
      <c r="V192" s="4"/>
      <c r="AC192" s="0" t="n">
        <v>210</v>
      </c>
      <c r="AD192" s="7" t="n">
        <f aca="false">1-S192</f>
        <v>0.383</v>
      </c>
      <c r="AE192" s="7" t="n">
        <f aca="false">1-T192</f>
        <v>0.841</v>
      </c>
      <c r="AF192" s="7" t="n">
        <f aca="false">1-U192</f>
        <v>0.292</v>
      </c>
      <c r="AG192" s="7" t="n">
        <f aca="false">AD192/$AJ192</f>
        <v>0.252638522427441</v>
      </c>
      <c r="AH192" s="7" t="n">
        <f aca="false">AE192/$AJ192</f>
        <v>0.554749340369393</v>
      </c>
      <c r="AI192" s="7" t="n">
        <f aca="false">AF192/$AJ192</f>
        <v>0.192612137203166</v>
      </c>
      <c r="AJ192" s="7" t="n">
        <f aca="false">SUM(AD192:AF192)</f>
        <v>1.516</v>
      </c>
    </row>
    <row r="193" customFormat="false" ht="12.8" hidden="false" customHeight="false" outlineLevel="0" collapsed="false">
      <c r="B193" s="0" t="n">
        <v>255</v>
      </c>
      <c r="C193" s="0" t="n">
        <v>210</v>
      </c>
      <c r="D193" s="0" t="n">
        <v>128</v>
      </c>
      <c r="E193" s="5" t="n">
        <v>0.913</v>
      </c>
      <c r="F193" s="5" t="n">
        <v>0.873</v>
      </c>
      <c r="G193" s="5" t="n">
        <v>0.959</v>
      </c>
      <c r="H193" s="4"/>
      <c r="J193" s="4"/>
      <c r="K193" s="4"/>
      <c r="O193" s="0" t="n">
        <v>255</v>
      </c>
      <c r="P193" s="0" t="n">
        <v>255</v>
      </c>
      <c r="Q193" s="0" t="n">
        <v>255</v>
      </c>
      <c r="R193" s="0" t="n">
        <v>220</v>
      </c>
      <c r="S193" s="5" t="n">
        <v>0.602</v>
      </c>
      <c r="T193" s="5" t="n">
        <v>0.124</v>
      </c>
      <c r="U193" s="5" t="n">
        <v>0.697</v>
      </c>
      <c r="V193" s="4"/>
      <c r="AC193" s="0" t="n">
        <v>220</v>
      </c>
      <c r="AD193" s="7" t="n">
        <f aca="false">1-S193</f>
        <v>0.398</v>
      </c>
      <c r="AE193" s="7" t="n">
        <f aca="false">1-T193</f>
        <v>0.876</v>
      </c>
      <c r="AF193" s="7" t="n">
        <f aca="false">1-U193</f>
        <v>0.303</v>
      </c>
      <c r="AG193" s="7" t="n">
        <f aca="false">AD193/$AJ193</f>
        <v>0.252377932783767</v>
      </c>
      <c r="AH193" s="7" t="n">
        <f aca="false">AE193/$AJ193</f>
        <v>0.555485098287888</v>
      </c>
      <c r="AI193" s="7" t="n">
        <f aca="false">AF193/$AJ193</f>
        <v>0.192136968928345</v>
      </c>
      <c r="AJ193" s="7" t="n">
        <f aca="false">SUM(AD193:AF193)</f>
        <v>1.577</v>
      </c>
    </row>
    <row r="194" customFormat="false" ht="12.8" hidden="false" customHeight="false" outlineLevel="0" collapsed="false">
      <c r="B194" s="0" t="n">
        <v>255</v>
      </c>
      <c r="C194" s="0" t="n">
        <v>220</v>
      </c>
      <c r="D194" s="0" t="n">
        <v>128</v>
      </c>
      <c r="E194" s="5" t="n">
        <v>0.916</v>
      </c>
      <c r="F194" s="5" t="n">
        <v>0.873</v>
      </c>
      <c r="G194" s="5" t="n">
        <v>0.959</v>
      </c>
      <c r="H194" s="4"/>
      <c r="J194" s="4"/>
      <c r="K194" s="4"/>
      <c r="O194" s="0" t="n">
        <v>255</v>
      </c>
      <c r="P194" s="0" t="n">
        <v>255</v>
      </c>
      <c r="Q194" s="0" t="n">
        <v>255</v>
      </c>
      <c r="R194" s="0" t="n">
        <v>230</v>
      </c>
      <c r="S194" s="5" t="n">
        <v>0.586</v>
      </c>
      <c r="T194" s="5" t="n">
        <v>0.088</v>
      </c>
      <c r="U194" s="5" t="n">
        <v>0.685</v>
      </c>
      <c r="V194" s="4"/>
      <c r="AC194" s="0" t="n">
        <v>230</v>
      </c>
      <c r="AD194" s="7" t="n">
        <f aca="false">1-S194</f>
        <v>0.414</v>
      </c>
      <c r="AE194" s="7" t="n">
        <f aca="false">1-T194</f>
        <v>0.912</v>
      </c>
      <c r="AF194" s="7" t="n">
        <f aca="false">1-U194</f>
        <v>0.315</v>
      </c>
      <c r="AG194" s="7" t="n">
        <f aca="false">AD194/$AJ194</f>
        <v>0.252285191956124</v>
      </c>
      <c r="AH194" s="7" t="n">
        <f aca="false">AE194/$AJ194</f>
        <v>0.555758683729433</v>
      </c>
      <c r="AI194" s="7" t="n">
        <f aca="false">AF194/$AJ194</f>
        <v>0.191956124314442</v>
      </c>
      <c r="AJ194" s="7" t="n">
        <f aca="false">SUM(AD194:AF194)</f>
        <v>1.641</v>
      </c>
    </row>
    <row r="195" customFormat="false" ht="12.8" hidden="false" customHeight="false" outlineLevel="0" collapsed="false">
      <c r="B195" s="0" t="n">
        <v>255</v>
      </c>
      <c r="C195" s="0" t="n">
        <v>230</v>
      </c>
      <c r="D195" s="0" t="n">
        <v>128</v>
      </c>
      <c r="E195" s="5" t="n">
        <v>0.92</v>
      </c>
      <c r="F195" s="5" t="n">
        <v>0.873</v>
      </c>
      <c r="G195" s="5" t="n">
        <v>0.96</v>
      </c>
      <c r="H195" s="4"/>
      <c r="J195" s="4"/>
      <c r="K195" s="4"/>
      <c r="O195" s="0" t="n">
        <v>255</v>
      </c>
      <c r="P195" s="0" t="n">
        <v>255</v>
      </c>
      <c r="Q195" s="0" t="n">
        <v>255</v>
      </c>
      <c r="R195" s="0" t="n">
        <v>240</v>
      </c>
      <c r="S195" s="5" t="n">
        <v>0.571</v>
      </c>
      <c r="T195" s="5" t="n">
        <v>0.053</v>
      </c>
      <c r="U195" s="5" t="n">
        <v>0.674</v>
      </c>
      <c r="V195" s="4"/>
      <c r="AC195" s="0" t="n">
        <v>240</v>
      </c>
      <c r="AD195" s="7" t="n">
        <f aca="false">1-S195</f>
        <v>0.429</v>
      </c>
      <c r="AE195" s="7" t="n">
        <f aca="false">1-T195</f>
        <v>0.947</v>
      </c>
      <c r="AF195" s="7" t="n">
        <f aca="false">1-U195</f>
        <v>0.326</v>
      </c>
      <c r="AG195" s="7" t="n">
        <f aca="false">AD195/$AJ195</f>
        <v>0.252056404230317</v>
      </c>
      <c r="AH195" s="7" t="n">
        <f aca="false">AE195/$AJ195</f>
        <v>0.556404230317274</v>
      </c>
      <c r="AI195" s="7" t="n">
        <f aca="false">AF195/$AJ195</f>
        <v>0.191539365452409</v>
      </c>
      <c r="AJ195" s="7" t="n">
        <f aca="false">SUM(AD195:AF195)</f>
        <v>1.702</v>
      </c>
    </row>
    <row r="196" customFormat="false" ht="12.8" hidden="false" customHeight="false" outlineLevel="0" collapsed="false">
      <c r="B196" s="0" t="n">
        <v>255</v>
      </c>
      <c r="C196" s="0" t="n">
        <v>240</v>
      </c>
      <c r="D196" s="0" t="n">
        <v>128</v>
      </c>
      <c r="E196" s="5" t="n">
        <v>0.923</v>
      </c>
      <c r="F196" s="5" t="n">
        <v>0.873</v>
      </c>
      <c r="G196" s="5" t="n">
        <v>0.961</v>
      </c>
      <c r="H196" s="4"/>
      <c r="J196" s="4"/>
      <c r="K196" s="4"/>
      <c r="O196" s="0" t="n">
        <v>255</v>
      </c>
      <c r="P196" s="0" t="n">
        <v>255</v>
      </c>
      <c r="Q196" s="0" t="n">
        <v>255</v>
      </c>
      <c r="R196" s="0" t="n">
        <v>250</v>
      </c>
      <c r="S196" s="5" t="n">
        <v>0.556</v>
      </c>
      <c r="T196" s="5" t="n">
        <v>0.018</v>
      </c>
      <c r="U196" s="5" t="n">
        <v>0.662</v>
      </c>
      <c r="V196" s="4"/>
      <c r="AC196" s="0" t="n">
        <v>250</v>
      </c>
      <c r="AD196" s="7" t="n">
        <f aca="false">1-S196</f>
        <v>0.444</v>
      </c>
      <c r="AE196" s="7" t="n">
        <f aca="false">1-T196</f>
        <v>0.982</v>
      </c>
      <c r="AF196" s="7" t="n">
        <f aca="false">1-U196</f>
        <v>0.338</v>
      </c>
      <c r="AG196" s="7" t="n">
        <f aca="false">AD196/$AJ196</f>
        <v>0.251700680272109</v>
      </c>
      <c r="AH196" s="7" t="n">
        <f aca="false">AE196/$AJ196</f>
        <v>0.556689342403628</v>
      </c>
      <c r="AI196" s="7" t="n">
        <f aca="false">AF196/$AJ196</f>
        <v>0.191609977324263</v>
      </c>
      <c r="AJ196" s="7" t="n">
        <f aca="false">SUM(AD196:AF196)</f>
        <v>1.764</v>
      </c>
    </row>
    <row r="197" customFormat="false" ht="12.8" hidden="false" customHeight="false" outlineLevel="0" collapsed="false">
      <c r="B197" s="0" t="n">
        <v>255</v>
      </c>
      <c r="C197" s="0" t="n">
        <v>255</v>
      </c>
      <c r="D197" s="0" t="n">
        <v>128</v>
      </c>
      <c r="E197" s="5" t="n">
        <v>0.927</v>
      </c>
      <c r="F197" s="5" t="n">
        <v>0.873</v>
      </c>
      <c r="G197" s="5" t="n">
        <v>0.962</v>
      </c>
      <c r="H197" s="4"/>
      <c r="J197" s="4"/>
      <c r="K197" s="4"/>
      <c r="O197" s="0" t="n">
        <v>255</v>
      </c>
      <c r="P197" s="0" t="n">
        <v>255</v>
      </c>
      <c r="Q197" s="0" t="n">
        <v>255</v>
      </c>
      <c r="R197" s="0" t="n">
        <v>255</v>
      </c>
      <c r="S197" s="5" t="n">
        <v>0.548</v>
      </c>
      <c r="T197" s="5" t="n">
        <v>0</v>
      </c>
      <c r="U197" s="5" t="n">
        <v>0.657</v>
      </c>
      <c r="V197" s="4"/>
      <c r="AC197" s="0" t="n">
        <v>255</v>
      </c>
      <c r="AD197" s="7" t="n">
        <f aca="false">1-S197</f>
        <v>0.452</v>
      </c>
      <c r="AE197" s="7" t="n">
        <f aca="false">1-T197</f>
        <v>1</v>
      </c>
      <c r="AF197" s="7" t="n">
        <f aca="false">1-U197</f>
        <v>0.343</v>
      </c>
      <c r="AG197" s="7" t="n">
        <f aca="false">AD197/$AJ197</f>
        <v>0.251810584958217</v>
      </c>
      <c r="AH197" s="7" t="n">
        <f aca="false">AE197/$AJ197</f>
        <v>0.557103064066852</v>
      </c>
      <c r="AI197" s="7" t="n">
        <f aca="false">AF197/$AJ197</f>
        <v>0.19108635097493</v>
      </c>
      <c r="AJ197" s="7" t="n">
        <f aca="false">SUM(AD197:AF197)</f>
        <v>1.795</v>
      </c>
    </row>
    <row r="198" customFormat="false" ht="12.8" hidden="false" customHeight="false" outlineLevel="0" collapsed="false">
      <c r="AJ198" s="7"/>
    </row>
    <row r="199" customFormat="false" ht="12.8" hidden="false" customHeight="false" outlineLevel="0" collapsed="false">
      <c r="AF199" s="1"/>
      <c r="AG199" s="7"/>
      <c r="AH199" s="7"/>
      <c r="AI199" s="7"/>
      <c r="AJ199" s="7"/>
    </row>
    <row r="200" customFormat="false" ht="12.8" hidden="false" customHeight="false" outlineLevel="0" collapsed="false">
      <c r="A200" s="1" t="s">
        <v>8</v>
      </c>
      <c r="B200" s="3" t="s">
        <v>9</v>
      </c>
      <c r="C200" s="3" t="s">
        <v>10</v>
      </c>
      <c r="D200" s="3" t="s">
        <v>13</v>
      </c>
      <c r="E200" s="3" t="s">
        <v>18</v>
      </c>
      <c r="F200" s="3" t="s">
        <v>19</v>
      </c>
      <c r="G200" s="3" t="s">
        <v>20</v>
      </c>
      <c r="H200" s="1" t="s">
        <v>21</v>
      </c>
      <c r="I200" s="1" t="s">
        <v>29</v>
      </c>
      <c r="Q200" s="1" t="s">
        <v>8</v>
      </c>
      <c r="R200" s="3" t="s">
        <v>9</v>
      </c>
      <c r="S200" s="3" t="s">
        <v>10</v>
      </c>
      <c r="T200" s="3" t="s">
        <v>13</v>
      </c>
      <c r="U200" s="3" t="s">
        <v>18</v>
      </c>
      <c r="V200" s="3" t="s">
        <v>19</v>
      </c>
      <c r="W200" s="3" t="s">
        <v>20</v>
      </c>
      <c r="X200" s="1" t="s">
        <v>30</v>
      </c>
      <c r="Y200" s="1" t="s">
        <v>31</v>
      </c>
      <c r="AF200" s="1"/>
      <c r="AG200" s="7"/>
      <c r="AH200" s="7"/>
      <c r="AI200" s="7"/>
      <c r="AJ200" s="7"/>
    </row>
    <row r="201" customFormat="false" ht="12.8" hidden="false" customHeight="false" outlineLevel="0" collapsed="false">
      <c r="B201" s="2" t="n">
        <v>255</v>
      </c>
      <c r="C201" s="2" t="n">
        <v>1</v>
      </c>
      <c r="D201" s="2" t="n">
        <v>64</v>
      </c>
      <c r="E201" s="5" t="n">
        <v>0.873</v>
      </c>
      <c r="F201" s="5" t="n">
        <v>0.955</v>
      </c>
      <c r="G201" s="5" t="n">
        <v>0.963</v>
      </c>
      <c r="H201" s="6" t="n">
        <f aca="false">(-0.000348968*C201*C201 - 0.00095174*C201 + 95.456)/100</f>
        <v>0.95454699292</v>
      </c>
      <c r="Q201" s="0" t="n">
        <v>1</v>
      </c>
      <c r="R201" s="0" t="n">
        <v>255</v>
      </c>
      <c r="S201" s="0" t="n">
        <v>152</v>
      </c>
      <c r="T201" s="0" t="n">
        <v>64</v>
      </c>
      <c r="U201" s="4" t="n">
        <v>0.874</v>
      </c>
      <c r="V201" s="4" t="n">
        <v>0.873</v>
      </c>
      <c r="W201" s="4" t="n">
        <v>0.963</v>
      </c>
      <c r="X201" s="4" t="n">
        <f aca="false">MIN(U201:W201)</f>
        <v>0.873</v>
      </c>
      <c r="Y201" s="5" t="n">
        <f aca="false">(87.6437 - 0.343701 * Q201) / 100</f>
        <v>0.87299999</v>
      </c>
    </row>
    <row r="202" customFormat="false" ht="12.8" hidden="false" customHeight="false" outlineLevel="0" collapsed="false">
      <c r="B202" s="0" t="n">
        <v>255</v>
      </c>
      <c r="C202" s="0" t="n">
        <v>10</v>
      </c>
      <c r="D202" s="2" t="n">
        <v>64</v>
      </c>
      <c r="E202" s="5" t="n">
        <v>0.873</v>
      </c>
      <c r="F202" s="5" t="n">
        <v>0.954</v>
      </c>
      <c r="G202" s="5" t="n">
        <v>0.963</v>
      </c>
      <c r="H202" s="6" t="n">
        <f aca="false">(-0.000348968*C202*C202 - 0.00095174*C202 + 95.456)/100</f>
        <v>0.954115858</v>
      </c>
      <c r="Q202" s="0" t="n">
        <v>10</v>
      </c>
      <c r="R202" s="0" t="n">
        <v>255</v>
      </c>
      <c r="S202" s="0" t="n">
        <v>152</v>
      </c>
      <c r="T202" s="0" t="n">
        <v>64</v>
      </c>
      <c r="X202" s="4"/>
      <c r="Y202" s="5" t="n">
        <f aca="false">(87.6437 - 0.343701 * Q202) / 100</f>
        <v>0.8420669</v>
      </c>
      <c r="AC202" s="1"/>
    </row>
    <row r="203" customFormat="false" ht="12.8" hidden="false" customHeight="false" outlineLevel="0" collapsed="false">
      <c r="B203" s="0" t="n">
        <v>255</v>
      </c>
      <c r="C203" s="0" t="n">
        <v>20</v>
      </c>
      <c r="D203" s="2" t="n">
        <v>64</v>
      </c>
      <c r="E203" s="5" t="n">
        <v>0.873</v>
      </c>
      <c r="F203" s="5" t="n">
        <v>0.953</v>
      </c>
      <c r="G203" s="5" t="n">
        <v>0.963</v>
      </c>
      <c r="H203" s="6" t="n">
        <f aca="false">(-0.000348968*C203*C203 - 0.00095174*C203 + 95.456)/100</f>
        <v>0.95297378</v>
      </c>
      <c r="Q203" s="0" t="n">
        <v>20</v>
      </c>
      <c r="R203" s="0" t="n">
        <v>255</v>
      </c>
      <c r="S203" s="0" t="n">
        <v>152</v>
      </c>
      <c r="T203" s="0" t="n">
        <v>64</v>
      </c>
      <c r="X203" s="4"/>
      <c r="Y203" s="5" t="n">
        <f aca="false">(87.6437 - 0.343701 * Q203) / 100</f>
        <v>0.8076968</v>
      </c>
      <c r="AC203" s="1"/>
    </row>
    <row r="204" customFormat="false" ht="12.8" hidden="false" customHeight="false" outlineLevel="0" collapsed="false">
      <c r="B204" s="0" t="n">
        <v>255</v>
      </c>
      <c r="C204" s="0" t="n">
        <v>30</v>
      </c>
      <c r="D204" s="2" t="n">
        <v>64</v>
      </c>
      <c r="E204" s="5" t="n">
        <v>0.873</v>
      </c>
      <c r="F204" s="5" t="n">
        <v>0.951</v>
      </c>
      <c r="G204" s="5" t="n">
        <v>0.963</v>
      </c>
      <c r="H204" s="6" t="n">
        <f aca="false">(-0.000348968*C204*C204 - 0.00095174*C204 + 95.456)/100</f>
        <v>0.951133766</v>
      </c>
      <c r="Q204" s="0" t="n">
        <v>30</v>
      </c>
      <c r="R204" s="0" t="n">
        <v>255</v>
      </c>
      <c r="S204" s="0" t="n">
        <v>152</v>
      </c>
      <c r="T204" s="0" t="n">
        <v>64</v>
      </c>
      <c r="X204" s="4"/>
      <c r="Y204" s="5" t="n">
        <f aca="false">(87.6437 - 0.343701 * Q204) / 100</f>
        <v>0.7733267</v>
      </c>
      <c r="AC204" s="1"/>
    </row>
    <row r="205" customFormat="false" ht="12.8" hidden="false" customHeight="false" outlineLevel="0" collapsed="false">
      <c r="B205" s="0" t="n">
        <v>255</v>
      </c>
      <c r="C205" s="0" t="n">
        <v>36</v>
      </c>
      <c r="D205" s="2" t="n">
        <v>64</v>
      </c>
      <c r="E205" s="5" t="n">
        <v>0.873</v>
      </c>
      <c r="F205" s="5" t="n">
        <v>0.95</v>
      </c>
      <c r="G205" s="5" t="n">
        <v>0.963</v>
      </c>
      <c r="H205" s="6" t="n">
        <f aca="false">(-0.000348968*C205*C205 - 0.00095174*C205 + 95.456)/100</f>
        <v>0.94969474832</v>
      </c>
      <c r="Q205" s="0" t="n">
        <v>40</v>
      </c>
      <c r="R205" s="0" t="n">
        <v>255</v>
      </c>
      <c r="S205" s="0" t="n">
        <v>152</v>
      </c>
      <c r="T205" s="0" t="n">
        <v>64</v>
      </c>
      <c r="X205" s="4"/>
      <c r="Y205" s="5" t="n">
        <f aca="false">(87.6437 - 0.343701 * Q205) / 100</f>
        <v>0.7389566</v>
      </c>
      <c r="AC205" s="1"/>
    </row>
    <row r="206" customFormat="false" ht="12.8" hidden="false" customHeight="false" outlineLevel="0" collapsed="false">
      <c r="B206" s="0" t="n">
        <v>255</v>
      </c>
      <c r="C206" s="0" t="n">
        <v>37</v>
      </c>
      <c r="D206" s="2" t="n">
        <v>64</v>
      </c>
      <c r="E206" s="5" t="n">
        <v>0.873</v>
      </c>
      <c r="F206" s="5" t="n">
        <v>0.949</v>
      </c>
      <c r="G206" s="5" t="n">
        <v>0.963</v>
      </c>
      <c r="H206" s="6" t="n">
        <f aca="false">(-0.000348968*C206*C206 - 0.00095174*C206 + 95.456)/100</f>
        <v>0.94943048428</v>
      </c>
      <c r="Q206" s="0" t="n">
        <v>50</v>
      </c>
      <c r="R206" s="0" t="n">
        <v>255</v>
      </c>
      <c r="S206" s="0" t="n">
        <v>152</v>
      </c>
      <c r="T206" s="0" t="n">
        <v>64</v>
      </c>
      <c r="U206" s="4" t="n">
        <v>0.718</v>
      </c>
      <c r="V206" s="4" t="n">
        <v>0.714</v>
      </c>
      <c r="W206" s="4" t="n">
        <v>0.953</v>
      </c>
      <c r="X206" s="4" t="n">
        <f aca="false">MIN(U206:W206)</f>
        <v>0.714</v>
      </c>
      <c r="Y206" s="5" t="n">
        <f aca="false">(87.6437 - 0.343701 * Q206) / 100</f>
        <v>0.7045865</v>
      </c>
    </row>
    <row r="207" customFormat="false" ht="12.8" hidden="false" customHeight="false" outlineLevel="0" collapsed="false">
      <c r="B207" s="0" t="n">
        <v>255</v>
      </c>
      <c r="C207" s="0" t="n">
        <v>40</v>
      </c>
      <c r="D207" s="2" t="n">
        <v>64</v>
      </c>
      <c r="E207" s="5" t="n">
        <v>0.873</v>
      </c>
      <c r="F207" s="5" t="n">
        <v>0.948</v>
      </c>
      <c r="G207" s="5" t="n">
        <v>0.963</v>
      </c>
      <c r="H207" s="6" t="n">
        <f aca="false">(-0.000348968*C207*C207 - 0.00095174*C207 + 95.456)/100</f>
        <v>0.948595816</v>
      </c>
      <c r="Q207" s="0" t="n">
        <v>60</v>
      </c>
      <c r="R207" s="0" t="n">
        <v>255</v>
      </c>
      <c r="S207" s="0" t="n">
        <v>152</v>
      </c>
      <c r="T207" s="0" t="n">
        <v>64</v>
      </c>
      <c r="X207" s="4"/>
      <c r="Y207" s="5" t="n">
        <f aca="false">(87.6437 - 0.343701 * Q207) / 100</f>
        <v>0.6702164</v>
      </c>
    </row>
    <row r="208" customFormat="false" ht="12.8" hidden="false" customHeight="false" outlineLevel="0" collapsed="false">
      <c r="B208" s="0" t="n">
        <v>255</v>
      </c>
      <c r="C208" s="0" t="n">
        <v>50</v>
      </c>
      <c r="D208" s="2" t="n">
        <v>64</v>
      </c>
      <c r="E208" s="5" t="n">
        <v>0.873</v>
      </c>
      <c r="F208" s="5" t="n">
        <v>0.945</v>
      </c>
      <c r="G208" s="5" t="n">
        <v>0.963</v>
      </c>
      <c r="H208" s="6" t="n">
        <f aca="false">(-0.000348968*C208*C208 - 0.00095174*C208 + 95.456)/100</f>
        <v>0.94535993</v>
      </c>
      <c r="Q208" s="0" t="n">
        <v>70</v>
      </c>
      <c r="R208" s="0" t="n">
        <v>255</v>
      </c>
      <c r="S208" s="0" t="n">
        <v>152</v>
      </c>
      <c r="T208" s="0" t="n">
        <v>64</v>
      </c>
      <c r="X208" s="4"/>
      <c r="Y208" s="5" t="n">
        <f aca="false">(87.6437 - 0.343701 * Q208) / 100</f>
        <v>0.6358463</v>
      </c>
    </row>
    <row r="209" customFormat="false" ht="12.8" hidden="false" customHeight="false" outlineLevel="0" collapsed="false">
      <c r="B209" s="0" t="n">
        <v>255</v>
      </c>
      <c r="C209" s="0" t="n">
        <v>60</v>
      </c>
      <c r="D209" s="2" t="n">
        <v>64</v>
      </c>
      <c r="E209" s="5" t="n">
        <v>0.873</v>
      </c>
      <c r="F209" s="5" t="n">
        <v>0.941</v>
      </c>
      <c r="G209" s="5" t="n">
        <v>0.963</v>
      </c>
      <c r="H209" s="6" t="n">
        <f aca="false">(-0.000348968*C209*C209 - 0.00095174*C209 + 95.456)/100</f>
        <v>0.941426108</v>
      </c>
      <c r="Q209" s="0" t="n">
        <v>80</v>
      </c>
      <c r="R209" s="0" t="n">
        <v>255</v>
      </c>
      <c r="S209" s="0" t="n">
        <v>152</v>
      </c>
      <c r="T209" s="0" t="n">
        <v>64</v>
      </c>
      <c r="X209" s="4"/>
      <c r="Y209" s="5" t="n">
        <f aca="false">(87.6437 - 0.343701 * Q209) / 100</f>
        <v>0.6014762</v>
      </c>
    </row>
    <row r="210" customFormat="false" ht="12.8" hidden="false" customHeight="false" outlineLevel="0" collapsed="false">
      <c r="B210" s="0" t="n">
        <v>255</v>
      </c>
      <c r="C210" s="0" t="n">
        <v>70</v>
      </c>
      <c r="D210" s="2" t="n">
        <v>64</v>
      </c>
      <c r="E210" s="5" t="n">
        <v>0.873</v>
      </c>
      <c r="F210" s="5" t="n">
        <v>0.937</v>
      </c>
      <c r="G210" s="5" t="n">
        <v>0.963</v>
      </c>
      <c r="H210" s="6" t="n">
        <f aca="false">(-0.000348968*C210*C210 - 0.00095174*C210 + 95.456)/100</f>
        <v>0.93679435</v>
      </c>
      <c r="Q210" s="0" t="n">
        <v>90</v>
      </c>
      <c r="R210" s="0" t="n">
        <v>255</v>
      </c>
      <c r="S210" s="0" t="n">
        <v>152</v>
      </c>
      <c r="T210" s="0" t="n">
        <v>64</v>
      </c>
      <c r="X210" s="4"/>
      <c r="Y210" s="5" t="n">
        <f aca="false">(87.6437 - 0.343701 * Q210) / 100</f>
        <v>0.5671061</v>
      </c>
    </row>
    <row r="211" customFormat="false" ht="12.8" hidden="false" customHeight="false" outlineLevel="0" collapsed="false">
      <c r="B211" s="0" t="n">
        <v>255</v>
      </c>
      <c r="C211" s="0" t="n">
        <v>80</v>
      </c>
      <c r="D211" s="2" t="n">
        <v>64</v>
      </c>
      <c r="E211" s="5" t="n">
        <v>0.873</v>
      </c>
      <c r="F211" s="5" t="n">
        <v>0.932</v>
      </c>
      <c r="G211" s="5" t="n">
        <v>0.963</v>
      </c>
      <c r="H211" s="6" t="n">
        <f aca="false">(-0.000348968*C211*C211 - 0.00095174*C211 + 95.456)/100</f>
        <v>0.931464656</v>
      </c>
      <c r="Q211" s="0" t="n">
        <v>100</v>
      </c>
      <c r="R211" s="0" t="n">
        <v>255</v>
      </c>
      <c r="S211" s="0" t="n">
        <v>152</v>
      </c>
      <c r="T211" s="0" t="n">
        <v>64</v>
      </c>
      <c r="U211" s="4" t="n">
        <v>0.545</v>
      </c>
      <c r="V211" s="4" t="n">
        <v>0.538</v>
      </c>
      <c r="W211" s="4" t="n">
        <v>0.941</v>
      </c>
      <c r="X211" s="4" t="n">
        <f aca="false">MIN(U211:W211)</f>
        <v>0.538</v>
      </c>
      <c r="Y211" s="5" t="n">
        <f aca="false">(87.6437 - 0.343701 * Q211) / 100</f>
        <v>0.532736</v>
      </c>
    </row>
    <row r="212" customFormat="false" ht="12.8" hidden="false" customHeight="false" outlineLevel="0" collapsed="false">
      <c r="B212" s="0" t="n">
        <v>255</v>
      </c>
      <c r="C212" s="0" t="n">
        <v>90</v>
      </c>
      <c r="D212" s="2" t="n">
        <v>64</v>
      </c>
      <c r="E212" s="5" t="n">
        <v>0.873</v>
      </c>
      <c r="F212" s="5" t="n">
        <v>0.926</v>
      </c>
      <c r="G212" s="5" t="n">
        <v>0.963</v>
      </c>
      <c r="H212" s="6" t="n">
        <f aca="false">(-0.000348968*C212*C212 - 0.00095174*C212 + 95.456)/100</f>
        <v>0.925437026</v>
      </c>
      <c r="Q212" s="0" t="n">
        <v>110</v>
      </c>
      <c r="R212" s="0" t="n">
        <v>255</v>
      </c>
      <c r="S212" s="0" t="n">
        <v>152</v>
      </c>
      <c r="T212" s="0" t="n">
        <v>64</v>
      </c>
      <c r="X212" s="4"/>
      <c r="Y212" s="5" t="n">
        <f aca="false">(87.6437 - 0.343701 * Q212) / 100</f>
        <v>0.4983659</v>
      </c>
    </row>
    <row r="213" customFormat="false" ht="12.8" hidden="false" customHeight="false" outlineLevel="0" collapsed="false">
      <c r="B213" s="0" t="n">
        <v>255</v>
      </c>
      <c r="C213" s="0" t="n">
        <v>100</v>
      </c>
      <c r="D213" s="2" t="n">
        <v>64</v>
      </c>
      <c r="E213" s="5" t="n">
        <v>0.873</v>
      </c>
      <c r="F213" s="5" t="n">
        <v>0.92</v>
      </c>
      <c r="G213" s="5" t="n">
        <v>0.963</v>
      </c>
      <c r="H213" s="6" t="n">
        <f aca="false">(-0.000348968*C213*C213 - 0.00095174*C213 + 95.456)/100</f>
        <v>0.91871146</v>
      </c>
      <c r="Q213" s="0" t="n">
        <v>120</v>
      </c>
      <c r="R213" s="0" t="n">
        <v>255</v>
      </c>
      <c r="S213" s="0" t="n">
        <v>152</v>
      </c>
      <c r="T213" s="0" t="n">
        <v>64</v>
      </c>
      <c r="X213" s="4"/>
      <c r="Y213" s="5" t="n">
        <f aca="false">(87.6437 - 0.343701 * Q213) / 100</f>
        <v>0.4639958</v>
      </c>
    </row>
    <row r="214" customFormat="false" ht="12.8" hidden="false" customHeight="false" outlineLevel="0" collapsed="false">
      <c r="B214" s="0" t="n">
        <v>255</v>
      </c>
      <c r="C214" s="0" t="n">
        <v>120</v>
      </c>
      <c r="D214" s="2" t="n">
        <v>64</v>
      </c>
      <c r="E214" s="5" t="n">
        <v>0.873</v>
      </c>
      <c r="F214" s="5" t="n">
        <v>0.902</v>
      </c>
      <c r="G214" s="5" t="n">
        <v>0.963</v>
      </c>
      <c r="H214" s="6" t="n">
        <f aca="false">(-0.000348968*C214*C214 - 0.00095174*C214 + 95.456)/100</f>
        <v>0.90316652</v>
      </c>
      <c r="Q214" s="0" t="n">
        <v>130</v>
      </c>
      <c r="R214" s="0" t="n">
        <v>255</v>
      </c>
      <c r="S214" s="0" t="n">
        <v>152</v>
      </c>
      <c r="T214" s="0" t="n">
        <v>64</v>
      </c>
      <c r="X214" s="4"/>
      <c r="Y214" s="5" t="n">
        <f aca="false">(87.6437 - 0.343701 * Q214) / 100</f>
        <v>0.4296257</v>
      </c>
    </row>
    <row r="215" customFormat="false" ht="12.8" hidden="false" customHeight="false" outlineLevel="0" collapsed="false">
      <c r="B215" s="0" t="n">
        <v>255</v>
      </c>
      <c r="C215" s="0" t="n">
        <v>130</v>
      </c>
      <c r="D215" s="2" t="n">
        <v>64</v>
      </c>
      <c r="E215" s="5" t="n">
        <v>0.873</v>
      </c>
      <c r="F215" s="5" t="n">
        <v>0.894</v>
      </c>
      <c r="G215" s="5" t="n">
        <v>0.963</v>
      </c>
      <c r="H215" s="6" t="n">
        <f aca="false">(-0.000348968*C215*C215 - 0.00095174*C215 + 95.456)/100</f>
        <v>0.894347146</v>
      </c>
      <c r="Q215" s="0" t="n">
        <v>140</v>
      </c>
      <c r="R215" s="0" t="n">
        <v>255</v>
      </c>
      <c r="S215" s="0" t="n">
        <v>152</v>
      </c>
      <c r="T215" s="0" t="n">
        <v>64</v>
      </c>
      <c r="X215" s="4"/>
      <c r="Y215" s="5" t="n">
        <f aca="false">(87.6437 - 0.343701 * Q215) / 100</f>
        <v>0.3952556</v>
      </c>
    </row>
    <row r="216" customFormat="false" ht="12.8" hidden="false" customHeight="false" outlineLevel="0" collapsed="false">
      <c r="B216" s="0" t="n">
        <v>255</v>
      </c>
      <c r="C216" s="0" t="n">
        <v>140</v>
      </c>
      <c r="D216" s="2" t="n">
        <v>64</v>
      </c>
      <c r="E216" s="5" t="n">
        <v>0.873</v>
      </c>
      <c r="F216" s="5" t="n">
        <v>0.884</v>
      </c>
      <c r="G216" s="5" t="n">
        <v>0.963</v>
      </c>
      <c r="H216" s="6" t="n">
        <f aca="false">(-0.000348968*C216*C216 - 0.00095174*C216 + 95.456)/100</f>
        <v>0.884829836</v>
      </c>
      <c r="Q216" s="0" t="n">
        <v>150</v>
      </c>
      <c r="R216" s="0" t="n">
        <v>255</v>
      </c>
      <c r="S216" s="0" t="n">
        <v>152</v>
      </c>
      <c r="T216" s="0" t="n">
        <v>64</v>
      </c>
      <c r="U216" s="4" t="n">
        <v>0.381</v>
      </c>
      <c r="V216" s="4" t="n">
        <v>0.37</v>
      </c>
      <c r="W216" s="4" t="n">
        <v>0.93</v>
      </c>
      <c r="X216" s="4" t="n">
        <f aca="false">MIN(U216:W216)</f>
        <v>0.37</v>
      </c>
      <c r="Y216" s="5" t="n">
        <f aca="false">(87.6437 - 0.343701 * Q216) / 100</f>
        <v>0.3608855</v>
      </c>
    </row>
    <row r="217" customFormat="false" ht="12.8" hidden="false" customHeight="false" outlineLevel="0" collapsed="false">
      <c r="B217" s="0" t="n">
        <v>255</v>
      </c>
      <c r="C217" s="0" t="n">
        <v>150</v>
      </c>
      <c r="D217" s="2" t="n">
        <v>64</v>
      </c>
      <c r="E217" s="5" t="n">
        <v>0.873</v>
      </c>
      <c r="F217" s="5" t="n">
        <v>0.875</v>
      </c>
      <c r="G217" s="5" t="n">
        <v>0.963</v>
      </c>
      <c r="H217" s="6" t="n">
        <f aca="false">(-0.000348968*C217*C217 - 0.00095174*C217 + 95.456)/100</f>
        <v>0.87461459</v>
      </c>
      <c r="Q217" s="0" t="n">
        <v>160</v>
      </c>
      <c r="R217" s="0" t="n">
        <v>255</v>
      </c>
      <c r="S217" s="0" t="n">
        <v>152</v>
      </c>
      <c r="T217" s="0" t="n">
        <v>64</v>
      </c>
      <c r="X217" s="4"/>
      <c r="Y217" s="5" t="n">
        <f aca="false">(87.6437 - 0.343701 * Q217) / 100</f>
        <v>0.3265154</v>
      </c>
    </row>
    <row r="218" customFormat="false" ht="12.8" hidden="false" customHeight="false" outlineLevel="0" collapsed="false">
      <c r="B218" s="0" t="n">
        <v>255</v>
      </c>
      <c r="C218" s="0" t="n">
        <v>152</v>
      </c>
      <c r="D218" s="2" t="n">
        <v>64</v>
      </c>
      <c r="E218" s="5" t="n">
        <v>0.874</v>
      </c>
      <c r="F218" s="5" t="n">
        <v>0.873</v>
      </c>
      <c r="G218" s="5" t="n">
        <v>0.963</v>
      </c>
      <c r="H218" s="6" t="n">
        <f aca="false">(-0.000348968*C218*C218 - 0.00095174*C218 + 95.456)/100</f>
        <v>0.87248778848</v>
      </c>
      <c r="Q218" s="0" t="n">
        <v>170</v>
      </c>
      <c r="R218" s="0" t="n">
        <v>255</v>
      </c>
      <c r="S218" s="0" t="n">
        <v>152</v>
      </c>
      <c r="T218" s="0" t="n">
        <v>64</v>
      </c>
      <c r="X218" s="4"/>
      <c r="Y218" s="5" t="n">
        <f aca="false">(87.6437 - 0.343701 * Q218) / 100</f>
        <v>0.2921453</v>
      </c>
    </row>
    <row r="219" customFormat="false" ht="12.8" hidden="false" customHeight="false" outlineLevel="0" collapsed="false">
      <c r="B219" s="0" t="n">
        <v>255</v>
      </c>
      <c r="C219" s="0" t="n">
        <v>153</v>
      </c>
      <c r="D219" s="2" t="n">
        <v>64</v>
      </c>
      <c r="E219" s="5" t="n">
        <v>0.874</v>
      </c>
      <c r="F219" s="5" t="n">
        <v>0.873</v>
      </c>
      <c r="G219" s="5" t="n">
        <v>0.963</v>
      </c>
      <c r="H219" s="4"/>
      <c r="I219" s="5" t="n">
        <f aca="false">(-0.0000419722*C219*C219 + 0.0208469*C219 + 94.1124)/100</f>
        <v>0.963194484702</v>
      </c>
      <c r="Q219" s="0" t="n">
        <v>180</v>
      </c>
      <c r="R219" s="0" t="n">
        <v>255</v>
      </c>
      <c r="S219" s="0" t="n">
        <v>152</v>
      </c>
      <c r="T219" s="0" t="n">
        <v>64</v>
      </c>
      <c r="X219" s="4"/>
      <c r="Y219" s="5" t="n">
        <f aca="false">(87.6437 - 0.343701 * Q219) / 100</f>
        <v>0.2577752</v>
      </c>
    </row>
    <row r="220" customFormat="false" ht="12.8" hidden="false" customHeight="false" outlineLevel="0" collapsed="false">
      <c r="B220" s="0" t="n">
        <v>255</v>
      </c>
      <c r="C220" s="0" t="n">
        <v>160</v>
      </c>
      <c r="D220" s="2" t="n">
        <v>64</v>
      </c>
      <c r="E220" s="5" t="n">
        <v>0.88</v>
      </c>
      <c r="F220" s="5" t="n">
        <v>0.873</v>
      </c>
      <c r="G220" s="5" t="n">
        <v>0.964</v>
      </c>
      <c r="H220" s="4"/>
      <c r="I220" s="5" t="n">
        <f aca="false">(-0.0000419722*C220*C220 + 0.0208469*C220 + 94.1124)/100</f>
        <v>0.9637341568</v>
      </c>
      <c r="Q220" s="0" t="n">
        <v>190</v>
      </c>
      <c r="R220" s="0" t="n">
        <v>255</v>
      </c>
      <c r="S220" s="0" t="n">
        <v>152</v>
      </c>
      <c r="T220" s="0" t="n">
        <v>64</v>
      </c>
      <c r="X220" s="4"/>
      <c r="Y220" s="5" t="n">
        <f aca="false">(87.6437 - 0.343701 * Q220) / 100</f>
        <v>0.2234051</v>
      </c>
    </row>
    <row r="221" customFormat="false" ht="12.8" hidden="false" customHeight="false" outlineLevel="0" collapsed="false">
      <c r="B221" s="0" t="n">
        <v>255</v>
      </c>
      <c r="C221" s="0" t="n">
        <v>180</v>
      </c>
      <c r="D221" s="2" t="n">
        <v>64</v>
      </c>
      <c r="E221" s="5" t="n">
        <v>0.895</v>
      </c>
      <c r="F221" s="5" t="n">
        <v>0.873</v>
      </c>
      <c r="G221" s="5" t="n">
        <v>0.965</v>
      </c>
      <c r="H221" s="4"/>
      <c r="I221" s="5" t="n">
        <f aca="false">(-0.0000419722*C221*C221 + 0.0208469*C221 + 94.1124)/100</f>
        <v>0.9650494272</v>
      </c>
      <c r="Q221" s="0" t="n">
        <v>200</v>
      </c>
      <c r="R221" s="0" t="n">
        <v>255</v>
      </c>
      <c r="S221" s="0" t="n">
        <v>152</v>
      </c>
      <c r="T221" s="0" t="n">
        <v>255</v>
      </c>
      <c r="U221" s="4" t="n">
        <v>0.232</v>
      </c>
      <c r="V221" s="4" t="n">
        <v>0.194</v>
      </c>
      <c r="W221" s="4" t="n">
        <v>0.281</v>
      </c>
      <c r="X221" s="4" t="n">
        <f aca="false">MIN(U221:W221)</f>
        <v>0.194</v>
      </c>
      <c r="Y221" s="5" t="n">
        <f aca="false">(87.6437 - 0.343701 * Q221) / 100</f>
        <v>0.189035</v>
      </c>
    </row>
    <row r="222" customFormat="false" ht="12.8" hidden="false" customHeight="false" outlineLevel="0" collapsed="false">
      <c r="B222" s="0" t="n">
        <v>255</v>
      </c>
      <c r="C222" s="0" t="n">
        <v>200</v>
      </c>
      <c r="D222" s="2" t="n">
        <v>64</v>
      </c>
      <c r="E222" s="5" t="n">
        <v>0.908</v>
      </c>
      <c r="F222" s="5" t="n">
        <v>0.873</v>
      </c>
      <c r="G222" s="5" t="n">
        <v>0.966</v>
      </c>
      <c r="H222" s="4"/>
      <c r="I222" s="5" t="n">
        <f aca="false">(-0.0000419722*C222*C222 + 0.0208469*C222 + 94.1124)/100</f>
        <v>0.96602892</v>
      </c>
      <c r="Q222" s="0" t="n">
        <v>210</v>
      </c>
      <c r="R222" s="0" t="n">
        <v>255</v>
      </c>
      <c r="S222" s="0" t="n">
        <v>152</v>
      </c>
      <c r="T222" s="0" t="n">
        <v>64</v>
      </c>
      <c r="X222" s="4"/>
      <c r="Y222" s="5" t="n">
        <f aca="false">(87.6437 - 0.343701 * Q222) / 100</f>
        <v>0.1546649</v>
      </c>
    </row>
    <row r="223" customFormat="false" ht="12.8" hidden="false" customHeight="false" outlineLevel="0" collapsed="false">
      <c r="B223" s="0" t="n">
        <v>255</v>
      </c>
      <c r="C223" s="0" t="n">
        <v>210</v>
      </c>
      <c r="D223" s="2" t="n">
        <v>64</v>
      </c>
      <c r="E223" s="5" t="n">
        <v>0.913</v>
      </c>
      <c r="F223" s="5" t="n">
        <v>0.873</v>
      </c>
      <c r="G223" s="5" t="n">
        <v>0.966</v>
      </c>
      <c r="H223" s="4"/>
      <c r="I223" s="5" t="n">
        <f aca="false">(-0.0000419722*C223*C223 + 0.0208469*C223 + 94.1124)/100</f>
        <v>0.9663927498</v>
      </c>
      <c r="Q223" s="0" t="n">
        <v>220</v>
      </c>
      <c r="R223" s="0" t="n">
        <v>255</v>
      </c>
      <c r="S223" s="0" t="n">
        <v>152</v>
      </c>
      <c r="T223" s="0" t="n">
        <v>64</v>
      </c>
      <c r="X223" s="4"/>
      <c r="Y223" s="5" t="n">
        <f aca="false">(87.6437 - 0.343701 * Q223) / 100</f>
        <v>0.1202948</v>
      </c>
    </row>
    <row r="224" customFormat="false" ht="12.8" hidden="false" customHeight="false" outlineLevel="0" collapsed="false">
      <c r="B224" s="0" t="n">
        <v>255</v>
      </c>
      <c r="C224" s="0" t="n">
        <v>220</v>
      </c>
      <c r="D224" s="2" t="n">
        <v>64</v>
      </c>
      <c r="E224" s="5" t="n">
        <v>0.916</v>
      </c>
      <c r="F224" s="5" t="n">
        <v>0.873</v>
      </c>
      <c r="G224" s="5" t="n">
        <v>0.966</v>
      </c>
      <c r="H224" s="4"/>
      <c r="I224" s="5" t="n">
        <f aca="false">(-0.0000419722*C224*C224 + 0.0208469*C224 + 94.1124)/100</f>
        <v>0.9666726352</v>
      </c>
      <c r="Q224" s="0" t="n">
        <v>230</v>
      </c>
      <c r="R224" s="0" t="n">
        <v>255</v>
      </c>
      <c r="S224" s="0" t="n">
        <v>152</v>
      </c>
      <c r="T224" s="0" t="n">
        <v>255</v>
      </c>
      <c r="U224" s="4" t="n">
        <v>0.131</v>
      </c>
      <c r="V224" s="4" t="n">
        <v>0.088</v>
      </c>
      <c r="W224" s="4" t="n">
        <v>0.188</v>
      </c>
      <c r="X224" s="4" t="n">
        <f aca="false">MIN(U224:W224)</f>
        <v>0.088</v>
      </c>
      <c r="Y224" s="5" t="n">
        <f aca="false">(87.6437 - 0.343701 * Q224) / 100</f>
        <v>0.0859247000000001</v>
      </c>
    </row>
    <row r="225" customFormat="false" ht="12.8" hidden="false" customHeight="false" outlineLevel="0" collapsed="false">
      <c r="B225" s="0" t="n">
        <v>255</v>
      </c>
      <c r="C225" s="0" t="n">
        <v>230</v>
      </c>
      <c r="D225" s="2" t="n">
        <v>64</v>
      </c>
      <c r="E225" s="5" t="n">
        <v>0.92</v>
      </c>
      <c r="F225" s="5" t="n">
        <v>0.873</v>
      </c>
      <c r="G225" s="5" t="n">
        <v>0.966</v>
      </c>
      <c r="H225" s="4"/>
      <c r="I225" s="5" t="n">
        <f aca="false">(-0.0000419722*C225*C225 + 0.0208469*C225 + 94.1124)/100</f>
        <v>0.9668685762</v>
      </c>
      <c r="Q225" s="0" t="n">
        <v>240</v>
      </c>
      <c r="R225" s="0" t="n">
        <v>255</v>
      </c>
      <c r="S225" s="0" t="n">
        <v>152</v>
      </c>
      <c r="T225" s="0" t="n">
        <v>64</v>
      </c>
      <c r="X225" s="4"/>
      <c r="Y225" s="5" t="n">
        <f aca="false">(87.6437 - 0.343701 * Q225) / 100</f>
        <v>0.0515546000000001</v>
      </c>
    </row>
    <row r="226" customFormat="false" ht="12.8" hidden="false" customHeight="false" outlineLevel="0" collapsed="false">
      <c r="B226" s="0" t="n">
        <v>255</v>
      </c>
      <c r="C226" s="0" t="n">
        <v>240</v>
      </c>
      <c r="D226" s="2" t="n">
        <v>64</v>
      </c>
      <c r="E226" s="5" t="n">
        <v>0.923</v>
      </c>
      <c r="F226" s="5" t="n">
        <v>0.873</v>
      </c>
      <c r="G226" s="5" t="n">
        <v>0.967</v>
      </c>
      <c r="H226" s="4"/>
      <c r="I226" s="5" t="n">
        <f aca="false">(-0.0000419722*C226*C226 + 0.0208469*C226 + 94.1124)/100</f>
        <v>0.9669805728</v>
      </c>
      <c r="Q226" s="0" t="n">
        <v>250</v>
      </c>
      <c r="R226" s="0" t="n">
        <v>255</v>
      </c>
      <c r="S226" s="0" t="n">
        <v>152</v>
      </c>
      <c r="T226" s="0" t="n">
        <v>64</v>
      </c>
      <c r="X226" s="4"/>
      <c r="Y226" s="5" t="n">
        <f aca="false">(87.6437 - 0.343701 * Q226) / 100</f>
        <v>0.0171845</v>
      </c>
    </row>
    <row r="227" customFormat="false" ht="12.8" hidden="false" customHeight="false" outlineLevel="0" collapsed="false">
      <c r="B227" s="0" t="n">
        <v>255</v>
      </c>
      <c r="C227" s="0" t="n">
        <v>255</v>
      </c>
      <c r="D227" s="2" t="n">
        <v>64</v>
      </c>
      <c r="E227" s="5" t="n">
        <v>0.927</v>
      </c>
      <c r="F227" s="5" t="n">
        <v>0.873</v>
      </c>
      <c r="G227" s="5" t="n">
        <v>0.967</v>
      </c>
      <c r="H227" s="4"/>
      <c r="I227" s="5" t="n">
        <f aca="false">(-0.0000419722*C227*C227 + 0.0208469*C227 + 94.1124)/100</f>
        <v>0.96699117195</v>
      </c>
      <c r="Q227" s="0" t="n">
        <v>255</v>
      </c>
      <c r="R227" s="0" t="n">
        <v>255</v>
      </c>
      <c r="S227" s="0" t="n">
        <v>152</v>
      </c>
      <c r="T227" s="0" t="n">
        <v>255</v>
      </c>
      <c r="U227" s="4" t="n">
        <v>0.048</v>
      </c>
      <c r="V227" s="4" t="n">
        <v>0</v>
      </c>
      <c r="W227" s="4" t="n">
        <v>0.11</v>
      </c>
      <c r="X227" s="4" t="n">
        <f aca="false">MIN(U227:W227)</f>
        <v>0</v>
      </c>
      <c r="Y227" s="5" t="n">
        <f aca="false">(87.6437 - 0.343701 * Q227) / 100</f>
        <v>-5.50000000032469E-007</v>
      </c>
      <c r="AF227" s="5"/>
    </row>
    <row r="228" customFormat="false" ht="12.8" hidden="false" customHeight="false" outlineLevel="0" collapsed="false">
      <c r="Q228" s="0" t="n">
        <v>255</v>
      </c>
      <c r="R228" s="0" t="n">
        <v>255</v>
      </c>
      <c r="S228" s="0" t="n">
        <v>160</v>
      </c>
      <c r="T228" s="0" t="n">
        <v>255</v>
      </c>
      <c r="U228" s="4" t="n">
        <v>0.11</v>
      </c>
      <c r="V228" s="4" t="n">
        <v>0</v>
      </c>
      <c r="W228" s="4" t="n">
        <v>0.178</v>
      </c>
      <c r="X228" s="4" t="n">
        <f aca="false">MIN(U228:W228)</f>
        <v>0</v>
      </c>
      <c r="Y228" s="5"/>
    </row>
    <row r="229" customFormat="false" ht="12.8" hidden="false" customHeight="false" outlineLevel="0" collapsed="false">
      <c r="Q229" s="0" t="n">
        <v>255</v>
      </c>
      <c r="R229" s="0" t="n">
        <v>255</v>
      </c>
      <c r="S229" s="0" t="n">
        <v>180</v>
      </c>
      <c r="T229" s="0" t="n">
        <v>255</v>
      </c>
      <c r="U229" s="4" t="n">
        <v>0.262</v>
      </c>
      <c r="V229" s="4" t="n">
        <v>0</v>
      </c>
      <c r="W229" s="4" t="n">
        <v>0.343</v>
      </c>
      <c r="X229" s="4" t="n">
        <f aca="false">MIN(U229:W229)</f>
        <v>0</v>
      </c>
      <c r="Y229" s="5"/>
    </row>
    <row r="230" customFormat="false" ht="12.8" hidden="false" customHeight="false" outlineLevel="0" collapsed="false">
      <c r="A230" s="1" t="s">
        <v>8</v>
      </c>
      <c r="B230" s="3" t="s">
        <v>9</v>
      </c>
      <c r="C230" s="3" t="s">
        <v>10</v>
      </c>
      <c r="D230" s="3" t="s">
        <v>13</v>
      </c>
      <c r="E230" s="3" t="s">
        <v>18</v>
      </c>
      <c r="F230" s="3" t="s">
        <v>19</v>
      </c>
      <c r="G230" s="3" t="s">
        <v>20</v>
      </c>
      <c r="H230" s="1" t="s">
        <v>22</v>
      </c>
      <c r="Q230" s="0" t="n">
        <v>255</v>
      </c>
      <c r="R230" s="0" t="n">
        <v>255</v>
      </c>
      <c r="S230" s="0" t="n">
        <v>220</v>
      </c>
      <c r="T230" s="0" t="n">
        <v>255</v>
      </c>
      <c r="U230" s="4" t="n">
        <v>0.443</v>
      </c>
      <c r="V230" s="4" t="n">
        <v>0</v>
      </c>
      <c r="W230" s="4" t="n">
        <v>0.541</v>
      </c>
      <c r="X230" s="4" t="n">
        <f aca="false">MIN(U230:W230)</f>
        <v>0</v>
      </c>
      <c r="Y230" s="5"/>
    </row>
    <row r="231" customFormat="false" ht="12.8" hidden="false" customHeight="false" outlineLevel="0" collapsed="false">
      <c r="B231" s="2" t="n">
        <v>255</v>
      </c>
      <c r="C231" s="0" t="n">
        <v>64</v>
      </c>
      <c r="D231" s="2" t="n">
        <v>1</v>
      </c>
      <c r="E231" s="5" t="n">
        <v>0.873</v>
      </c>
      <c r="F231" s="5" t="n">
        <v>0.94</v>
      </c>
      <c r="G231" s="5" t="n">
        <v>0.968</v>
      </c>
      <c r="H231" s="5" t="n">
        <f aca="false">( -0.000163199*D231*D231 + 0.0045179*D231 + 96.7558 )/100</f>
        <v>0.96760154701</v>
      </c>
      <c r="Q231" s="0" t="n">
        <v>255</v>
      </c>
      <c r="R231" s="0" t="n">
        <v>255</v>
      </c>
      <c r="S231" s="0" t="n">
        <v>255</v>
      </c>
      <c r="T231" s="0" t="n">
        <v>255</v>
      </c>
      <c r="U231" s="4" t="n">
        <v>0.548</v>
      </c>
      <c r="V231" s="4" t="n">
        <v>0</v>
      </c>
      <c r="W231" s="4" t="n">
        <v>0.657</v>
      </c>
      <c r="X231" s="4" t="n">
        <f aca="false">MIN(U231:W231)</f>
        <v>0</v>
      </c>
      <c r="Y231" s="5"/>
    </row>
    <row r="232" customFormat="false" ht="12.8" hidden="false" customHeight="false" outlineLevel="0" collapsed="false">
      <c r="B232" s="0" t="n">
        <v>255</v>
      </c>
      <c r="C232" s="0" t="n">
        <v>64</v>
      </c>
      <c r="D232" s="0" t="n">
        <v>10</v>
      </c>
      <c r="E232" s="5" t="n">
        <v>0.873</v>
      </c>
      <c r="F232" s="5" t="n">
        <v>0.94</v>
      </c>
      <c r="G232" s="5" t="n">
        <v>0.968</v>
      </c>
      <c r="H232" s="5" t="n">
        <f aca="false">( -0.000163199*D232*D232 + 0.0045179*D232 + 96.7558 )/100</f>
        <v>0.967846591</v>
      </c>
    </row>
    <row r="233" customFormat="false" ht="12.8" hidden="false" customHeight="false" outlineLevel="0" collapsed="false">
      <c r="B233" s="0" t="n">
        <v>255</v>
      </c>
      <c r="C233" s="0" t="n">
        <v>64</v>
      </c>
      <c r="D233" s="0" t="n">
        <v>20</v>
      </c>
      <c r="E233" s="5" t="n">
        <v>0.873</v>
      </c>
      <c r="F233" s="5" t="n">
        <v>0.94</v>
      </c>
      <c r="G233" s="5" t="n">
        <v>0.967</v>
      </c>
      <c r="H233" s="5" t="n">
        <f aca="false">( -0.000163199*D233*D233 + 0.0045179*D233 + 96.7558 )/100</f>
        <v>0.967808784</v>
      </c>
    </row>
    <row r="234" customFormat="false" ht="12.8" hidden="false" customHeight="false" outlineLevel="0" collapsed="false">
      <c r="B234" s="0" t="n">
        <v>255</v>
      </c>
      <c r="C234" s="0" t="n">
        <v>64</v>
      </c>
      <c r="D234" s="0" t="n">
        <v>30</v>
      </c>
      <c r="E234" s="5" t="n">
        <v>0.873</v>
      </c>
      <c r="F234" s="5" t="n">
        <v>0.94</v>
      </c>
      <c r="G234" s="5" t="n">
        <v>0.967</v>
      </c>
      <c r="H234" s="5" t="n">
        <f aca="false">( -0.000163199*D234*D234 + 0.0045179*D234 + 96.7558 )/100</f>
        <v>0.967444579</v>
      </c>
      <c r="R234" s="1" t="s">
        <v>32</v>
      </c>
    </row>
    <row r="235" customFormat="false" ht="12.8" hidden="false" customHeight="false" outlineLevel="0" collapsed="false">
      <c r="B235" s="0" t="n">
        <v>255</v>
      </c>
      <c r="C235" s="0" t="n">
        <v>64</v>
      </c>
      <c r="D235" s="0" t="n">
        <v>36</v>
      </c>
      <c r="E235" s="5" t="n">
        <v>0.873</v>
      </c>
      <c r="F235" s="5" t="n">
        <v>0.94</v>
      </c>
      <c r="G235" s="5" t="n">
        <v>0.967</v>
      </c>
      <c r="H235" s="5" t="n">
        <f aca="false">( -0.000163199*D235*D235 + 0.0045179*D235 + 96.7558 )/100</f>
        <v>0.96706938496</v>
      </c>
      <c r="R235" s="0" t="s">
        <v>33</v>
      </c>
    </row>
    <row r="236" customFormat="false" ht="12.8" hidden="false" customHeight="false" outlineLevel="0" collapsed="false">
      <c r="B236" s="0" t="n">
        <v>255</v>
      </c>
      <c r="C236" s="0" t="n">
        <v>64</v>
      </c>
      <c r="D236" s="0" t="n">
        <v>37</v>
      </c>
      <c r="E236" s="5" t="n">
        <v>0.873</v>
      </c>
      <c r="F236" s="5" t="n">
        <v>0.94</v>
      </c>
      <c r="G236" s="5" t="n">
        <v>0.966</v>
      </c>
      <c r="H236" s="5" t="n">
        <f aca="false">( -0.000163199*D236*D236 + 0.0045179*D236 + 96.7558 )/100</f>
        <v>0.96699542869</v>
      </c>
    </row>
    <row r="237" customFormat="false" ht="12.8" hidden="false" customHeight="false" outlineLevel="0" collapsed="false">
      <c r="B237" s="0" t="n">
        <v>255</v>
      </c>
      <c r="C237" s="0" t="n">
        <v>64</v>
      </c>
      <c r="D237" s="0" t="n">
        <v>40</v>
      </c>
      <c r="E237" s="5" t="n">
        <v>0.873</v>
      </c>
      <c r="F237" s="5" t="n">
        <v>0.939</v>
      </c>
      <c r="G237" s="5" t="n">
        <v>0.966</v>
      </c>
      <c r="H237" s="5" t="n">
        <f aca="false">( -0.000163199*D237*D237 + 0.0045179*D237 + 96.7558 )/100</f>
        <v>0.966753976</v>
      </c>
    </row>
    <row r="238" customFormat="false" ht="12.8" hidden="false" customHeight="false" outlineLevel="0" collapsed="false">
      <c r="B238" s="0" t="n">
        <v>255</v>
      </c>
      <c r="C238" s="0" t="n">
        <v>64</v>
      </c>
      <c r="D238" s="0" t="n">
        <v>50</v>
      </c>
      <c r="E238" s="5" t="n">
        <v>0.873</v>
      </c>
      <c r="F238" s="5" t="n">
        <v>0.94</v>
      </c>
      <c r="G238" s="5" t="n">
        <v>0.965</v>
      </c>
      <c r="H238" s="5" t="n">
        <f aca="false">( -0.000163199*D238*D238 + 0.0045179*D238 + 96.7558 )/100</f>
        <v>0.965736975</v>
      </c>
    </row>
    <row r="239" customFormat="false" ht="12.8" hidden="false" customHeight="false" outlineLevel="0" collapsed="false">
      <c r="B239" s="0" t="n">
        <v>255</v>
      </c>
      <c r="C239" s="0" t="n">
        <v>64</v>
      </c>
      <c r="D239" s="0" t="n">
        <v>60</v>
      </c>
      <c r="E239" s="5" t="n">
        <v>0.873</v>
      </c>
      <c r="F239" s="5" t="n">
        <v>0.94</v>
      </c>
      <c r="G239" s="5" t="n">
        <v>0.964</v>
      </c>
      <c r="H239" s="5" t="n">
        <f aca="false">( -0.000163199*D239*D239 + 0.0045179*D239 + 96.7558 )/100</f>
        <v>0.964393576</v>
      </c>
    </row>
    <row r="240" customFormat="false" ht="12.8" hidden="false" customHeight="false" outlineLevel="0" collapsed="false">
      <c r="B240" s="0" t="n">
        <v>255</v>
      </c>
      <c r="C240" s="0" t="n">
        <v>64</v>
      </c>
      <c r="D240" s="0" t="n">
        <v>70</v>
      </c>
      <c r="E240" s="5" t="n">
        <v>0.873</v>
      </c>
      <c r="F240" s="5" t="n">
        <v>0.94</v>
      </c>
      <c r="G240" s="5" t="n">
        <v>0.962</v>
      </c>
      <c r="H240" s="5" t="n">
        <f aca="false">( -0.000163199*D240*D240 + 0.0045179*D240 + 96.7558 )/100</f>
        <v>0.962723779</v>
      </c>
    </row>
    <row r="241" customFormat="false" ht="12.8" hidden="false" customHeight="false" outlineLevel="0" collapsed="false">
      <c r="B241" s="0" t="n">
        <v>255</v>
      </c>
      <c r="C241" s="0" t="n">
        <v>64</v>
      </c>
      <c r="D241" s="0" t="n">
        <v>80</v>
      </c>
      <c r="E241" s="5" t="n">
        <v>0.873</v>
      </c>
      <c r="F241" s="5" t="n">
        <v>0.94</v>
      </c>
      <c r="G241" s="5" t="n">
        <v>0.96</v>
      </c>
      <c r="H241" s="5" t="n">
        <f aca="false">( -0.000163199*D241*D241 + 0.0045179*D241 + 96.7558 )/100</f>
        <v>0.960727584</v>
      </c>
    </row>
    <row r="242" customFormat="false" ht="12.8" hidden="false" customHeight="false" outlineLevel="0" collapsed="false">
      <c r="B242" s="0" t="n">
        <v>255</v>
      </c>
      <c r="C242" s="0" t="n">
        <v>64</v>
      </c>
      <c r="D242" s="0" t="n">
        <v>90</v>
      </c>
      <c r="E242" s="5" t="n">
        <v>0.873</v>
      </c>
      <c r="F242" s="5" t="n">
        <v>0.94</v>
      </c>
      <c r="G242" s="5" t="n">
        <v>0.958</v>
      </c>
      <c r="H242" s="5" t="n">
        <f aca="false">( -0.000163199*D242*D242 + 0.0045179*D242 + 96.7558 )/100</f>
        <v>0.958404991</v>
      </c>
    </row>
    <row r="243" customFormat="false" ht="12.8" hidden="false" customHeight="false" outlineLevel="0" collapsed="false">
      <c r="B243" s="0" t="n">
        <v>255</v>
      </c>
      <c r="C243" s="0" t="n">
        <v>64</v>
      </c>
      <c r="D243" s="0" t="n">
        <v>100</v>
      </c>
      <c r="E243" s="5" t="n">
        <v>0.873</v>
      </c>
      <c r="F243" s="5" t="n">
        <v>0.94</v>
      </c>
      <c r="G243" s="5" t="n">
        <v>0.956</v>
      </c>
      <c r="H243" s="5" t="n">
        <f aca="false">( -0.000163199*D243*D243 + 0.0045179*D243 + 96.7558 )/100</f>
        <v>0.955756</v>
      </c>
    </row>
    <row r="244" customFormat="false" ht="12.8" hidden="false" customHeight="false" outlineLevel="0" collapsed="false">
      <c r="B244" s="0" t="n">
        <v>255</v>
      </c>
      <c r="C244" s="0" t="n">
        <v>64</v>
      </c>
      <c r="D244" s="0" t="n">
        <v>120</v>
      </c>
      <c r="E244" s="5" t="n">
        <v>0.873</v>
      </c>
      <c r="F244" s="5" t="n">
        <v>0.94</v>
      </c>
      <c r="G244" s="5" t="n">
        <v>0.949</v>
      </c>
      <c r="H244" s="5" t="n">
        <f aca="false">( -0.000163199*D244*D244 + 0.0045179*D244 + 96.7558 )/100</f>
        <v>0.949478824</v>
      </c>
    </row>
    <row r="245" customFormat="false" ht="12.8" hidden="false" customHeight="false" outlineLevel="0" collapsed="false">
      <c r="B245" s="0" t="n">
        <v>255</v>
      </c>
      <c r="C245" s="0" t="n">
        <v>64</v>
      </c>
      <c r="D245" s="0" t="n">
        <v>130</v>
      </c>
      <c r="E245" s="5" t="n">
        <v>0.873</v>
      </c>
      <c r="F245" s="5" t="n">
        <v>0.94</v>
      </c>
      <c r="G245" s="5" t="n">
        <v>0.946</v>
      </c>
      <c r="H245" s="5" t="n">
        <f aca="false">( -0.000163199*D245*D245 + 0.0045179*D245 + 96.7558 )/100</f>
        <v>0.945850639</v>
      </c>
    </row>
    <row r="246" customFormat="false" ht="12.8" hidden="false" customHeight="false" outlineLevel="0" collapsed="false">
      <c r="B246" s="0" t="n">
        <v>255</v>
      </c>
      <c r="C246" s="0" t="n">
        <v>64</v>
      </c>
      <c r="D246" s="0" t="n">
        <v>140</v>
      </c>
      <c r="E246" s="5" t="n">
        <v>0.873</v>
      </c>
      <c r="F246" s="5" t="n">
        <v>0.939</v>
      </c>
      <c r="G246" s="5" t="n">
        <v>0.942</v>
      </c>
      <c r="H246" s="5" t="n">
        <f aca="false">( -0.000163199*D246*D246 + 0.0045179*D246 + 96.7558 )/100</f>
        <v>0.941896056</v>
      </c>
    </row>
    <row r="247" customFormat="false" ht="12.8" hidden="false" customHeight="false" outlineLevel="0" collapsed="false">
      <c r="B247" s="0" t="n">
        <v>255</v>
      </c>
      <c r="C247" s="0" t="n">
        <v>64</v>
      </c>
      <c r="D247" s="0" t="n">
        <v>150</v>
      </c>
      <c r="E247" s="5" t="n">
        <v>0.873</v>
      </c>
      <c r="F247" s="5" t="n">
        <v>0.939</v>
      </c>
      <c r="G247" s="5" t="n">
        <v>0.938</v>
      </c>
      <c r="H247" s="5" t="n">
        <f aca="false">( -0.000163199*D247*D247 + 0.0045179*D247 + 96.7558 )/100</f>
        <v>0.937615075</v>
      </c>
    </row>
    <row r="248" customFormat="false" ht="12.8" hidden="false" customHeight="false" outlineLevel="0" collapsed="false">
      <c r="B248" s="0" t="n">
        <v>255</v>
      </c>
      <c r="C248" s="0" t="n">
        <v>64</v>
      </c>
      <c r="D248" s="0" t="n">
        <v>152</v>
      </c>
      <c r="E248" s="5" t="n">
        <v>0.873</v>
      </c>
      <c r="F248" s="5" t="n">
        <v>0.939</v>
      </c>
      <c r="G248" s="5" t="n">
        <v>0.937</v>
      </c>
      <c r="H248" s="5" t="n">
        <f aca="false">( -0.000163199*D248*D248 + 0.0045179*D248 + 96.7558 )/100</f>
        <v>0.93671971104</v>
      </c>
    </row>
    <row r="249" customFormat="false" ht="12.8" hidden="false" customHeight="false" outlineLevel="0" collapsed="false">
      <c r="B249" s="0" t="n">
        <v>255</v>
      </c>
      <c r="C249" s="0" t="n">
        <v>64</v>
      </c>
      <c r="D249" s="0" t="n">
        <v>153</v>
      </c>
      <c r="E249" s="5" t="n">
        <v>0.873</v>
      </c>
      <c r="F249" s="5" t="n">
        <v>0.939</v>
      </c>
      <c r="G249" s="5" t="n">
        <v>0.937</v>
      </c>
      <c r="H249" s="5" t="n">
        <f aca="false">( -0.000163199*D249*D249 + 0.0045179*D249 + 96.7558 )/100</f>
        <v>0.93626713309</v>
      </c>
    </row>
    <row r="250" customFormat="false" ht="12.8" hidden="false" customHeight="false" outlineLevel="0" collapsed="false">
      <c r="B250" s="0" t="n">
        <v>255</v>
      </c>
      <c r="C250" s="0" t="n">
        <v>64</v>
      </c>
      <c r="D250" s="0" t="n">
        <v>160</v>
      </c>
      <c r="E250" s="5" t="n">
        <v>0.873</v>
      </c>
      <c r="F250" s="5" t="n">
        <v>0.939</v>
      </c>
      <c r="G250" s="5" t="n">
        <v>0.934</v>
      </c>
      <c r="H250" s="5" t="n">
        <f aca="false">( -0.000163199*D250*D250 + 0.0045179*D250 + 96.7558 )/100</f>
        <v>0.933007696</v>
      </c>
    </row>
    <row r="251" customFormat="false" ht="12.8" hidden="false" customHeight="false" outlineLevel="0" collapsed="false">
      <c r="B251" s="0" t="n">
        <v>255</v>
      </c>
      <c r="C251" s="0" t="n">
        <v>64</v>
      </c>
      <c r="D251" s="0" t="n">
        <v>180</v>
      </c>
      <c r="E251" s="5" t="n">
        <v>0.873</v>
      </c>
      <c r="F251" s="5" t="n">
        <v>0.939</v>
      </c>
      <c r="G251" s="5" t="n">
        <v>0.924</v>
      </c>
      <c r="H251" s="5" t="n">
        <f aca="false">( -0.000163199*D251*D251 + 0.0045179*D251 + 96.7558 )/100</f>
        <v>0.922813744</v>
      </c>
    </row>
    <row r="252" customFormat="false" ht="12.8" hidden="false" customHeight="false" outlineLevel="0" collapsed="false">
      <c r="B252" s="0" t="n">
        <v>255</v>
      </c>
      <c r="C252" s="0" t="n">
        <v>64</v>
      </c>
      <c r="D252" s="0" t="n">
        <v>200</v>
      </c>
      <c r="E252" s="5" t="n">
        <v>0.873</v>
      </c>
      <c r="F252" s="5" t="n">
        <v>0.938</v>
      </c>
      <c r="G252" s="5" t="n">
        <v>0.911</v>
      </c>
      <c r="H252" s="5" t="n">
        <f aca="false">( -0.000163199*D252*D252 + 0.0045179*D252 + 96.7558 )/100</f>
        <v>0.9113142</v>
      </c>
    </row>
    <row r="253" customFormat="false" ht="12.8" hidden="false" customHeight="false" outlineLevel="0" collapsed="false">
      <c r="B253" s="0" t="n">
        <v>255</v>
      </c>
      <c r="C253" s="0" t="n">
        <v>64</v>
      </c>
      <c r="D253" s="0" t="n">
        <v>210</v>
      </c>
      <c r="E253" s="5" t="n">
        <v>0.873</v>
      </c>
      <c r="F253" s="5" t="n">
        <v>0.938</v>
      </c>
      <c r="G253" s="5" t="n">
        <v>0.904</v>
      </c>
      <c r="H253" s="5" t="n">
        <f aca="false">( -0.000163199*D253*D253 + 0.0045179*D253 + 96.7558 )/100</f>
        <v>0.905074831</v>
      </c>
    </row>
    <row r="254" customFormat="false" ht="12.8" hidden="false" customHeight="false" outlineLevel="0" collapsed="false">
      <c r="B254" s="0" t="n">
        <v>255</v>
      </c>
      <c r="C254" s="0" t="n">
        <v>64</v>
      </c>
      <c r="D254" s="0" t="n">
        <v>220</v>
      </c>
      <c r="E254" s="5" t="n">
        <v>0.873</v>
      </c>
      <c r="F254" s="5" t="n">
        <v>0.938</v>
      </c>
      <c r="G254" s="5" t="n">
        <v>0.898</v>
      </c>
      <c r="H254" s="5" t="n">
        <f aca="false">( -0.000163199*D254*D254 + 0.0045179*D254 + 96.7558 )/100</f>
        <v>0.898509064</v>
      </c>
    </row>
    <row r="255" customFormat="false" ht="12.8" hidden="false" customHeight="false" outlineLevel="0" collapsed="false">
      <c r="B255" s="0" t="n">
        <v>255</v>
      </c>
      <c r="C255" s="0" t="n">
        <v>64</v>
      </c>
      <c r="D255" s="0" t="n">
        <v>230</v>
      </c>
      <c r="E255" s="5" t="n">
        <v>0.873</v>
      </c>
      <c r="F255" s="5" t="n">
        <v>0.937</v>
      </c>
      <c r="G255" s="5" t="n">
        <v>0.89</v>
      </c>
      <c r="H255" s="5" t="n">
        <f aca="false">( -0.000163199*D255*D255 + 0.0045179*D255 + 96.7558 )/100</f>
        <v>0.891616899</v>
      </c>
    </row>
    <row r="256" customFormat="false" ht="12.8" hidden="false" customHeight="false" outlineLevel="0" collapsed="false">
      <c r="B256" s="0" t="n">
        <v>255</v>
      </c>
      <c r="C256" s="0" t="n">
        <v>64</v>
      </c>
      <c r="D256" s="0" t="n">
        <v>240</v>
      </c>
      <c r="E256" s="5" t="n">
        <v>0.873</v>
      </c>
      <c r="F256" s="5" t="n">
        <v>0.937</v>
      </c>
      <c r="G256" s="5" t="n">
        <v>0.882</v>
      </c>
      <c r="H256" s="5" t="n">
        <f aca="false">( -0.000163199*D256*D256 + 0.0045179*D256 + 96.7558 )/100</f>
        <v>0.884398336</v>
      </c>
    </row>
    <row r="257" customFormat="false" ht="12.8" hidden="false" customHeight="false" outlineLevel="0" collapsed="false">
      <c r="B257" s="0" t="n">
        <v>255</v>
      </c>
      <c r="C257" s="0" t="n">
        <v>64</v>
      </c>
      <c r="D257" s="0" t="n">
        <v>255</v>
      </c>
      <c r="E257" s="5" t="n">
        <v>0.873</v>
      </c>
      <c r="F257" s="5" t="n">
        <v>0.937</v>
      </c>
      <c r="G257" s="5" t="n">
        <v>0.873</v>
      </c>
      <c r="H257" s="5" t="n">
        <f aca="false">( -0.000163199*D257*D257 + 0.0045179*D257 + 96.7558 )/100</f>
        <v>0.87295849525</v>
      </c>
    </row>
    <row r="259" customFormat="false" ht="12.8" hidden="false" customHeight="false" outlineLevel="0" collapsed="false">
      <c r="O259" s="11" t="s">
        <v>34</v>
      </c>
      <c r="P259" s="3"/>
      <c r="Q259" s="3"/>
    </row>
    <row r="260" customFormat="false" ht="12.8" hidden="false" customHeight="false" outlineLevel="0" collapsed="false">
      <c r="A260" s="1" t="s">
        <v>8</v>
      </c>
      <c r="B260" s="3" t="s">
        <v>9</v>
      </c>
      <c r="C260" s="3" t="s">
        <v>10</v>
      </c>
      <c r="D260" s="3" t="s">
        <v>13</v>
      </c>
      <c r="E260" s="3" t="s">
        <v>18</v>
      </c>
      <c r="F260" s="3" t="s">
        <v>19</v>
      </c>
      <c r="G260" s="3" t="s">
        <v>20</v>
      </c>
      <c r="H260" s="1" t="s">
        <v>21</v>
      </c>
      <c r="O260" s="3" t="s">
        <v>35</v>
      </c>
      <c r="P260" s="3" t="s">
        <v>36</v>
      </c>
      <c r="Q260" s="3" t="s">
        <v>37</v>
      </c>
    </row>
    <row r="261" customFormat="false" ht="12.8" hidden="false" customHeight="false" outlineLevel="0" collapsed="false">
      <c r="B261" s="2" t="n">
        <v>255</v>
      </c>
      <c r="C261" s="0" t="n">
        <v>1</v>
      </c>
      <c r="D261" s="0" t="n">
        <v>255</v>
      </c>
      <c r="E261" s="5" t="n">
        <v>0.879</v>
      </c>
      <c r="F261" s="5" t="n">
        <v>0.952</v>
      </c>
      <c r="G261" s="5" t="n">
        <v>0.873</v>
      </c>
      <c r="H261" s="12" t="n">
        <f aca="false">(-1/2850*C261*C261 + 95.2) /100</f>
        <v>0.95199649122807</v>
      </c>
      <c r="O261" s="4" t="n">
        <f aca="false">100%-E261</f>
        <v>0.121</v>
      </c>
      <c r="P261" s="4" t="n">
        <f aca="false">100%-F261</f>
        <v>0.0479999999999999</v>
      </c>
      <c r="Q261" s="4" t="n">
        <f aca="false">100%-G261</f>
        <v>0.127</v>
      </c>
    </row>
    <row r="262" customFormat="false" ht="12.8" hidden="false" customHeight="false" outlineLevel="0" collapsed="false">
      <c r="B262" s="0" t="n">
        <v>255</v>
      </c>
      <c r="C262" s="0" t="n">
        <v>10</v>
      </c>
      <c r="D262" s="0" t="n">
        <v>255</v>
      </c>
      <c r="E262" s="5" t="n">
        <v>0.878</v>
      </c>
      <c r="F262" s="5" t="n">
        <v>0.951</v>
      </c>
      <c r="G262" s="5" t="n">
        <v>0.873</v>
      </c>
      <c r="H262" s="12" t="n">
        <f aca="false">(-1/2850*C262*C262 + 95.2) /100</f>
        <v>0.951649122807017</v>
      </c>
      <c r="O262" s="4" t="n">
        <f aca="false">100%-E262</f>
        <v>0.122</v>
      </c>
      <c r="P262" s="4" t="n">
        <f aca="false">100%-F262</f>
        <v>0.0489999999999999</v>
      </c>
      <c r="Q262" s="4" t="n">
        <f aca="false">100%-G262</f>
        <v>0.127</v>
      </c>
    </row>
    <row r="263" customFormat="false" ht="12.8" hidden="false" customHeight="false" outlineLevel="0" collapsed="false">
      <c r="B263" s="0" t="n">
        <v>255</v>
      </c>
      <c r="C263" s="0" t="n">
        <v>20</v>
      </c>
      <c r="D263" s="0" t="n">
        <v>255</v>
      </c>
      <c r="E263" s="5" t="n">
        <v>0.878</v>
      </c>
      <c r="F263" s="5" t="n">
        <v>0.95</v>
      </c>
      <c r="G263" s="5" t="n">
        <v>0.873</v>
      </c>
      <c r="H263" s="12" t="n">
        <f aca="false">(-1/2850*C263*C263 + 95.2) /100</f>
        <v>0.95059649122807</v>
      </c>
      <c r="O263" s="4" t="n">
        <f aca="false">100%-E263</f>
        <v>0.122</v>
      </c>
      <c r="P263" s="4" t="n">
        <f aca="false">100%-F263</f>
        <v>0.0499999999999999</v>
      </c>
      <c r="Q263" s="4" t="n">
        <f aca="false">100%-G263</f>
        <v>0.127</v>
      </c>
    </row>
    <row r="264" customFormat="false" ht="12.8" hidden="false" customHeight="false" outlineLevel="0" collapsed="false">
      <c r="B264" s="0" t="n">
        <v>255</v>
      </c>
      <c r="C264" s="0" t="n">
        <v>30</v>
      </c>
      <c r="D264" s="0" t="n">
        <v>255</v>
      </c>
      <c r="E264" s="5" t="n">
        <v>0.878</v>
      </c>
      <c r="F264" s="5" t="n">
        <v>0.948</v>
      </c>
      <c r="G264" s="5" t="n">
        <v>0.873</v>
      </c>
      <c r="H264" s="12" t="n">
        <f aca="false">(-1/2850*C264*C264 + 95.2) /100</f>
        <v>0.948842105263158</v>
      </c>
      <c r="O264" s="4" t="n">
        <f aca="false">100%-E264</f>
        <v>0.122</v>
      </c>
      <c r="P264" s="4" t="n">
        <f aca="false">100%-F264</f>
        <v>0.0519999999999999</v>
      </c>
      <c r="Q264" s="4" t="n">
        <f aca="false">100%-G264</f>
        <v>0.127</v>
      </c>
    </row>
    <row r="265" customFormat="false" ht="12.8" hidden="false" customHeight="false" outlineLevel="0" collapsed="false">
      <c r="B265" s="0" t="n">
        <v>255</v>
      </c>
      <c r="C265" s="0" t="n">
        <v>40</v>
      </c>
      <c r="D265" s="0" t="n">
        <v>255</v>
      </c>
      <c r="E265" s="5" t="n">
        <v>0.878</v>
      </c>
      <c r="F265" s="5" t="n">
        <v>0.946</v>
      </c>
      <c r="G265" s="5" t="n">
        <v>0.873</v>
      </c>
      <c r="H265" s="12" t="n">
        <f aca="false">(-1/2850*C265*C265 + 95.2) /100</f>
        <v>0.946385964912281</v>
      </c>
      <c r="O265" s="4" t="n">
        <f aca="false">100%-E265</f>
        <v>0.122</v>
      </c>
      <c r="P265" s="4" t="n">
        <f aca="false">100%-F265</f>
        <v>0.0539999999999999</v>
      </c>
      <c r="Q265" s="4" t="n">
        <f aca="false">100%-G265</f>
        <v>0.127</v>
      </c>
    </row>
    <row r="266" customFormat="false" ht="12.8" hidden="false" customHeight="false" outlineLevel="0" collapsed="false">
      <c r="B266" s="0" t="n">
        <v>255</v>
      </c>
      <c r="C266" s="0" t="n">
        <v>50</v>
      </c>
      <c r="D266" s="0" t="n">
        <v>255</v>
      </c>
      <c r="E266" s="5" t="n">
        <v>0.877</v>
      </c>
      <c r="F266" s="5" t="n">
        <v>0.943</v>
      </c>
      <c r="G266" s="5" t="n">
        <v>0.873</v>
      </c>
      <c r="H266" s="12" t="n">
        <f aca="false">(-1/2850*C266*C266 + 95.2) /100</f>
        <v>0.943228070175439</v>
      </c>
      <c r="O266" s="4" t="n">
        <f aca="false">100%-E266</f>
        <v>0.123</v>
      </c>
      <c r="P266" s="4" t="n">
        <f aca="false">100%-F266</f>
        <v>0.0569999999999999</v>
      </c>
      <c r="Q266" s="4" t="n">
        <f aca="false">100%-G266</f>
        <v>0.127</v>
      </c>
    </row>
    <row r="267" customFormat="false" ht="12.8" hidden="false" customHeight="false" outlineLevel="0" collapsed="false">
      <c r="B267" s="0" t="n">
        <v>255</v>
      </c>
      <c r="C267" s="0" t="n">
        <v>60</v>
      </c>
      <c r="D267" s="0" t="n">
        <v>255</v>
      </c>
      <c r="E267" s="5" t="n">
        <v>0.877</v>
      </c>
      <c r="F267" s="5" t="n">
        <v>0.939</v>
      </c>
      <c r="G267" s="5" t="n">
        <v>0.873</v>
      </c>
      <c r="H267" s="12" t="n">
        <f aca="false">(-1/2850*C267*C267 + 95.2) /100</f>
        <v>0.939368421052632</v>
      </c>
      <c r="O267" s="4" t="n">
        <f aca="false">100%-E267</f>
        <v>0.123</v>
      </c>
      <c r="P267" s="4" t="n">
        <f aca="false">100%-F267</f>
        <v>0.0609999999999999</v>
      </c>
      <c r="Q267" s="4" t="n">
        <f aca="false">100%-G267</f>
        <v>0.127</v>
      </c>
    </row>
    <row r="268" customFormat="false" ht="12.8" hidden="false" customHeight="false" outlineLevel="0" collapsed="false">
      <c r="B268" s="0" t="n">
        <v>255</v>
      </c>
      <c r="C268" s="0" t="n">
        <v>70</v>
      </c>
      <c r="D268" s="0" t="n">
        <v>255</v>
      </c>
      <c r="E268" s="5" t="n">
        <v>0.876</v>
      </c>
      <c r="F268" s="5" t="n">
        <v>0.936</v>
      </c>
      <c r="G268" s="5" t="n">
        <v>0.873</v>
      </c>
      <c r="H268" s="12" t="n">
        <f aca="false">(-1/2850*C268*C268 + 95.2) /100</f>
        <v>0.93480701754386</v>
      </c>
      <c r="O268" s="4" t="n">
        <f aca="false">100%-E268</f>
        <v>0.124</v>
      </c>
      <c r="P268" s="4" t="n">
        <f aca="false">100%-F268</f>
        <v>0.0639999999999999</v>
      </c>
      <c r="Q268" s="4" t="n">
        <f aca="false">100%-G268</f>
        <v>0.127</v>
      </c>
    </row>
    <row r="269" customFormat="false" ht="12.8" hidden="false" customHeight="false" outlineLevel="0" collapsed="false">
      <c r="B269" s="0" t="n">
        <v>255</v>
      </c>
      <c r="C269" s="0" t="n">
        <v>80</v>
      </c>
      <c r="D269" s="0" t="n">
        <v>255</v>
      </c>
      <c r="E269" s="5" t="n">
        <v>0.876</v>
      </c>
      <c r="F269" s="5" t="n">
        <v>0.93</v>
      </c>
      <c r="G269" s="5" t="n">
        <v>0.873</v>
      </c>
      <c r="H269" s="12" t="n">
        <f aca="false">(-1/2850*C269*C269 + 95.2) /100</f>
        <v>0.929543859649123</v>
      </c>
      <c r="O269" s="4" t="n">
        <f aca="false">100%-E269</f>
        <v>0.124</v>
      </c>
      <c r="P269" s="4" t="n">
        <f aca="false">100%-F269</f>
        <v>0.07</v>
      </c>
      <c r="Q269" s="4" t="n">
        <f aca="false">100%-G269</f>
        <v>0.127</v>
      </c>
    </row>
    <row r="270" customFormat="false" ht="12.8" hidden="false" customHeight="false" outlineLevel="0" collapsed="false">
      <c r="B270" s="0" t="n">
        <v>255</v>
      </c>
      <c r="C270" s="0" t="n">
        <v>90</v>
      </c>
      <c r="D270" s="0" t="n">
        <v>255</v>
      </c>
      <c r="E270" s="5" t="n">
        <v>0.874</v>
      </c>
      <c r="F270" s="5" t="n">
        <v>0.923</v>
      </c>
      <c r="G270" s="5" t="n">
        <v>0.873</v>
      </c>
      <c r="H270" s="12" t="n">
        <f aca="false">(-1/2850*C270*C270 + 95.2) /100</f>
        <v>0.923578947368421</v>
      </c>
      <c r="O270" s="4" t="n">
        <f aca="false">100%-E270</f>
        <v>0.126</v>
      </c>
      <c r="P270" s="4" t="n">
        <f aca="false">100%-F270</f>
        <v>0.077</v>
      </c>
      <c r="Q270" s="4" t="n">
        <f aca="false">100%-G270</f>
        <v>0.127</v>
      </c>
    </row>
    <row r="271" customFormat="false" ht="12.8" hidden="false" customHeight="false" outlineLevel="0" collapsed="false">
      <c r="B271" s="0" t="n">
        <v>255</v>
      </c>
      <c r="C271" s="0" t="n">
        <v>100</v>
      </c>
      <c r="D271" s="0" t="n">
        <v>255</v>
      </c>
      <c r="E271" s="5" t="n">
        <v>0.873</v>
      </c>
      <c r="F271" s="5" t="n">
        <v>0.916</v>
      </c>
      <c r="G271" s="5" t="n">
        <v>0.873</v>
      </c>
      <c r="H271" s="12" t="n">
        <f aca="false">(-1/2850*C271*C271 + 95.2) /100</f>
        <v>0.916912280701754</v>
      </c>
      <c r="O271" s="4" t="n">
        <f aca="false">100%-E271</f>
        <v>0.127</v>
      </c>
      <c r="P271" s="4" t="n">
        <f aca="false">100%-F271</f>
        <v>0.084</v>
      </c>
      <c r="Q271" s="4" t="n">
        <f aca="false">100%-G271</f>
        <v>0.127</v>
      </c>
    </row>
    <row r="272" customFormat="false" ht="12.8" hidden="false" customHeight="false" outlineLevel="0" collapsed="false">
      <c r="B272" s="0" t="n">
        <v>255</v>
      </c>
      <c r="C272" s="0" t="n">
        <v>110</v>
      </c>
      <c r="D272" s="0" t="n">
        <v>255</v>
      </c>
      <c r="E272" s="5" t="n">
        <v>0.873</v>
      </c>
      <c r="F272" s="5" t="n">
        <v>0.908</v>
      </c>
      <c r="G272" s="5" t="n">
        <v>0.873</v>
      </c>
      <c r="H272" s="12" t="n">
        <f aca="false">(-1/2850*C272*C272 + 95.2) /100</f>
        <v>0.909543859649123</v>
      </c>
      <c r="O272" s="4" t="n">
        <f aca="false">100%-E272</f>
        <v>0.127</v>
      </c>
      <c r="P272" s="4" t="n">
        <f aca="false">100%-F272</f>
        <v>0.092</v>
      </c>
      <c r="Q272" s="4" t="n">
        <f aca="false">100%-G272</f>
        <v>0.127</v>
      </c>
    </row>
    <row r="273" customFormat="false" ht="12.8" hidden="false" customHeight="false" outlineLevel="0" collapsed="false">
      <c r="B273" s="0" t="n">
        <v>255</v>
      </c>
      <c r="C273" s="0" t="n">
        <v>120</v>
      </c>
      <c r="D273" s="0" t="n">
        <v>255</v>
      </c>
      <c r="E273" s="5" t="n">
        <v>0.873</v>
      </c>
      <c r="F273" s="5" t="n">
        <v>0.9</v>
      </c>
      <c r="G273" s="5" t="n">
        <v>0.874</v>
      </c>
      <c r="H273" s="12" t="n">
        <f aca="false">(-1/2850*C273*C273 + 95.2) /100</f>
        <v>0.901473684210526</v>
      </c>
      <c r="O273" s="4" t="n">
        <f aca="false">100%-E273</f>
        <v>0.127</v>
      </c>
      <c r="P273" s="4" t="n">
        <f aca="false">100%-F273</f>
        <v>0.1</v>
      </c>
      <c r="Q273" s="4" t="n">
        <f aca="false">100%-G273</f>
        <v>0.126</v>
      </c>
    </row>
    <row r="274" customFormat="false" ht="12.8" hidden="false" customHeight="false" outlineLevel="0" collapsed="false">
      <c r="B274" s="0" t="n">
        <v>255</v>
      </c>
      <c r="C274" s="0" t="n">
        <v>130</v>
      </c>
      <c r="D274" s="0" t="n">
        <v>255</v>
      </c>
      <c r="E274" s="5" t="n">
        <v>0.873</v>
      </c>
      <c r="F274" s="5" t="n">
        <v>0.89</v>
      </c>
      <c r="G274" s="5" t="n">
        <v>0.876</v>
      </c>
      <c r="H274" s="12" t="n">
        <f aca="false">(-1/2850*C274*C274 + 95.2) /100</f>
        <v>0.892701754385965</v>
      </c>
      <c r="O274" s="4" t="n">
        <f aca="false">100%-E274</f>
        <v>0.127</v>
      </c>
      <c r="P274" s="4" t="n">
        <f aca="false">100%-F274</f>
        <v>0.11</v>
      </c>
      <c r="Q274" s="4" t="n">
        <f aca="false">100%-G274</f>
        <v>0.124</v>
      </c>
    </row>
    <row r="275" customFormat="false" ht="12.8" hidden="false" customHeight="false" outlineLevel="0" collapsed="false">
      <c r="B275" s="0" t="n">
        <v>255</v>
      </c>
      <c r="C275" s="0" t="n">
        <v>140</v>
      </c>
      <c r="D275" s="0" t="n">
        <v>255</v>
      </c>
      <c r="E275" s="5" t="n">
        <v>0.873</v>
      </c>
      <c r="F275" s="5" t="n">
        <v>0.881</v>
      </c>
      <c r="G275" s="5" t="n">
        <v>0.877</v>
      </c>
      <c r="H275" s="12" t="n">
        <f aca="false">(-1/2850*C275*C275 + 95.2) /100</f>
        <v>0.883228070175439</v>
      </c>
      <c r="O275" s="4" t="n">
        <f aca="false">100%-E275</f>
        <v>0.127</v>
      </c>
      <c r="P275" s="4" t="n">
        <f aca="false">100%-F275</f>
        <v>0.119</v>
      </c>
      <c r="Q275" s="4" t="n">
        <f aca="false">100%-G275</f>
        <v>0.123</v>
      </c>
    </row>
    <row r="276" customFormat="false" ht="12.8" hidden="false" customHeight="false" outlineLevel="0" collapsed="false">
      <c r="B276" s="0" t="n">
        <v>255</v>
      </c>
      <c r="C276" s="0" t="n">
        <v>150</v>
      </c>
      <c r="D276" s="0" t="n">
        <v>255</v>
      </c>
      <c r="E276" s="5" t="n">
        <v>0.875</v>
      </c>
      <c r="F276" s="5" t="n">
        <v>0.873</v>
      </c>
      <c r="G276" s="5" t="n">
        <v>0.881</v>
      </c>
      <c r="H276" s="12" t="n">
        <f aca="false">(-1/2850*C276*C276 + 95.2) /100</f>
        <v>0.873052631578947</v>
      </c>
      <c r="I276" s="1" t="s">
        <v>22</v>
      </c>
      <c r="J276" s="1" t="s">
        <v>29</v>
      </c>
      <c r="O276" s="4" t="n">
        <f aca="false">100%-E276</f>
        <v>0.125</v>
      </c>
      <c r="P276" s="4" t="n">
        <f aca="false">100%-F276</f>
        <v>0.127</v>
      </c>
      <c r="Q276" s="4" t="n">
        <f aca="false">100%-G276</f>
        <v>0.119</v>
      </c>
    </row>
    <row r="277" customFormat="false" ht="12.8" hidden="false" customHeight="false" outlineLevel="0" collapsed="false">
      <c r="B277" s="0" t="n">
        <v>255</v>
      </c>
      <c r="C277" s="0" t="n">
        <v>160</v>
      </c>
      <c r="D277" s="0" t="n">
        <v>255</v>
      </c>
      <c r="E277" s="5" t="n">
        <v>0.884</v>
      </c>
      <c r="F277" s="5" t="n">
        <v>0.873</v>
      </c>
      <c r="G277" s="5" t="n">
        <v>0.891</v>
      </c>
      <c r="H277" s="12"/>
      <c r="I277" s="6" t="n">
        <f aca="false">( -0.000290159*C277*C277 + 0.170037*C277 + 69.3175)/100</f>
        <v>0.890953496</v>
      </c>
      <c r="J277" s="5" t="n">
        <f aca="false">( -0.00026109*C277*C277 + 0.153487*C277 + 70.53)/100</f>
        <v>0.88404016</v>
      </c>
      <c r="O277" s="4" t="n">
        <f aca="false">100%-E277</f>
        <v>0.116</v>
      </c>
      <c r="P277" s="4" t="n">
        <f aca="false">100%-F277</f>
        <v>0.127</v>
      </c>
      <c r="Q277" s="4" t="n">
        <f aca="false">100%-G277</f>
        <v>0.109</v>
      </c>
    </row>
    <row r="278" customFormat="false" ht="12.8" hidden="false" customHeight="false" outlineLevel="0" collapsed="false">
      <c r="B278" s="0" t="n">
        <v>255</v>
      </c>
      <c r="C278" s="0" t="n">
        <v>170</v>
      </c>
      <c r="D278" s="0" t="n">
        <v>255</v>
      </c>
      <c r="E278" s="5" t="n">
        <v>0.892</v>
      </c>
      <c r="F278" s="5" t="n">
        <v>0.873</v>
      </c>
      <c r="G278" s="5" t="n">
        <v>0.9</v>
      </c>
      <c r="H278" s="12"/>
      <c r="I278" s="6" t="n">
        <f aca="false">( -0.000290159*C278*C278 + 0.170037*C278 + 69.3175)/100</f>
        <v>0.898381949</v>
      </c>
      <c r="J278" s="5" t="n">
        <f aca="false">( -0.00026109*C278*C278 + 0.153487*C278 + 70.53)/100</f>
        <v>0.89077289</v>
      </c>
      <c r="O278" s="4" t="n">
        <f aca="false">100%-E278</f>
        <v>0.108</v>
      </c>
      <c r="P278" s="4" t="n">
        <f aca="false">100%-F278</f>
        <v>0.127</v>
      </c>
      <c r="Q278" s="4" t="n">
        <f aca="false">100%-G278</f>
        <v>0.1</v>
      </c>
    </row>
    <row r="279" customFormat="false" ht="12.8" hidden="false" customHeight="false" outlineLevel="0" collapsed="false">
      <c r="B279" s="0" t="n">
        <v>255</v>
      </c>
      <c r="C279" s="0" t="n">
        <v>180</v>
      </c>
      <c r="D279" s="0" t="n">
        <v>255</v>
      </c>
      <c r="E279" s="5" t="n">
        <v>0.899</v>
      </c>
      <c r="F279" s="5" t="n">
        <v>0.873</v>
      </c>
      <c r="G279" s="5" t="n">
        <v>0.907</v>
      </c>
      <c r="H279" s="12"/>
      <c r="I279" s="6" t="n">
        <f aca="false">( -0.000290159*C279*C279 + 0.170037*C279 + 69.3175)/100</f>
        <v>0.905230084</v>
      </c>
      <c r="J279" s="5" t="n">
        <f aca="false">( -0.00026109*C279*C279 + 0.153487*C279 + 70.53)/100</f>
        <v>0.89698344</v>
      </c>
      <c r="O279" s="4" t="n">
        <f aca="false">100%-E279</f>
        <v>0.101</v>
      </c>
      <c r="P279" s="4" t="n">
        <f aca="false">100%-F279</f>
        <v>0.127</v>
      </c>
      <c r="Q279" s="4" t="n">
        <f aca="false">100%-G279</f>
        <v>0.093</v>
      </c>
    </row>
    <row r="280" customFormat="false" ht="12.8" hidden="false" customHeight="false" outlineLevel="0" collapsed="false">
      <c r="B280" s="0" t="n">
        <v>255</v>
      </c>
      <c r="C280" s="0" t="n">
        <v>190</v>
      </c>
      <c r="D280" s="0" t="n">
        <v>255</v>
      </c>
      <c r="E280" s="5" t="n">
        <v>0.905</v>
      </c>
      <c r="F280" s="5" t="n">
        <v>0.873</v>
      </c>
      <c r="G280" s="5" t="n">
        <v>0.913</v>
      </c>
      <c r="H280" s="12"/>
      <c r="I280" s="6" t="n">
        <f aca="false">( -0.000290159*C280*C280 + 0.170037*C280 + 69.3175)/100</f>
        <v>0.911497901</v>
      </c>
      <c r="J280" s="5" t="n">
        <f aca="false">( -0.00026109*C280*C280 + 0.153487*C280 + 70.53)/100</f>
        <v>0.90267181</v>
      </c>
      <c r="O280" s="4" t="n">
        <f aca="false">100%-E280</f>
        <v>0.095</v>
      </c>
      <c r="P280" s="4" t="n">
        <f aca="false">100%-F280</f>
        <v>0.127</v>
      </c>
      <c r="Q280" s="4" t="n">
        <f aca="false">100%-G280</f>
        <v>0.087</v>
      </c>
    </row>
    <row r="281" customFormat="false" ht="12.8" hidden="false" customHeight="false" outlineLevel="0" collapsed="false">
      <c r="B281" s="0" t="n">
        <v>255</v>
      </c>
      <c r="C281" s="0" t="n">
        <v>200</v>
      </c>
      <c r="D281" s="0" t="n">
        <v>255</v>
      </c>
      <c r="E281" s="5" t="n">
        <v>0.908</v>
      </c>
      <c r="F281" s="5" t="n">
        <v>0.873</v>
      </c>
      <c r="G281" s="5" t="n">
        <v>0.917</v>
      </c>
      <c r="H281" s="12"/>
      <c r="I281" s="6" t="n">
        <f aca="false">( -0.000290159*C281*C281 + 0.170037*C281 + 69.3175)/100</f>
        <v>0.9171854</v>
      </c>
      <c r="J281" s="5" t="n">
        <f aca="false">( -0.00026109*C281*C281 + 0.153487*C281 + 70.53)/100</f>
        <v>0.907838</v>
      </c>
      <c r="L281" s="13"/>
      <c r="O281" s="4" t="n">
        <f aca="false">100%-E281</f>
        <v>0.092</v>
      </c>
      <c r="P281" s="4" t="n">
        <f aca="false">100%-F281</f>
        <v>0.127</v>
      </c>
      <c r="Q281" s="4" t="n">
        <f aca="false">100%-G281</f>
        <v>0.083</v>
      </c>
    </row>
    <row r="282" customFormat="false" ht="12.8" hidden="false" customHeight="false" outlineLevel="0" collapsed="false">
      <c r="A282" s="0" t="s">
        <v>38</v>
      </c>
      <c r="B282" s="0" t="n">
        <v>255</v>
      </c>
      <c r="C282" s="0" t="n">
        <v>210</v>
      </c>
      <c r="D282" s="0" t="n">
        <v>255</v>
      </c>
      <c r="E282" s="5" t="n">
        <v>0.913</v>
      </c>
      <c r="F282" s="5" t="n">
        <v>0.873</v>
      </c>
      <c r="G282" s="5" t="n">
        <v>0.923</v>
      </c>
      <c r="H282" s="12"/>
      <c r="I282" s="6" t="n">
        <f aca="false">( -0.000290159*C282*C282 + 0.170037*C282 + 69.3175)/100</f>
        <v>0.922292581</v>
      </c>
      <c r="J282" s="5" t="n">
        <f aca="false">( -0.00026109*C282*C282 + 0.153487*C282 + 70.53)/100</f>
        <v>0.91248201</v>
      </c>
      <c r="L282" s="13"/>
      <c r="O282" s="4" t="n">
        <f aca="false">100%-E282</f>
        <v>0.087</v>
      </c>
      <c r="P282" s="4" t="n">
        <f aca="false">100%-F282</f>
        <v>0.127</v>
      </c>
      <c r="Q282" s="4" t="n">
        <f aca="false">100%-G282</f>
        <v>0.077</v>
      </c>
    </row>
    <row r="283" customFormat="false" ht="12.8" hidden="false" customHeight="false" outlineLevel="0" collapsed="false">
      <c r="B283" s="0" t="n">
        <v>255</v>
      </c>
      <c r="C283" s="0" t="n">
        <v>220</v>
      </c>
      <c r="D283" s="0" t="n">
        <v>255</v>
      </c>
      <c r="E283" s="5" t="n">
        <v>0.917</v>
      </c>
      <c r="F283" s="5" t="n">
        <v>0.873</v>
      </c>
      <c r="G283" s="5" t="n">
        <v>0.927</v>
      </c>
      <c r="H283" s="12"/>
      <c r="I283" s="6" t="n">
        <f aca="false">( -0.000290159*C283*C283 + 0.170037*C283 + 69.3175)/100</f>
        <v>0.926819444</v>
      </c>
      <c r="J283" s="5" t="n">
        <f aca="false">( -0.00026109*C283*C283 + 0.153487*C283 + 70.53)/100</f>
        <v>0.91660384</v>
      </c>
      <c r="L283" s="13"/>
      <c r="O283" s="4" t="n">
        <f aca="false">100%-E283</f>
        <v>0.083</v>
      </c>
      <c r="P283" s="4" t="n">
        <f aca="false">100%-F283</f>
        <v>0.127</v>
      </c>
      <c r="Q283" s="4" t="n">
        <f aca="false">100%-G283</f>
        <v>0.073</v>
      </c>
    </row>
    <row r="284" customFormat="false" ht="12.8" hidden="false" customHeight="false" outlineLevel="0" collapsed="false">
      <c r="B284" s="0" t="n">
        <v>255</v>
      </c>
      <c r="C284" s="0" t="n">
        <v>230</v>
      </c>
      <c r="D284" s="0" t="n">
        <v>255</v>
      </c>
      <c r="E284" s="5" t="n">
        <v>0.92</v>
      </c>
      <c r="F284" s="5" t="n">
        <v>0.873</v>
      </c>
      <c r="G284" s="5" t="n">
        <v>0.931</v>
      </c>
      <c r="H284" s="12"/>
      <c r="I284" s="6" t="n">
        <f aca="false">( -0.000290159*C284*C284 + 0.170037*C284 + 69.3175)/100</f>
        <v>0.930765989</v>
      </c>
      <c r="J284" s="5" t="n">
        <f aca="false">( -0.00026109*C284*C284 + 0.153487*C284 + 70.53)/100</f>
        <v>0.92020349</v>
      </c>
      <c r="L284" s="13"/>
      <c r="O284" s="4" t="n">
        <f aca="false">100%-E284</f>
        <v>0.08</v>
      </c>
      <c r="P284" s="4" t="n">
        <f aca="false">100%-F284</f>
        <v>0.127</v>
      </c>
      <c r="Q284" s="4" t="n">
        <f aca="false">100%-G284</f>
        <v>0.069</v>
      </c>
    </row>
    <row r="285" customFormat="false" ht="12.8" hidden="false" customHeight="false" outlineLevel="0" collapsed="false">
      <c r="B285" s="0" t="n">
        <v>255</v>
      </c>
      <c r="C285" s="0" t="n">
        <v>240</v>
      </c>
      <c r="D285" s="0" t="n">
        <v>255</v>
      </c>
      <c r="E285" s="5" t="n">
        <v>0.923</v>
      </c>
      <c r="F285" s="5" t="n">
        <v>0.873</v>
      </c>
      <c r="G285" s="5" t="n">
        <v>0.934</v>
      </c>
      <c r="H285" s="12"/>
      <c r="I285" s="6" t="n">
        <f aca="false">( -0.000290159*C285*C285 + 0.170037*C285 + 69.3175)/100</f>
        <v>0.934132216</v>
      </c>
      <c r="J285" s="5" t="n">
        <f aca="false">( -0.00026109*C285*C285 + 0.153487*C285 + 70.53)/100</f>
        <v>0.92328096</v>
      </c>
      <c r="L285" s="13"/>
      <c r="O285" s="4" t="n">
        <f aca="false">100%-E285</f>
        <v>0.077</v>
      </c>
      <c r="P285" s="4" t="n">
        <f aca="false">100%-F285</f>
        <v>0.127</v>
      </c>
      <c r="Q285" s="4" t="n">
        <f aca="false">100%-G285</f>
        <v>0.0659999999999999</v>
      </c>
    </row>
    <row r="286" customFormat="false" ht="12.8" hidden="false" customHeight="false" outlineLevel="0" collapsed="false">
      <c r="B286" s="0" t="n">
        <v>255</v>
      </c>
      <c r="C286" s="0" t="n">
        <v>250</v>
      </c>
      <c r="D286" s="0" t="n">
        <v>255</v>
      </c>
      <c r="E286" s="5" t="n">
        <v>0.926</v>
      </c>
      <c r="F286" s="5" t="n">
        <v>0.873</v>
      </c>
      <c r="G286" s="5" t="n">
        <v>0.937</v>
      </c>
      <c r="H286" s="12"/>
      <c r="I286" s="6" t="n">
        <f aca="false">( -0.000290159*C286*C286 + 0.170037*C286 + 69.3175)/100</f>
        <v>0.936918125</v>
      </c>
      <c r="J286" s="5" t="n">
        <f aca="false">( -0.00026109*C286*C286 + 0.153487*C286 + 70.53)/100</f>
        <v>0.92583625</v>
      </c>
      <c r="O286" s="4" t="n">
        <f aca="false">100%-E286</f>
        <v>0.074</v>
      </c>
      <c r="P286" s="4" t="n">
        <f aca="false">100%-F286</f>
        <v>0.127</v>
      </c>
      <c r="Q286" s="4" t="n">
        <f aca="false">100%-G286</f>
        <v>0.0629999999999999</v>
      </c>
    </row>
    <row r="287" customFormat="false" ht="12.8" hidden="false" customHeight="false" outlineLevel="0" collapsed="false">
      <c r="B287" s="0" t="n">
        <v>255</v>
      </c>
      <c r="C287" s="0" t="n">
        <v>255</v>
      </c>
      <c r="D287" s="0" t="n">
        <v>255</v>
      </c>
      <c r="E287" s="5" t="n">
        <v>0.927</v>
      </c>
      <c r="F287" s="5" t="n">
        <v>0.873</v>
      </c>
      <c r="G287" s="5" t="n">
        <v>0.938</v>
      </c>
      <c r="H287" s="12"/>
      <c r="I287" s="6" t="n">
        <f aca="false">( -0.000290159*C287*C287 + 0.170037*C287 + 69.3175)/100</f>
        <v>0.93809346025</v>
      </c>
      <c r="J287" s="5" t="n">
        <f aca="false">( -0.00026109*C287*C287 + 0.153487*C287 + 70.53)/100</f>
        <v>0.9269180775</v>
      </c>
      <c r="O287" s="4" t="n">
        <f aca="false">100%-E287</f>
        <v>0.073</v>
      </c>
      <c r="P287" s="4" t="n">
        <f aca="false">100%-F287</f>
        <v>0.127</v>
      </c>
      <c r="Q287" s="4" t="n">
        <f aca="false">100%-G287</f>
        <v>0.0619999999999999</v>
      </c>
    </row>
    <row r="292" customFormat="false" ht="12.8" hidden="false" customHeight="false" outlineLevel="0" collapsed="false">
      <c r="B292" s="1"/>
    </row>
    <row r="293" customFormat="false" ht="12.8" hidden="false" customHeight="false" outlineLevel="0" collapsed="false">
      <c r="B293" s="3"/>
      <c r="C293" s="3"/>
      <c r="D293" s="3"/>
      <c r="E293" s="3"/>
      <c r="F293" s="3"/>
      <c r="G293" s="3"/>
    </row>
    <row r="294" customFormat="false" ht="12.8" hidden="false" customHeight="false" outlineLevel="0" collapsed="false">
      <c r="A294" s="1" t="s">
        <v>8</v>
      </c>
      <c r="B294" s="3" t="s">
        <v>9</v>
      </c>
      <c r="C294" s="3" t="s">
        <v>10</v>
      </c>
      <c r="D294" s="3" t="s">
        <v>13</v>
      </c>
      <c r="E294" s="3" t="s">
        <v>18</v>
      </c>
      <c r="F294" s="3" t="s">
        <v>19</v>
      </c>
      <c r="G294" s="3" t="s">
        <v>20</v>
      </c>
      <c r="H294" s="1" t="s">
        <v>29</v>
      </c>
      <c r="P294" s="1" t="s">
        <v>8</v>
      </c>
      <c r="Q294" s="3" t="s">
        <v>9</v>
      </c>
      <c r="R294" s="3" t="s">
        <v>10</v>
      </c>
      <c r="S294" s="3" t="s">
        <v>13</v>
      </c>
      <c r="T294" s="3" t="s">
        <v>18</v>
      </c>
      <c r="U294" s="3" t="s">
        <v>19</v>
      </c>
      <c r="V294" s="3" t="s">
        <v>20</v>
      </c>
    </row>
    <row r="295" customFormat="false" ht="12.8" hidden="false" customHeight="false" outlineLevel="0" collapsed="false">
      <c r="B295" s="0" t="n">
        <v>1</v>
      </c>
      <c r="C295" s="0" t="n">
        <v>255</v>
      </c>
      <c r="D295" s="0" t="n">
        <v>255</v>
      </c>
      <c r="E295" s="5" t="n">
        <v>0.956</v>
      </c>
      <c r="F295" s="5" t="n">
        <v>0.873</v>
      </c>
      <c r="G295" s="5" t="n">
        <v>0.937</v>
      </c>
      <c r="H295" s="5" t="n">
        <f aca="false">( -0.000048185*B295*B295 + 0.00110266*B295 + 95.5844)/100</f>
        <v>0.95585454475</v>
      </c>
      <c r="Q295" s="0" t="n">
        <v>1</v>
      </c>
      <c r="R295" s="0" t="n">
        <v>0</v>
      </c>
      <c r="S295" s="0" t="n">
        <v>255</v>
      </c>
      <c r="T295" s="4" t="n">
        <v>1</v>
      </c>
      <c r="U295" s="4" t="n">
        <v>1</v>
      </c>
      <c r="V295" s="4" t="n">
        <v>0.9</v>
      </c>
    </row>
    <row r="296" customFormat="false" ht="12.8" hidden="false" customHeight="false" outlineLevel="0" collapsed="false">
      <c r="B296" s="0" t="n">
        <v>10</v>
      </c>
      <c r="C296" s="0" t="n">
        <v>255</v>
      </c>
      <c r="D296" s="0" t="n">
        <v>255</v>
      </c>
      <c r="E296" s="5"/>
      <c r="F296" s="5" t="n">
        <v>0.873</v>
      </c>
      <c r="G296" s="5" t="n">
        <v>0.938</v>
      </c>
      <c r="H296" s="5" t="n">
        <f aca="false">( -0.000048185*B296*B296 + 0.00110266*B296 + 95.5844)/100</f>
        <v>0.955906081</v>
      </c>
      <c r="Q296" s="0" t="n">
        <v>5</v>
      </c>
      <c r="R296" s="0" t="n">
        <v>0</v>
      </c>
      <c r="S296" s="0" t="n">
        <v>255</v>
      </c>
    </row>
    <row r="297" customFormat="false" ht="12.8" hidden="false" customHeight="false" outlineLevel="0" collapsed="false">
      <c r="B297" s="0" t="n">
        <v>20</v>
      </c>
      <c r="C297" s="0" t="n">
        <v>255</v>
      </c>
      <c r="D297" s="0" t="n">
        <v>255</v>
      </c>
      <c r="E297" s="5"/>
      <c r="F297" s="5" t="n">
        <v>0.873</v>
      </c>
      <c r="G297" s="5" t="n">
        <v>0.938</v>
      </c>
      <c r="H297" s="5" t="n">
        <f aca="false">( -0.000048185*B297*B297 + 0.00110266*B297 + 95.5844)/100</f>
        <v>0.955871792</v>
      </c>
      <c r="Q297" s="0" t="n">
        <v>10</v>
      </c>
      <c r="R297" s="0" t="n">
        <v>0</v>
      </c>
      <c r="S297" s="0" t="n">
        <v>255</v>
      </c>
      <c r="T297" s="4" t="n">
        <v>1</v>
      </c>
      <c r="U297" s="4" t="n">
        <v>1</v>
      </c>
      <c r="V297" s="4" t="n">
        <v>0.9</v>
      </c>
    </row>
    <row r="298" customFormat="false" ht="12.8" hidden="false" customHeight="false" outlineLevel="0" collapsed="false">
      <c r="B298" s="0" t="n">
        <v>30</v>
      </c>
      <c r="C298" s="0" t="n">
        <v>255</v>
      </c>
      <c r="D298" s="0" t="n">
        <v>255</v>
      </c>
      <c r="E298" s="5"/>
      <c r="F298" s="5" t="n">
        <v>0.873</v>
      </c>
      <c r="G298" s="5" t="n">
        <v>0.938</v>
      </c>
      <c r="H298" s="5" t="n">
        <f aca="false">( -0.000048185*B298*B298 + 0.00110266*B298 + 95.5844)/100</f>
        <v>0.955741133</v>
      </c>
      <c r="Q298" s="0" t="n">
        <v>20</v>
      </c>
      <c r="R298" s="0" t="n">
        <v>0</v>
      </c>
      <c r="S298" s="0" t="n">
        <v>255</v>
      </c>
      <c r="T298" s="5"/>
      <c r="U298" s="5"/>
      <c r="V298" s="5"/>
    </row>
    <row r="299" customFormat="false" ht="12.8" hidden="false" customHeight="false" outlineLevel="0" collapsed="false">
      <c r="B299" s="0" t="n">
        <v>40</v>
      </c>
      <c r="C299" s="0" t="n">
        <v>255</v>
      </c>
      <c r="D299" s="0" t="n">
        <v>255</v>
      </c>
      <c r="E299" s="5"/>
      <c r="F299" s="5" t="n">
        <v>0.873</v>
      </c>
      <c r="G299" s="5" t="n">
        <v>0.938</v>
      </c>
      <c r="H299" s="5" t="n">
        <f aca="false">( -0.000048185*B299*B299 + 0.00110266*B299 + 95.5844)/100</f>
        <v>0.955514104</v>
      </c>
      <c r="Q299" s="0" t="n">
        <v>30</v>
      </c>
      <c r="R299" s="0" t="n">
        <v>0</v>
      </c>
      <c r="S299" s="0" t="n">
        <v>255</v>
      </c>
      <c r="T299" s="5" t="n">
        <v>1</v>
      </c>
      <c r="U299" s="5" t="n">
        <v>1</v>
      </c>
      <c r="V299" s="5" t="n">
        <v>0.9</v>
      </c>
    </row>
    <row r="300" customFormat="false" ht="12.8" hidden="false" customHeight="false" outlineLevel="0" collapsed="false">
      <c r="B300" s="0" t="n">
        <v>50</v>
      </c>
      <c r="C300" s="0" t="n">
        <v>255</v>
      </c>
      <c r="D300" s="0" t="n">
        <v>255</v>
      </c>
      <c r="E300" s="5" t="n">
        <v>0.955</v>
      </c>
      <c r="F300" s="5" t="n">
        <v>0.873</v>
      </c>
      <c r="G300" s="5" t="n">
        <v>0.938</v>
      </c>
      <c r="H300" s="5" t="n">
        <f aca="false">( -0.000048185*B300*B300 + 0.00110266*B300 + 95.5844)/100</f>
        <v>0.955190705</v>
      </c>
      <c r="Q300" s="0" t="n">
        <v>40</v>
      </c>
      <c r="R300" s="0" t="n">
        <v>0</v>
      </c>
      <c r="S300" s="0" t="n">
        <v>255</v>
      </c>
      <c r="T300" s="5"/>
      <c r="U300" s="5"/>
      <c r="V300" s="5"/>
    </row>
    <row r="301" customFormat="false" ht="12.8" hidden="false" customHeight="false" outlineLevel="0" collapsed="false">
      <c r="B301" s="0" t="n">
        <v>60</v>
      </c>
      <c r="C301" s="0" t="n">
        <v>255</v>
      </c>
      <c r="D301" s="0" t="n">
        <v>255</v>
      </c>
      <c r="E301" s="5"/>
      <c r="F301" s="5" t="n">
        <v>0.873</v>
      </c>
      <c r="G301" s="5" t="n">
        <v>0.938</v>
      </c>
      <c r="H301" s="5" t="n">
        <f aca="false">( -0.000048185*B301*B301 + 0.00110266*B301 + 95.5844)/100</f>
        <v>0.954770936</v>
      </c>
      <c r="Q301" s="0" t="n">
        <v>50</v>
      </c>
      <c r="R301" s="0" t="n">
        <v>0</v>
      </c>
      <c r="S301" s="0" t="n">
        <v>255</v>
      </c>
      <c r="T301" s="5" t="n">
        <v>1</v>
      </c>
      <c r="U301" s="5" t="n">
        <v>1</v>
      </c>
      <c r="V301" s="5" t="n">
        <v>0.9</v>
      </c>
    </row>
    <row r="302" customFormat="false" ht="12.8" hidden="false" customHeight="false" outlineLevel="0" collapsed="false">
      <c r="B302" s="0" t="n">
        <v>70</v>
      </c>
      <c r="C302" s="0" t="n">
        <v>255</v>
      </c>
      <c r="D302" s="0" t="n">
        <v>255</v>
      </c>
      <c r="E302" s="5"/>
      <c r="F302" s="5" t="n">
        <v>0.873</v>
      </c>
      <c r="G302" s="5" t="n">
        <v>0.938</v>
      </c>
      <c r="H302" s="5" t="n">
        <f aca="false">( -0.000048185*B302*B302 + 0.00110266*B302 + 95.5844)/100</f>
        <v>0.954254797</v>
      </c>
      <c r="Q302" s="0" t="n">
        <v>60</v>
      </c>
      <c r="R302" s="0" t="n">
        <v>0</v>
      </c>
      <c r="S302" s="0" t="n">
        <v>255</v>
      </c>
      <c r="T302" s="5" t="n">
        <v>0.966</v>
      </c>
      <c r="U302" s="5" t="n">
        <v>0.965</v>
      </c>
      <c r="V302" s="5" t="n">
        <v>0.873</v>
      </c>
    </row>
    <row r="303" customFormat="false" ht="12.8" hidden="false" customHeight="false" outlineLevel="0" collapsed="false">
      <c r="B303" s="0" t="n">
        <v>80</v>
      </c>
      <c r="C303" s="0" t="n">
        <v>255</v>
      </c>
      <c r="D303" s="0" t="n">
        <v>255</v>
      </c>
      <c r="E303" s="5"/>
      <c r="F303" s="5" t="n">
        <v>0.873</v>
      </c>
      <c r="G303" s="5" t="n">
        <v>0.938</v>
      </c>
      <c r="H303" s="5" t="n">
        <f aca="false">( -0.000048185*B303*B303 + 0.00110266*B303 + 95.5844)/100</f>
        <v>0.953642288</v>
      </c>
      <c r="Q303" s="0" t="n">
        <v>70</v>
      </c>
      <c r="R303" s="0" t="n">
        <v>0</v>
      </c>
      <c r="S303" s="0" t="n">
        <v>255</v>
      </c>
      <c r="T303" s="5" t="n">
        <v>0.965</v>
      </c>
      <c r="U303" s="5" t="n">
        <v>0.965</v>
      </c>
      <c r="V303" s="5" t="n">
        <v>0.873</v>
      </c>
    </row>
    <row r="304" customFormat="false" ht="12.8" hidden="false" customHeight="false" outlineLevel="0" collapsed="false">
      <c r="B304" s="0" t="n">
        <v>90</v>
      </c>
      <c r="C304" s="0" t="n">
        <v>255</v>
      </c>
      <c r="D304" s="0" t="n">
        <v>255</v>
      </c>
      <c r="E304" s="5"/>
      <c r="F304" s="5" t="n">
        <v>0.873</v>
      </c>
      <c r="G304" s="5" t="n">
        <v>0.938</v>
      </c>
      <c r="H304" s="5" t="n">
        <f aca="false">( -0.000048185*B304*B304 + 0.00110266*B304 + 95.5844)/100</f>
        <v>0.952933409</v>
      </c>
      <c r="Q304" s="0" t="n">
        <v>80</v>
      </c>
      <c r="R304" s="0" t="n">
        <v>0</v>
      </c>
      <c r="S304" s="0" t="n">
        <v>255</v>
      </c>
      <c r="T304" s="5"/>
      <c r="U304" s="5"/>
      <c r="V304" s="5"/>
    </row>
    <row r="305" customFormat="false" ht="12.8" hidden="false" customHeight="false" outlineLevel="0" collapsed="false">
      <c r="B305" s="0" t="n">
        <v>100</v>
      </c>
      <c r="C305" s="0" t="n">
        <v>255</v>
      </c>
      <c r="D305" s="0" t="n">
        <v>255</v>
      </c>
      <c r="E305" s="5" t="n">
        <v>0.952</v>
      </c>
      <c r="F305" s="5" t="n">
        <v>0.873</v>
      </c>
      <c r="G305" s="5" t="n">
        <v>0.938</v>
      </c>
      <c r="H305" s="5" t="n">
        <f aca="false">( -0.000048185*B305*B305 + 0.00110266*B305 + 95.5844)/100</f>
        <v>0.95212816</v>
      </c>
      <c r="Q305" s="0" t="n">
        <v>90</v>
      </c>
      <c r="R305" s="0" t="n">
        <v>0</v>
      </c>
      <c r="S305" s="0" t="n">
        <v>255</v>
      </c>
      <c r="T305" s="5"/>
      <c r="U305" s="5"/>
      <c r="V305" s="5"/>
    </row>
    <row r="306" customFormat="false" ht="12.8" hidden="false" customHeight="false" outlineLevel="0" collapsed="false">
      <c r="B306" s="0" t="n">
        <v>110</v>
      </c>
      <c r="C306" s="0" t="n">
        <v>255</v>
      </c>
      <c r="D306" s="0" t="n">
        <v>255</v>
      </c>
      <c r="E306" s="5"/>
      <c r="F306" s="5" t="n">
        <v>0.873</v>
      </c>
      <c r="G306" s="5" t="n">
        <v>0.938</v>
      </c>
      <c r="H306" s="5" t="n">
        <f aca="false">( -0.000048185*B306*B306 + 0.00110266*B306 + 95.5844)/100</f>
        <v>0.951226541</v>
      </c>
      <c r="Q306" s="0" t="n">
        <v>100</v>
      </c>
      <c r="R306" s="0" t="n">
        <v>0</v>
      </c>
      <c r="S306" s="0" t="n">
        <v>255</v>
      </c>
      <c r="T306" s="5" t="n">
        <v>0.958</v>
      </c>
      <c r="U306" s="5" t="n">
        <v>0.964</v>
      </c>
      <c r="V306" s="5" t="n">
        <v>0.873</v>
      </c>
    </row>
    <row r="307" customFormat="false" ht="12.8" hidden="false" customHeight="false" outlineLevel="0" collapsed="false">
      <c r="B307" s="0" t="n">
        <v>120</v>
      </c>
      <c r="C307" s="0" t="n">
        <v>255</v>
      </c>
      <c r="D307" s="0" t="n">
        <v>255</v>
      </c>
      <c r="E307" s="5"/>
      <c r="F307" s="5" t="n">
        <v>0.873</v>
      </c>
      <c r="G307" s="5" t="n">
        <v>0.938</v>
      </c>
      <c r="H307" s="5" t="n">
        <f aca="false">( -0.000048185*B307*B307 + 0.00110266*B307 + 95.5844)/100</f>
        <v>0.950228552</v>
      </c>
      <c r="Q307" s="0" t="n">
        <v>120</v>
      </c>
      <c r="R307" s="0" t="n">
        <v>0</v>
      </c>
      <c r="S307" s="0" t="n">
        <v>255</v>
      </c>
      <c r="T307" s="5"/>
      <c r="U307" s="5"/>
      <c r="V307" s="5"/>
    </row>
    <row r="308" customFormat="false" ht="12.8" hidden="false" customHeight="false" outlineLevel="0" collapsed="false">
      <c r="B308" s="0" t="n">
        <v>130</v>
      </c>
      <c r="C308" s="0" t="n">
        <v>255</v>
      </c>
      <c r="D308" s="0" t="n">
        <v>255</v>
      </c>
      <c r="E308" s="5"/>
      <c r="F308" s="5" t="n">
        <v>0.873</v>
      </c>
      <c r="G308" s="5" t="n">
        <v>0.938</v>
      </c>
      <c r="H308" s="5" t="n">
        <f aca="false">( -0.000048185*B308*B308 + 0.00110266*B308 + 95.5844)/100</f>
        <v>0.949134193</v>
      </c>
      <c r="Q308" s="0" t="n">
        <v>130</v>
      </c>
      <c r="R308" s="0" t="n">
        <v>0</v>
      </c>
      <c r="S308" s="0" t="n">
        <v>255</v>
      </c>
      <c r="T308" s="5"/>
      <c r="U308" s="5"/>
      <c r="V308" s="5"/>
    </row>
    <row r="309" customFormat="false" ht="12.8" hidden="false" customHeight="false" outlineLevel="0" collapsed="false">
      <c r="B309" s="0" t="n">
        <v>140</v>
      </c>
      <c r="C309" s="0" t="n">
        <v>255</v>
      </c>
      <c r="D309" s="0" t="n">
        <v>255</v>
      </c>
      <c r="E309" s="5"/>
      <c r="F309" s="5" t="n">
        <v>0.873</v>
      </c>
      <c r="G309" s="5" t="n">
        <v>0.938</v>
      </c>
      <c r="H309" s="5" t="n">
        <f aca="false">( -0.000048185*B309*B309 + 0.00110266*B309 + 95.5844)/100</f>
        <v>0.947943464</v>
      </c>
      <c r="Q309" s="0" t="n">
        <v>140</v>
      </c>
      <c r="R309" s="0" t="n">
        <v>0</v>
      </c>
      <c r="S309" s="0" t="n">
        <v>255</v>
      </c>
      <c r="T309" s="5"/>
      <c r="U309" s="5"/>
      <c r="V309" s="5"/>
    </row>
    <row r="310" customFormat="false" ht="12.8" hidden="false" customHeight="false" outlineLevel="0" collapsed="false">
      <c r="B310" s="0" t="n">
        <v>150</v>
      </c>
      <c r="C310" s="0" t="n">
        <v>255</v>
      </c>
      <c r="D310" s="0" t="n">
        <v>255</v>
      </c>
      <c r="E310" s="5" t="n">
        <v>0.947</v>
      </c>
      <c r="F310" s="5" t="n">
        <v>0.873</v>
      </c>
      <c r="G310" s="5" t="n">
        <v>0.938</v>
      </c>
      <c r="H310" s="5" t="n">
        <f aca="false">( -0.000048185*B310*B310 + 0.00110266*B310 + 95.5844)/100</f>
        <v>0.946656365</v>
      </c>
      <c r="Q310" s="0" t="n">
        <v>150</v>
      </c>
      <c r="R310" s="0" t="n">
        <v>0</v>
      </c>
      <c r="S310" s="0" t="n">
        <v>255</v>
      </c>
      <c r="T310" s="5" t="n">
        <v>0.943</v>
      </c>
      <c r="U310" s="5" t="n">
        <v>0.962</v>
      </c>
      <c r="V310" s="5" t="n">
        <v>0.873</v>
      </c>
    </row>
    <row r="311" customFormat="false" ht="12.8" hidden="false" customHeight="false" outlineLevel="0" collapsed="false">
      <c r="B311" s="0" t="n">
        <v>160</v>
      </c>
      <c r="C311" s="0" t="n">
        <v>255</v>
      </c>
      <c r="D311" s="0" t="n">
        <v>255</v>
      </c>
      <c r="E311" s="5"/>
      <c r="F311" s="5" t="n">
        <v>0.873</v>
      </c>
      <c r="G311" s="5" t="n">
        <v>0.938</v>
      </c>
      <c r="H311" s="5" t="n">
        <f aca="false">( -0.000048185*B311*B311 + 0.00110266*B311 + 95.5844)/100</f>
        <v>0.945272896</v>
      </c>
      <c r="Q311" s="0" t="n">
        <v>160</v>
      </c>
      <c r="R311" s="0" t="n">
        <v>0</v>
      </c>
      <c r="S311" s="0" t="n">
        <v>255</v>
      </c>
      <c r="T311" s="5"/>
      <c r="U311" s="5"/>
      <c r="V311" s="5"/>
    </row>
    <row r="312" customFormat="false" ht="12.8" hidden="false" customHeight="false" outlineLevel="0" collapsed="false">
      <c r="B312" s="0" t="n">
        <v>170</v>
      </c>
      <c r="C312" s="0" t="n">
        <v>255</v>
      </c>
      <c r="D312" s="0" t="n">
        <v>255</v>
      </c>
      <c r="E312" s="5"/>
      <c r="F312" s="5" t="n">
        <v>0.873</v>
      </c>
      <c r="G312" s="5" t="n">
        <v>0.938</v>
      </c>
      <c r="H312" s="5" t="n">
        <f aca="false">( -0.000048185*B312*B312 + 0.00110266*B312 + 95.5844)/100</f>
        <v>0.943793057</v>
      </c>
      <c r="Q312" s="0" t="n">
        <v>170</v>
      </c>
      <c r="R312" s="0" t="n">
        <v>0</v>
      </c>
      <c r="S312" s="0" t="n">
        <v>255</v>
      </c>
      <c r="T312" s="5"/>
      <c r="U312" s="5"/>
      <c r="V312" s="5"/>
    </row>
    <row r="313" customFormat="false" ht="12.8" hidden="false" customHeight="false" outlineLevel="0" collapsed="false">
      <c r="B313" s="0" t="n">
        <v>180</v>
      </c>
      <c r="C313" s="0" t="n">
        <v>255</v>
      </c>
      <c r="D313" s="0" t="n">
        <v>255</v>
      </c>
      <c r="E313" s="5"/>
      <c r="F313" s="5" t="n">
        <v>0.873</v>
      </c>
      <c r="G313" s="5" t="n">
        <v>0.938</v>
      </c>
      <c r="H313" s="5" t="n">
        <f aca="false">( -0.000048185*B313*B313 + 0.00110266*B313 + 95.5844)/100</f>
        <v>0.942216848</v>
      </c>
      <c r="Q313" s="0" t="n">
        <v>180</v>
      </c>
      <c r="R313" s="0" t="n">
        <v>0</v>
      </c>
      <c r="S313" s="0" t="n">
        <v>255</v>
      </c>
      <c r="T313" s="5"/>
      <c r="U313" s="5"/>
      <c r="V313" s="5"/>
    </row>
    <row r="314" customFormat="false" ht="12.8" hidden="false" customHeight="false" outlineLevel="0" collapsed="false">
      <c r="B314" s="0" t="n">
        <v>190</v>
      </c>
      <c r="C314" s="0" t="n">
        <v>255</v>
      </c>
      <c r="D314" s="0" t="n">
        <v>255</v>
      </c>
      <c r="E314" s="5"/>
      <c r="F314" s="5" t="n">
        <v>0.873</v>
      </c>
      <c r="G314" s="5" t="n">
        <v>0.938</v>
      </c>
      <c r="H314" s="5" t="n">
        <f aca="false">( -0.000048185*B314*B314 + 0.00110266*B314 + 95.5844)/100</f>
        <v>0.940544269</v>
      </c>
      <c r="Q314" s="0" t="n">
        <v>190</v>
      </c>
      <c r="R314" s="0" t="n">
        <v>0</v>
      </c>
      <c r="S314" s="0" t="n">
        <v>255</v>
      </c>
      <c r="T314" s="5"/>
      <c r="U314" s="5"/>
      <c r="V314" s="5"/>
    </row>
    <row r="315" customFormat="false" ht="12.8" hidden="false" customHeight="false" outlineLevel="0" collapsed="false">
      <c r="B315" s="0" t="n">
        <v>200</v>
      </c>
      <c r="C315" s="0" t="n">
        <v>255</v>
      </c>
      <c r="D315" s="0" t="n">
        <v>255</v>
      </c>
      <c r="E315" s="5" t="n">
        <v>0.939</v>
      </c>
      <c r="F315" s="5" t="n">
        <v>0.873</v>
      </c>
      <c r="G315" s="5" t="n">
        <v>0.938</v>
      </c>
      <c r="H315" s="5" t="n">
        <f aca="false">( -0.000048185*B315*B315 + 0.00110266*B315 + 95.5844)/100</f>
        <v>0.93877532</v>
      </c>
      <c r="Q315" s="0" t="n">
        <v>200</v>
      </c>
      <c r="R315" s="0" t="n">
        <v>0</v>
      </c>
      <c r="S315" s="0" t="n">
        <v>255</v>
      </c>
      <c r="T315" s="5" t="n">
        <v>0.917</v>
      </c>
      <c r="U315" s="5" t="n">
        <v>0.958</v>
      </c>
      <c r="V315" s="5" t="n">
        <v>0.873</v>
      </c>
    </row>
    <row r="316" customFormat="false" ht="12.8" hidden="false" customHeight="false" outlineLevel="0" collapsed="false">
      <c r="B316" s="0" t="n">
        <v>210</v>
      </c>
      <c r="C316" s="0" t="n">
        <v>255</v>
      </c>
      <c r="D316" s="0" t="n">
        <v>255</v>
      </c>
      <c r="E316" s="5"/>
      <c r="F316" s="5" t="n">
        <v>0.873</v>
      </c>
      <c r="G316" s="5" t="n">
        <v>0.938</v>
      </c>
      <c r="H316" s="5" t="n">
        <f aca="false">( -0.000048185*B316*B316 + 0.00110266*B316 + 95.5844)/100</f>
        <v>0.936910001</v>
      </c>
      <c r="Q316" s="0" t="n">
        <v>210</v>
      </c>
      <c r="R316" s="0" t="n">
        <v>0</v>
      </c>
      <c r="S316" s="0" t="n">
        <v>255</v>
      </c>
      <c r="T316" s="5"/>
      <c r="U316" s="5"/>
      <c r="V316" s="5"/>
    </row>
    <row r="317" customFormat="false" ht="12.8" hidden="false" customHeight="false" outlineLevel="0" collapsed="false">
      <c r="B317" s="0" t="n">
        <v>220</v>
      </c>
      <c r="C317" s="0" t="n">
        <v>255</v>
      </c>
      <c r="D317" s="0" t="n">
        <v>255</v>
      </c>
      <c r="E317" s="5"/>
      <c r="F317" s="5" t="n">
        <v>0.873</v>
      </c>
      <c r="G317" s="5" t="n">
        <v>0.938</v>
      </c>
      <c r="H317" s="5" t="n">
        <f aca="false">( -0.000048185*B317*B317 + 0.00110266*B317 + 95.5844)/100</f>
        <v>0.934948312</v>
      </c>
      <c r="Q317" s="0" t="n">
        <v>220</v>
      </c>
      <c r="R317" s="0" t="n">
        <v>0</v>
      </c>
      <c r="S317" s="0" t="n">
        <v>255</v>
      </c>
      <c r="T317" s="5"/>
      <c r="U317" s="5"/>
      <c r="V317" s="5"/>
    </row>
    <row r="318" customFormat="false" ht="12.8" hidden="false" customHeight="false" outlineLevel="0" collapsed="false">
      <c r="B318" s="0" t="n">
        <v>230</v>
      </c>
      <c r="C318" s="0" t="n">
        <v>255</v>
      </c>
      <c r="D318" s="0" t="n">
        <v>255</v>
      </c>
      <c r="E318" s="5"/>
      <c r="F318" s="5" t="n">
        <v>0.873</v>
      </c>
      <c r="G318" s="5" t="n">
        <v>0.938</v>
      </c>
      <c r="H318" s="5" t="n">
        <f aca="false">( -0.000048185*B318*B318 + 0.00110266*B318 + 95.5844)/100</f>
        <v>0.932890253</v>
      </c>
      <c r="Q318" s="0" t="n">
        <v>230</v>
      </c>
      <c r="R318" s="0" t="n">
        <v>0</v>
      </c>
      <c r="S318" s="0" t="n">
        <v>255</v>
      </c>
      <c r="T318" s="5"/>
      <c r="U318" s="5"/>
      <c r="V318" s="5"/>
    </row>
    <row r="319" customFormat="false" ht="12.8" hidden="false" customHeight="false" outlineLevel="0" collapsed="false">
      <c r="B319" s="0" t="n">
        <v>240</v>
      </c>
      <c r="C319" s="0" t="n">
        <v>255</v>
      </c>
      <c r="D319" s="0" t="n">
        <v>255</v>
      </c>
      <c r="E319" s="5"/>
      <c r="F319" s="5" t="n">
        <v>0.873</v>
      </c>
      <c r="G319" s="5" t="n">
        <v>0.938</v>
      </c>
      <c r="H319" s="5" t="n">
        <f aca="false">( -0.000048185*B319*B319 + 0.00110266*B319 + 95.5844)/100</f>
        <v>0.930735824</v>
      </c>
      <c r="Q319" s="0" t="n">
        <v>240</v>
      </c>
      <c r="R319" s="0" t="n">
        <v>0</v>
      </c>
      <c r="S319" s="0" t="n">
        <v>255</v>
      </c>
      <c r="T319" s="5"/>
      <c r="U319" s="5"/>
      <c r="V319" s="5"/>
    </row>
    <row r="320" customFormat="false" ht="12.8" hidden="false" customHeight="false" outlineLevel="0" collapsed="false">
      <c r="B320" s="0" t="n">
        <v>250</v>
      </c>
      <c r="C320" s="0" t="n">
        <v>255</v>
      </c>
      <c r="D320" s="0" t="n">
        <v>255</v>
      </c>
      <c r="E320" s="5"/>
      <c r="F320" s="5" t="n">
        <v>0.873</v>
      </c>
      <c r="G320" s="5" t="n">
        <v>0.938</v>
      </c>
      <c r="H320" s="5" t="n">
        <f aca="false">( -0.000048185*B320*B320 + 0.00110266*B320 + 95.5844)/100</f>
        <v>0.928485025</v>
      </c>
      <c r="Q320" s="0" t="n">
        <v>250</v>
      </c>
      <c r="R320" s="0" t="n">
        <v>0</v>
      </c>
      <c r="S320" s="0" t="n">
        <v>255</v>
      </c>
      <c r="T320" s="5"/>
      <c r="U320" s="5"/>
      <c r="V320" s="5"/>
    </row>
    <row r="321" customFormat="false" ht="12.8" hidden="false" customHeight="false" outlineLevel="0" collapsed="false">
      <c r="B321" s="0" t="n">
        <v>255</v>
      </c>
      <c r="C321" s="0" t="n">
        <v>255</v>
      </c>
      <c r="D321" s="0" t="n">
        <v>255</v>
      </c>
      <c r="E321" s="5" t="n">
        <v>0.927</v>
      </c>
      <c r="F321" s="5" t="n">
        <v>0.873</v>
      </c>
      <c r="G321" s="5" t="n">
        <v>0.938</v>
      </c>
      <c r="H321" s="5" t="n">
        <f aca="false">( -0.000048185*B321*B321 + 0.00110266*B321 + 95.5844)/100</f>
        <v>0.92732348675</v>
      </c>
      <c r="Q321" s="0" t="n">
        <v>255</v>
      </c>
      <c r="R321" s="0" t="n">
        <v>0</v>
      </c>
      <c r="S321" s="0" t="n">
        <v>255</v>
      </c>
      <c r="T321" s="5" t="n">
        <v>0.879</v>
      </c>
      <c r="U321" s="5" t="n">
        <v>0.952</v>
      </c>
      <c r="V321" s="5" t="n">
        <v>0.873</v>
      </c>
    </row>
    <row r="323" customFormat="false" ht="12.8" hidden="false" customHeight="false" outlineLevel="0" collapsed="false">
      <c r="A323" s="1" t="s">
        <v>8</v>
      </c>
      <c r="B323" s="3" t="s">
        <v>9</v>
      </c>
      <c r="C323" s="3" t="s">
        <v>10</v>
      </c>
      <c r="D323" s="3" t="s">
        <v>13</v>
      </c>
      <c r="E323" s="3" t="s">
        <v>18</v>
      </c>
      <c r="F323" s="3" t="s">
        <v>19</v>
      </c>
      <c r="G323" s="3" t="s">
        <v>20</v>
      </c>
      <c r="H323" s="1" t="s">
        <v>21</v>
      </c>
      <c r="P323" s="1" t="s">
        <v>8</v>
      </c>
      <c r="Q323" s="3" t="s">
        <v>9</v>
      </c>
      <c r="R323" s="3" t="s">
        <v>10</v>
      </c>
      <c r="S323" s="3" t="s">
        <v>13</v>
      </c>
      <c r="T323" s="3" t="s">
        <v>18</v>
      </c>
      <c r="U323" s="3" t="s">
        <v>19</v>
      </c>
      <c r="V323" s="3" t="s">
        <v>20</v>
      </c>
    </row>
    <row r="324" customFormat="false" ht="12.8" hidden="false" customHeight="false" outlineLevel="0" collapsed="false">
      <c r="B324" s="0" t="n">
        <v>255</v>
      </c>
      <c r="C324" s="0" t="n">
        <v>1</v>
      </c>
      <c r="D324" s="0" t="n">
        <v>255</v>
      </c>
      <c r="E324" s="4" t="n">
        <v>0.879</v>
      </c>
      <c r="F324" s="4" t="n">
        <v>0.952</v>
      </c>
      <c r="G324" s="4" t="n">
        <v>0.873</v>
      </c>
      <c r="H324" s="12" t="n">
        <f aca="false">(-1/2850*C324*C324 + 95.2) /100</f>
        <v>0.95199649122807</v>
      </c>
      <c r="Q324" s="0" t="n">
        <v>255</v>
      </c>
      <c r="R324" s="0" t="n">
        <v>0</v>
      </c>
      <c r="S324" s="0" t="n">
        <v>1</v>
      </c>
      <c r="T324" s="4"/>
      <c r="U324" s="4"/>
      <c r="V324" s="4"/>
    </row>
    <row r="325" customFormat="false" ht="12.8" hidden="false" customHeight="false" outlineLevel="0" collapsed="false">
      <c r="B325" s="0" t="n">
        <v>255</v>
      </c>
      <c r="C325" s="0" t="n">
        <v>10</v>
      </c>
      <c r="D325" s="0" t="n">
        <v>255</v>
      </c>
      <c r="E325" s="5"/>
      <c r="F325" s="5"/>
      <c r="G325" s="5"/>
      <c r="H325" s="12" t="n">
        <f aca="false">(-1/2850*C325*C325 + 95.2) /100</f>
        <v>0.951649122807017</v>
      </c>
      <c r="Q325" s="0" t="n">
        <v>255</v>
      </c>
      <c r="R325" s="0" t="n">
        <v>0</v>
      </c>
      <c r="S325" s="0" t="n">
        <v>10</v>
      </c>
      <c r="T325" s="5"/>
      <c r="U325" s="5"/>
      <c r="V325" s="5"/>
    </row>
    <row r="326" customFormat="false" ht="12.8" hidden="false" customHeight="false" outlineLevel="0" collapsed="false">
      <c r="B326" s="0" t="n">
        <v>255</v>
      </c>
      <c r="C326" s="0" t="n">
        <v>20</v>
      </c>
      <c r="D326" s="0" t="n">
        <v>255</v>
      </c>
      <c r="E326" s="5"/>
      <c r="F326" s="5"/>
      <c r="G326" s="5"/>
      <c r="H326" s="12" t="n">
        <f aca="false">(-1/2850*C326*C326 + 95.2) /100</f>
        <v>0.95059649122807</v>
      </c>
      <c r="Q326" s="0" t="n">
        <v>255</v>
      </c>
      <c r="R326" s="0" t="n">
        <v>0</v>
      </c>
      <c r="S326" s="0" t="n">
        <v>20</v>
      </c>
      <c r="T326" s="5"/>
      <c r="U326" s="5"/>
      <c r="V326" s="5"/>
    </row>
    <row r="327" customFormat="false" ht="12.8" hidden="false" customHeight="false" outlineLevel="0" collapsed="false">
      <c r="B327" s="0" t="n">
        <v>255</v>
      </c>
      <c r="C327" s="0" t="n">
        <v>30</v>
      </c>
      <c r="D327" s="0" t="n">
        <v>255</v>
      </c>
      <c r="E327" s="5"/>
      <c r="F327" s="5"/>
      <c r="G327" s="5"/>
      <c r="H327" s="12" t="n">
        <f aca="false">(-1/2850*C327*C327 + 95.2) /100</f>
        <v>0.948842105263158</v>
      </c>
      <c r="Q327" s="0" t="n">
        <v>255</v>
      </c>
      <c r="R327" s="0" t="n">
        <v>0</v>
      </c>
      <c r="S327" s="0" t="n">
        <v>30</v>
      </c>
      <c r="T327" s="5"/>
      <c r="U327" s="5"/>
      <c r="V327" s="5"/>
    </row>
    <row r="328" customFormat="false" ht="12.8" hidden="false" customHeight="false" outlineLevel="0" collapsed="false">
      <c r="B328" s="0" t="n">
        <v>255</v>
      </c>
      <c r="C328" s="0" t="n">
        <v>40</v>
      </c>
      <c r="D328" s="0" t="n">
        <v>255</v>
      </c>
      <c r="E328" s="5"/>
      <c r="F328" s="5"/>
      <c r="G328" s="5"/>
      <c r="H328" s="12" t="n">
        <f aca="false">(-1/2850*C328*C328 + 95.2) /100</f>
        <v>0.946385964912281</v>
      </c>
      <c r="Q328" s="0" t="n">
        <v>255</v>
      </c>
      <c r="R328" s="0" t="n">
        <v>0</v>
      </c>
      <c r="S328" s="0" t="n">
        <v>40</v>
      </c>
      <c r="T328" s="5"/>
      <c r="U328" s="5"/>
      <c r="V328" s="5"/>
    </row>
    <row r="329" customFormat="false" ht="12.8" hidden="false" customHeight="false" outlineLevel="0" collapsed="false">
      <c r="B329" s="0" t="n">
        <v>255</v>
      </c>
      <c r="C329" s="0" t="n">
        <v>50</v>
      </c>
      <c r="D329" s="0" t="n">
        <v>255</v>
      </c>
      <c r="E329" s="5"/>
      <c r="F329" s="5"/>
      <c r="G329" s="5"/>
      <c r="H329" s="12" t="n">
        <f aca="false">(-1/2850*C329*C329 + 95.2) /100</f>
        <v>0.943228070175439</v>
      </c>
      <c r="Q329" s="0" t="n">
        <v>255</v>
      </c>
      <c r="R329" s="0" t="n">
        <v>0</v>
      </c>
      <c r="S329" s="0" t="n">
        <v>50</v>
      </c>
      <c r="T329" s="5"/>
      <c r="U329" s="5"/>
      <c r="V329" s="5"/>
    </row>
    <row r="330" customFormat="false" ht="12.8" hidden="false" customHeight="false" outlineLevel="0" collapsed="false">
      <c r="B330" s="0" t="n">
        <v>255</v>
      </c>
      <c r="C330" s="0" t="n">
        <v>60</v>
      </c>
      <c r="D330" s="0" t="n">
        <v>255</v>
      </c>
      <c r="E330" s="5"/>
      <c r="F330" s="5"/>
      <c r="G330" s="5"/>
      <c r="H330" s="12" t="n">
        <f aca="false">(-1/2850*C330*C330 + 95.2) /100</f>
        <v>0.939368421052632</v>
      </c>
      <c r="Q330" s="0" t="n">
        <v>255</v>
      </c>
      <c r="R330" s="0" t="n">
        <v>0</v>
      </c>
      <c r="S330" s="0" t="n">
        <v>60</v>
      </c>
      <c r="T330" s="5"/>
      <c r="U330" s="5"/>
      <c r="V330" s="5"/>
    </row>
    <row r="331" customFormat="false" ht="12.8" hidden="false" customHeight="false" outlineLevel="0" collapsed="false">
      <c r="B331" s="0" t="n">
        <v>255</v>
      </c>
      <c r="C331" s="0" t="n">
        <v>70</v>
      </c>
      <c r="D331" s="0" t="n">
        <v>255</v>
      </c>
      <c r="E331" s="5"/>
      <c r="F331" s="5"/>
      <c r="G331" s="5"/>
      <c r="H331" s="12" t="n">
        <f aca="false">(-1/2850*C331*C331 + 95.2) /100</f>
        <v>0.93480701754386</v>
      </c>
      <c r="Q331" s="0" t="n">
        <v>255</v>
      </c>
      <c r="R331" s="0" t="n">
        <v>0</v>
      </c>
      <c r="S331" s="0" t="n">
        <v>70</v>
      </c>
      <c r="T331" s="5"/>
      <c r="U331" s="5"/>
      <c r="V331" s="5"/>
    </row>
    <row r="332" customFormat="false" ht="12.8" hidden="false" customHeight="false" outlineLevel="0" collapsed="false">
      <c r="B332" s="0" t="n">
        <v>255</v>
      </c>
      <c r="C332" s="0" t="n">
        <v>80</v>
      </c>
      <c r="D332" s="0" t="n">
        <v>255</v>
      </c>
      <c r="E332" s="5"/>
      <c r="F332" s="5"/>
      <c r="G332" s="5"/>
      <c r="H332" s="12" t="n">
        <f aca="false">(-1/2850*C332*C332 + 95.2) /100</f>
        <v>0.929543859649123</v>
      </c>
      <c r="Q332" s="0" t="n">
        <v>255</v>
      </c>
      <c r="R332" s="0" t="n">
        <v>0</v>
      </c>
      <c r="S332" s="0" t="n">
        <v>80</v>
      </c>
      <c r="T332" s="5"/>
      <c r="U332" s="5"/>
      <c r="V332" s="5"/>
    </row>
    <row r="333" customFormat="false" ht="12.8" hidden="false" customHeight="false" outlineLevel="0" collapsed="false">
      <c r="B333" s="0" t="n">
        <v>255</v>
      </c>
      <c r="C333" s="0" t="n">
        <v>90</v>
      </c>
      <c r="D333" s="0" t="n">
        <v>255</v>
      </c>
      <c r="E333" s="5"/>
      <c r="F333" s="5"/>
      <c r="G333" s="5"/>
      <c r="H333" s="12" t="n">
        <f aca="false">(-1/2850*C333*C333 + 95.2) /100</f>
        <v>0.923578947368421</v>
      </c>
      <c r="Q333" s="0" t="n">
        <v>255</v>
      </c>
      <c r="R333" s="0" t="n">
        <v>0</v>
      </c>
      <c r="S333" s="0" t="n">
        <v>90</v>
      </c>
      <c r="T333" s="5"/>
      <c r="U333" s="5"/>
      <c r="V333" s="5"/>
    </row>
    <row r="334" customFormat="false" ht="12.8" hidden="false" customHeight="false" outlineLevel="0" collapsed="false">
      <c r="B334" s="0" t="n">
        <v>255</v>
      </c>
      <c r="C334" s="0" t="n">
        <v>100</v>
      </c>
      <c r="D334" s="0" t="n">
        <v>255</v>
      </c>
      <c r="E334" s="5" t="n">
        <v>0.873</v>
      </c>
      <c r="F334" s="5" t="n">
        <v>0.916</v>
      </c>
      <c r="G334" s="5" t="n">
        <v>0.873</v>
      </c>
      <c r="H334" s="12" t="n">
        <f aca="false">(-1/2850*C334*C334 + 95.2) /100</f>
        <v>0.916912280701754</v>
      </c>
      <c r="Q334" s="0" t="n">
        <v>255</v>
      </c>
      <c r="R334" s="0" t="n">
        <v>0</v>
      </c>
      <c r="S334" s="0" t="n">
        <v>100</v>
      </c>
      <c r="T334" s="5"/>
      <c r="U334" s="5"/>
      <c r="V334" s="5"/>
    </row>
    <row r="335" customFormat="false" ht="12.8" hidden="false" customHeight="false" outlineLevel="0" collapsed="false">
      <c r="B335" s="0" t="n">
        <v>255</v>
      </c>
      <c r="C335" s="0" t="n">
        <v>110</v>
      </c>
      <c r="D335" s="0" t="n">
        <v>255</v>
      </c>
      <c r="E335" s="5"/>
      <c r="F335" s="5"/>
      <c r="G335" s="5"/>
      <c r="H335" s="12" t="n">
        <f aca="false">(-1/2850*C335*C335 + 95.2) /100</f>
        <v>0.909543859649123</v>
      </c>
      <c r="Q335" s="0" t="n">
        <v>255</v>
      </c>
      <c r="R335" s="0" t="n">
        <v>0</v>
      </c>
      <c r="S335" s="0" t="n">
        <v>110</v>
      </c>
      <c r="T335" s="5"/>
      <c r="U335" s="5"/>
      <c r="V335" s="5"/>
    </row>
    <row r="336" customFormat="false" ht="12.8" hidden="false" customHeight="false" outlineLevel="0" collapsed="false">
      <c r="B336" s="0" t="n">
        <v>255</v>
      </c>
      <c r="C336" s="0" t="n">
        <v>120</v>
      </c>
      <c r="D336" s="0" t="n">
        <v>255</v>
      </c>
      <c r="E336" s="5"/>
      <c r="F336" s="5"/>
      <c r="G336" s="5"/>
      <c r="H336" s="12" t="n">
        <f aca="false">(-1/2850*C336*C336 + 95.2) /100</f>
        <v>0.901473684210526</v>
      </c>
      <c r="Q336" s="0" t="n">
        <v>255</v>
      </c>
      <c r="R336" s="0" t="n">
        <v>0</v>
      </c>
      <c r="S336" s="0" t="n">
        <v>120</v>
      </c>
      <c r="T336" s="5"/>
      <c r="U336" s="5"/>
      <c r="V336" s="5"/>
    </row>
    <row r="337" customFormat="false" ht="12.8" hidden="false" customHeight="false" outlineLevel="0" collapsed="false">
      <c r="B337" s="0" t="n">
        <v>255</v>
      </c>
      <c r="C337" s="0" t="n">
        <v>130</v>
      </c>
      <c r="D337" s="0" t="n">
        <v>255</v>
      </c>
      <c r="E337" s="5"/>
      <c r="F337" s="5"/>
      <c r="G337" s="5"/>
      <c r="H337" s="12" t="n">
        <f aca="false">(-1/2850*C337*C337 + 95.2) /100</f>
        <v>0.892701754385965</v>
      </c>
      <c r="Q337" s="0" t="n">
        <v>255</v>
      </c>
      <c r="R337" s="0" t="n">
        <v>0</v>
      </c>
      <c r="S337" s="0" t="n">
        <v>130</v>
      </c>
      <c r="T337" s="5"/>
      <c r="U337" s="5"/>
      <c r="V337" s="5"/>
    </row>
    <row r="338" customFormat="false" ht="12.8" hidden="false" customHeight="false" outlineLevel="0" collapsed="false">
      <c r="B338" s="0" t="n">
        <v>255</v>
      </c>
      <c r="C338" s="0" t="n">
        <v>140</v>
      </c>
      <c r="D338" s="0" t="n">
        <v>255</v>
      </c>
      <c r="E338" s="5"/>
      <c r="F338" s="5"/>
      <c r="G338" s="5"/>
      <c r="H338" s="12" t="n">
        <f aca="false">(-1/2850*C338*C338 + 95.2) /100</f>
        <v>0.883228070175439</v>
      </c>
      <c r="Q338" s="0" t="n">
        <v>255</v>
      </c>
      <c r="R338" s="0" t="n">
        <v>0</v>
      </c>
      <c r="S338" s="0" t="n">
        <v>140</v>
      </c>
      <c r="T338" s="5"/>
      <c r="U338" s="5"/>
      <c r="V338" s="5"/>
    </row>
    <row r="339" customFormat="false" ht="12.8" hidden="false" customHeight="false" outlineLevel="0" collapsed="false">
      <c r="B339" s="0" t="n">
        <v>255</v>
      </c>
      <c r="C339" s="0" t="n">
        <v>150</v>
      </c>
      <c r="D339" s="0" t="n">
        <v>255</v>
      </c>
      <c r="E339" s="5" t="n">
        <v>0.875</v>
      </c>
      <c r="F339" s="5" t="n">
        <v>0.873</v>
      </c>
      <c r="G339" s="5" t="n">
        <v>0.881</v>
      </c>
      <c r="H339" s="12" t="n">
        <f aca="false">(-1/2850*C339*C339 + 95.2) /100</f>
        <v>0.873052631578947</v>
      </c>
      <c r="Q339" s="0" t="n">
        <v>255</v>
      </c>
      <c r="R339" s="0" t="n">
        <v>0</v>
      </c>
      <c r="S339" s="0" t="n">
        <v>150</v>
      </c>
      <c r="T339" s="5"/>
      <c r="U339" s="5"/>
      <c r="V339" s="5"/>
    </row>
    <row r="340" customFormat="false" ht="12.8" hidden="false" customHeight="false" outlineLevel="0" collapsed="false">
      <c r="B340" s="0" t="n">
        <v>255</v>
      </c>
      <c r="C340" s="0" t="n">
        <v>160</v>
      </c>
      <c r="D340" s="0" t="n">
        <v>255</v>
      </c>
      <c r="E340" s="5"/>
      <c r="F340" s="5"/>
      <c r="G340" s="5"/>
      <c r="H340" s="12"/>
      <c r="Q340" s="0" t="n">
        <v>255</v>
      </c>
      <c r="R340" s="0" t="n">
        <v>0</v>
      </c>
      <c r="S340" s="0" t="n">
        <v>160</v>
      </c>
      <c r="T340" s="5"/>
      <c r="U340" s="5"/>
      <c r="V340" s="5"/>
    </row>
    <row r="341" customFormat="false" ht="12.8" hidden="false" customHeight="false" outlineLevel="0" collapsed="false">
      <c r="B341" s="0" t="n">
        <v>255</v>
      </c>
      <c r="C341" s="0" t="n">
        <v>170</v>
      </c>
      <c r="D341" s="0" t="n">
        <v>255</v>
      </c>
      <c r="E341" s="5"/>
      <c r="F341" s="5"/>
      <c r="G341" s="5"/>
      <c r="H341" s="12"/>
      <c r="Q341" s="0" t="n">
        <v>255</v>
      </c>
      <c r="R341" s="0" t="n">
        <v>0</v>
      </c>
      <c r="S341" s="0" t="n">
        <v>170</v>
      </c>
      <c r="T341" s="5"/>
      <c r="U341" s="5"/>
      <c r="V341" s="5"/>
    </row>
    <row r="342" customFormat="false" ht="12.8" hidden="false" customHeight="false" outlineLevel="0" collapsed="false">
      <c r="B342" s="0" t="n">
        <v>255</v>
      </c>
      <c r="C342" s="0" t="n">
        <v>180</v>
      </c>
      <c r="D342" s="0" t="n">
        <v>255</v>
      </c>
      <c r="E342" s="5"/>
      <c r="F342" s="5"/>
      <c r="G342" s="5"/>
      <c r="H342" s="12"/>
      <c r="Q342" s="0" t="n">
        <v>255</v>
      </c>
      <c r="R342" s="0" t="n">
        <v>0</v>
      </c>
      <c r="S342" s="0" t="n">
        <v>180</v>
      </c>
      <c r="T342" s="5"/>
      <c r="U342" s="5"/>
      <c r="V342" s="5"/>
    </row>
    <row r="343" customFormat="false" ht="12.8" hidden="false" customHeight="false" outlineLevel="0" collapsed="false">
      <c r="B343" s="0" t="n">
        <v>255</v>
      </c>
      <c r="C343" s="0" t="n">
        <v>190</v>
      </c>
      <c r="D343" s="0" t="n">
        <v>255</v>
      </c>
      <c r="E343" s="5"/>
      <c r="F343" s="5"/>
      <c r="G343" s="5"/>
      <c r="H343" s="12"/>
      <c r="Q343" s="0" t="n">
        <v>255</v>
      </c>
      <c r="R343" s="0" t="n">
        <v>0</v>
      </c>
      <c r="S343" s="0" t="n">
        <v>190</v>
      </c>
      <c r="T343" s="5"/>
      <c r="U343" s="5"/>
      <c r="V343" s="5"/>
    </row>
    <row r="344" customFormat="false" ht="12.8" hidden="false" customHeight="false" outlineLevel="0" collapsed="false">
      <c r="B344" s="0" t="n">
        <v>255</v>
      </c>
      <c r="C344" s="0" t="n">
        <v>200</v>
      </c>
      <c r="D344" s="0" t="n">
        <v>255</v>
      </c>
      <c r="E344" s="5"/>
      <c r="F344" s="5"/>
      <c r="G344" s="5"/>
      <c r="H344" s="12"/>
      <c r="Q344" s="0" t="n">
        <v>255</v>
      </c>
      <c r="R344" s="0" t="n">
        <v>0</v>
      </c>
      <c r="S344" s="0" t="n">
        <v>200</v>
      </c>
      <c r="T344" s="5"/>
      <c r="U344" s="5"/>
      <c r="V344" s="5"/>
    </row>
    <row r="345" customFormat="false" ht="12.8" hidden="false" customHeight="false" outlineLevel="0" collapsed="false">
      <c r="B345" s="0" t="n">
        <v>255</v>
      </c>
      <c r="C345" s="0" t="n">
        <v>210</v>
      </c>
      <c r="D345" s="0" t="n">
        <v>255</v>
      </c>
      <c r="E345" s="5"/>
      <c r="F345" s="5"/>
      <c r="G345" s="5"/>
      <c r="H345" s="12"/>
      <c r="Q345" s="0" t="n">
        <v>255</v>
      </c>
      <c r="R345" s="0" t="n">
        <v>0</v>
      </c>
      <c r="S345" s="0" t="n">
        <v>210</v>
      </c>
      <c r="T345" s="5"/>
      <c r="U345" s="5"/>
      <c r="V345" s="5"/>
    </row>
    <row r="346" customFormat="false" ht="12.8" hidden="false" customHeight="false" outlineLevel="0" collapsed="false">
      <c r="B346" s="0" t="n">
        <v>255</v>
      </c>
      <c r="C346" s="0" t="n">
        <v>220</v>
      </c>
      <c r="D346" s="0" t="n">
        <v>255</v>
      </c>
      <c r="E346" s="5"/>
      <c r="F346" s="5"/>
      <c r="G346" s="5"/>
      <c r="H346" s="12"/>
      <c r="Q346" s="0" t="n">
        <v>255</v>
      </c>
      <c r="R346" s="0" t="n">
        <v>0</v>
      </c>
      <c r="S346" s="0" t="n">
        <v>220</v>
      </c>
      <c r="T346" s="5"/>
      <c r="U346" s="5"/>
      <c r="V346" s="5"/>
    </row>
    <row r="347" customFormat="false" ht="12.8" hidden="false" customHeight="false" outlineLevel="0" collapsed="false">
      <c r="B347" s="0" t="n">
        <v>255</v>
      </c>
      <c r="C347" s="0" t="n">
        <v>230</v>
      </c>
      <c r="D347" s="0" t="n">
        <v>255</v>
      </c>
      <c r="E347" s="5"/>
      <c r="F347" s="5"/>
      <c r="G347" s="5"/>
      <c r="H347" s="12"/>
      <c r="Q347" s="0" t="n">
        <v>255</v>
      </c>
      <c r="R347" s="0" t="n">
        <v>0</v>
      </c>
      <c r="S347" s="0" t="n">
        <v>230</v>
      </c>
      <c r="T347" s="5"/>
      <c r="U347" s="5"/>
      <c r="V347" s="5"/>
    </row>
    <row r="348" customFormat="false" ht="12.8" hidden="false" customHeight="false" outlineLevel="0" collapsed="false">
      <c r="B348" s="0" t="n">
        <v>255</v>
      </c>
      <c r="C348" s="0" t="n">
        <v>240</v>
      </c>
      <c r="D348" s="0" t="n">
        <v>255</v>
      </c>
      <c r="E348" s="5"/>
      <c r="F348" s="5"/>
      <c r="G348" s="5"/>
      <c r="H348" s="12"/>
      <c r="Q348" s="0" t="n">
        <v>255</v>
      </c>
      <c r="R348" s="0" t="n">
        <v>0</v>
      </c>
      <c r="S348" s="0" t="n">
        <v>240</v>
      </c>
      <c r="T348" s="5"/>
      <c r="U348" s="5"/>
      <c r="V348" s="5"/>
    </row>
    <row r="349" customFormat="false" ht="12.8" hidden="false" customHeight="false" outlineLevel="0" collapsed="false">
      <c r="B349" s="0" t="n">
        <v>255</v>
      </c>
      <c r="C349" s="0" t="n">
        <v>250</v>
      </c>
      <c r="D349" s="0" t="n">
        <v>255</v>
      </c>
      <c r="E349" s="5"/>
      <c r="F349" s="5"/>
      <c r="G349" s="5"/>
      <c r="H349" s="12"/>
      <c r="Q349" s="0" t="n">
        <v>255</v>
      </c>
      <c r="R349" s="0" t="n">
        <v>0</v>
      </c>
      <c r="S349" s="0" t="n">
        <v>250</v>
      </c>
      <c r="T349" s="5"/>
      <c r="U349" s="5"/>
      <c r="V349" s="5"/>
    </row>
    <row r="350" customFormat="false" ht="12.8" hidden="false" customHeight="false" outlineLevel="0" collapsed="false">
      <c r="B350" s="0" t="n">
        <v>255</v>
      </c>
      <c r="C350" s="0" t="n">
        <v>255</v>
      </c>
      <c r="D350" s="0" t="n">
        <v>255</v>
      </c>
      <c r="E350" s="5" t="n">
        <v>0.927</v>
      </c>
      <c r="F350" s="5" t="n">
        <v>0.873</v>
      </c>
      <c r="G350" s="5" t="n">
        <v>0.938</v>
      </c>
      <c r="H350" s="12"/>
      <c r="Q350" s="0" t="n">
        <v>255</v>
      </c>
      <c r="R350" s="0" t="n">
        <v>0</v>
      </c>
      <c r="S350" s="0" t="n">
        <v>255</v>
      </c>
      <c r="T350" s="5"/>
      <c r="U350" s="5"/>
      <c r="V350" s="5"/>
    </row>
    <row r="352" customFormat="false" ht="12.8" hidden="false" customHeight="false" outlineLevel="0" collapsed="false">
      <c r="A352" s="1" t="s">
        <v>8</v>
      </c>
      <c r="B352" s="3" t="s">
        <v>9</v>
      </c>
      <c r="C352" s="3" t="s">
        <v>10</v>
      </c>
      <c r="D352" s="3" t="s">
        <v>13</v>
      </c>
      <c r="E352" s="3" t="s">
        <v>18</v>
      </c>
      <c r="F352" s="3" t="s">
        <v>19</v>
      </c>
      <c r="G352" s="3" t="s">
        <v>20</v>
      </c>
      <c r="H352" s="1" t="s">
        <v>22</v>
      </c>
    </row>
    <row r="353" customFormat="false" ht="12.8" hidden="false" customHeight="false" outlineLevel="0" collapsed="false">
      <c r="B353" s="0" t="n">
        <v>255</v>
      </c>
      <c r="C353" s="0" t="n">
        <v>255</v>
      </c>
      <c r="D353" s="0" t="n">
        <v>1</v>
      </c>
      <c r="E353" s="4" t="n">
        <v>0.927</v>
      </c>
      <c r="F353" s="4" t="n">
        <v>0.873</v>
      </c>
      <c r="G353" s="4" t="n">
        <v>0.968</v>
      </c>
      <c r="H353" s="5" t="n">
        <f aca="false">(-0.0000573592*D353*D353 + 0.00292071*D353 + 96.7935)/100</f>
        <v>0.967963633508</v>
      </c>
    </row>
    <row r="354" customFormat="false" ht="12.8" hidden="false" customHeight="false" outlineLevel="0" collapsed="false">
      <c r="B354" s="0" t="n">
        <v>255</v>
      </c>
      <c r="C354" s="0" t="n">
        <v>255</v>
      </c>
      <c r="D354" s="0" t="n">
        <v>10</v>
      </c>
      <c r="E354" s="5"/>
      <c r="F354" s="5"/>
      <c r="G354" s="5"/>
      <c r="H354" s="5" t="n">
        <f aca="false">(-0.0000573592*D354*D354 + 0.00292071*D354 + 96.7935)/100</f>
        <v>0.9681697118</v>
      </c>
    </row>
    <row r="355" customFormat="false" ht="12.8" hidden="false" customHeight="false" outlineLevel="0" collapsed="false">
      <c r="B355" s="0" t="n">
        <v>255</v>
      </c>
      <c r="C355" s="0" t="n">
        <v>255</v>
      </c>
      <c r="D355" s="0" t="n">
        <v>20</v>
      </c>
      <c r="E355" s="5"/>
      <c r="F355" s="5"/>
      <c r="G355" s="5"/>
      <c r="H355" s="5" t="n">
        <f aca="false">(-0.0000573592*D355*D355 + 0.00292071*D355 + 96.7935)/100</f>
        <v>0.9682897052</v>
      </c>
    </row>
    <row r="356" customFormat="false" ht="12.8" hidden="false" customHeight="false" outlineLevel="0" collapsed="false">
      <c r="B356" s="0" t="n">
        <v>255</v>
      </c>
      <c r="C356" s="0" t="n">
        <v>255</v>
      </c>
      <c r="D356" s="0" t="n">
        <v>30</v>
      </c>
      <c r="E356" s="5"/>
      <c r="F356" s="5"/>
      <c r="G356" s="5"/>
      <c r="H356" s="5" t="n">
        <f aca="false">(-0.0000573592*D356*D356 + 0.00292071*D356 + 96.7935)/100</f>
        <v>0.9682949802</v>
      </c>
    </row>
    <row r="357" customFormat="false" ht="12.8" hidden="false" customHeight="false" outlineLevel="0" collapsed="false">
      <c r="B357" s="0" t="n">
        <v>255</v>
      </c>
      <c r="C357" s="0" t="n">
        <v>255</v>
      </c>
      <c r="D357" s="0" t="n">
        <v>40</v>
      </c>
      <c r="E357" s="5"/>
      <c r="F357" s="5"/>
      <c r="G357" s="5"/>
      <c r="H357" s="5" t="n">
        <f aca="false">(-0.0000573592*D357*D357 + 0.00292071*D357 + 96.7935)/100</f>
        <v>0.9681855368</v>
      </c>
    </row>
    <row r="358" customFormat="false" ht="12.8" hidden="false" customHeight="false" outlineLevel="0" collapsed="false">
      <c r="B358" s="0" t="n">
        <v>255</v>
      </c>
      <c r="C358" s="0" t="n">
        <v>255</v>
      </c>
      <c r="D358" s="0" t="n">
        <v>50</v>
      </c>
      <c r="E358" s="5"/>
      <c r="F358" s="5"/>
      <c r="G358" s="5"/>
      <c r="H358" s="5" t="n">
        <f aca="false">(-0.0000573592*D358*D358 + 0.00292071*D358 + 96.7935)/100</f>
        <v>0.967961375</v>
      </c>
    </row>
    <row r="359" customFormat="false" ht="12.8" hidden="false" customHeight="false" outlineLevel="0" collapsed="false">
      <c r="B359" s="0" t="n">
        <v>255</v>
      </c>
      <c r="C359" s="0" t="n">
        <v>255</v>
      </c>
      <c r="D359" s="0" t="n">
        <v>60</v>
      </c>
      <c r="E359" s="5"/>
      <c r="F359" s="5"/>
      <c r="G359" s="5"/>
      <c r="H359" s="5" t="n">
        <f aca="false">(-0.0000573592*D359*D359 + 0.00292071*D359 + 96.7935)/100</f>
        <v>0.9676224948</v>
      </c>
    </row>
    <row r="360" customFormat="false" ht="12.8" hidden="false" customHeight="false" outlineLevel="0" collapsed="false">
      <c r="B360" s="0" t="n">
        <v>255</v>
      </c>
      <c r="C360" s="0" t="n">
        <v>255</v>
      </c>
      <c r="D360" s="0" t="n">
        <v>70</v>
      </c>
      <c r="E360" s="5"/>
      <c r="F360" s="5"/>
      <c r="G360" s="5"/>
      <c r="H360" s="5" t="n">
        <f aca="false">(-0.0000573592*D360*D360 + 0.00292071*D360 + 96.7935)/100</f>
        <v>0.9671688962</v>
      </c>
    </row>
    <row r="361" customFormat="false" ht="12.8" hidden="false" customHeight="false" outlineLevel="0" collapsed="false">
      <c r="B361" s="0" t="n">
        <v>255</v>
      </c>
      <c r="C361" s="0" t="n">
        <v>255</v>
      </c>
      <c r="D361" s="0" t="n">
        <v>80</v>
      </c>
      <c r="E361" s="5"/>
      <c r="F361" s="5"/>
      <c r="G361" s="5"/>
      <c r="H361" s="5" t="n">
        <f aca="false">(-0.0000573592*D361*D361 + 0.00292071*D361 + 96.7935)/100</f>
        <v>0.9666005792</v>
      </c>
    </row>
    <row r="362" customFormat="false" ht="12.8" hidden="false" customHeight="false" outlineLevel="0" collapsed="false">
      <c r="B362" s="0" t="n">
        <v>255</v>
      </c>
      <c r="C362" s="0" t="n">
        <v>255</v>
      </c>
      <c r="D362" s="0" t="n">
        <v>90</v>
      </c>
      <c r="E362" s="5"/>
      <c r="F362" s="5"/>
      <c r="G362" s="5"/>
      <c r="H362" s="5" t="n">
        <f aca="false">(-0.0000573592*D362*D362 + 0.00292071*D362 + 96.7935)/100</f>
        <v>0.9659175438</v>
      </c>
    </row>
    <row r="363" customFormat="false" ht="12.8" hidden="false" customHeight="false" outlineLevel="0" collapsed="false">
      <c r="B363" s="0" t="n">
        <v>255</v>
      </c>
      <c r="C363" s="0" t="n">
        <v>255</v>
      </c>
      <c r="D363" s="0" t="n">
        <v>100</v>
      </c>
      <c r="E363" s="5" t="n">
        <v>0.927</v>
      </c>
      <c r="F363" s="5" t="n">
        <v>0.873</v>
      </c>
      <c r="G363" s="5" t="n">
        <v>0.965</v>
      </c>
      <c r="H363" s="5" t="n">
        <f aca="false">(-0.0000573592*D363*D363 + 0.00292071*D363 + 96.7935)/100</f>
        <v>0.96511979</v>
      </c>
    </row>
    <row r="364" customFormat="false" ht="12.8" hidden="false" customHeight="false" outlineLevel="0" collapsed="false">
      <c r="B364" s="0" t="n">
        <v>255</v>
      </c>
      <c r="C364" s="0" t="n">
        <v>255</v>
      </c>
      <c r="D364" s="0" t="n">
        <v>110</v>
      </c>
      <c r="E364" s="5"/>
      <c r="F364" s="5"/>
      <c r="G364" s="5"/>
      <c r="H364" s="5" t="n">
        <f aca="false">(-0.0000573592*D364*D364 + 0.00292071*D364 + 96.7935)/100</f>
        <v>0.9642073178</v>
      </c>
    </row>
    <row r="365" customFormat="false" ht="12.8" hidden="false" customHeight="false" outlineLevel="0" collapsed="false">
      <c r="B365" s="0" t="n">
        <v>255</v>
      </c>
      <c r="C365" s="0" t="n">
        <v>255</v>
      </c>
      <c r="D365" s="0" t="n">
        <v>120</v>
      </c>
      <c r="E365" s="5"/>
      <c r="F365" s="5"/>
      <c r="G365" s="5"/>
      <c r="H365" s="5" t="n">
        <f aca="false">(-0.0000573592*D365*D365 + 0.00292071*D365 + 96.7935)/100</f>
        <v>0.9631801272</v>
      </c>
    </row>
    <row r="366" customFormat="false" ht="12.8" hidden="false" customHeight="false" outlineLevel="0" collapsed="false">
      <c r="B366" s="0" t="n">
        <v>255</v>
      </c>
      <c r="C366" s="0" t="n">
        <v>255</v>
      </c>
      <c r="D366" s="0" t="n">
        <v>130</v>
      </c>
      <c r="E366" s="5"/>
      <c r="F366" s="5"/>
      <c r="G366" s="5"/>
      <c r="H366" s="5" t="n">
        <f aca="false">(-0.0000573592*D366*D366 + 0.00292071*D366 + 96.7935)/100</f>
        <v>0.9620382182</v>
      </c>
    </row>
    <row r="367" customFormat="false" ht="12.8" hidden="false" customHeight="false" outlineLevel="0" collapsed="false">
      <c r="B367" s="0" t="n">
        <v>255</v>
      </c>
      <c r="C367" s="0" t="n">
        <v>255</v>
      </c>
      <c r="D367" s="0" t="n">
        <v>140</v>
      </c>
      <c r="E367" s="5"/>
      <c r="F367" s="5"/>
      <c r="G367" s="5"/>
      <c r="H367" s="5" t="n">
        <f aca="false">(-0.0000573592*D367*D367 + 0.00292071*D367 + 96.7935)/100</f>
        <v>0.9607815908</v>
      </c>
    </row>
    <row r="368" customFormat="false" ht="12.8" hidden="false" customHeight="false" outlineLevel="0" collapsed="false">
      <c r="B368" s="0" t="n">
        <v>255</v>
      </c>
      <c r="C368" s="0" t="n">
        <v>255</v>
      </c>
      <c r="D368" s="0" t="n">
        <v>150</v>
      </c>
      <c r="E368" s="5"/>
      <c r="F368" s="5"/>
      <c r="G368" s="5"/>
      <c r="H368" s="5" t="n">
        <f aca="false">(-0.0000573592*D368*D368 + 0.00292071*D368 + 96.7935)/100</f>
        <v>0.959410245</v>
      </c>
    </row>
    <row r="369" customFormat="false" ht="12.8" hidden="false" customHeight="false" outlineLevel="0" collapsed="false">
      <c r="B369" s="0" t="n">
        <v>255</v>
      </c>
      <c r="C369" s="0" t="n">
        <v>255</v>
      </c>
      <c r="D369" s="0" t="n">
        <v>160</v>
      </c>
      <c r="E369" s="5"/>
      <c r="F369" s="5"/>
      <c r="G369" s="5"/>
      <c r="H369" s="5" t="n">
        <f aca="false">(-0.0000573592*D369*D369 + 0.00292071*D369 + 96.7935)/100</f>
        <v>0.9579241808</v>
      </c>
    </row>
    <row r="370" customFormat="false" ht="12.8" hidden="false" customHeight="false" outlineLevel="0" collapsed="false">
      <c r="B370" s="0" t="n">
        <v>255</v>
      </c>
      <c r="C370" s="0" t="n">
        <v>255</v>
      </c>
      <c r="D370" s="0" t="n">
        <v>170</v>
      </c>
      <c r="E370" s="5"/>
      <c r="F370" s="5"/>
      <c r="G370" s="5"/>
      <c r="H370" s="5" t="n">
        <f aca="false">(-0.0000573592*D370*D370 + 0.00292071*D370 + 96.7935)/100</f>
        <v>0.9563233982</v>
      </c>
    </row>
    <row r="371" customFormat="false" ht="12.8" hidden="false" customHeight="false" outlineLevel="0" collapsed="false">
      <c r="B371" s="0" t="n">
        <v>255</v>
      </c>
      <c r="C371" s="0" t="n">
        <v>255</v>
      </c>
      <c r="D371" s="0" t="n">
        <v>180</v>
      </c>
      <c r="E371" s="5"/>
      <c r="F371" s="5"/>
      <c r="G371" s="5"/>
      <c r="H371" s="5" t="n">
        <f aca="false">(-0.0000573592*D371*D371 + 0.00292071*D371 + 96.7935)/100</f>
        <v>0.9546078972</v>
      </c>
    </row>
    <row r="372" customFormat="false" ht="12.8" hidden="false" customHeight="false" outlineLevel="0" collapsed="false">
      <c r="B372" s="0" t="n">
        <v>255</v>
      </c>
      <c r="C372" s="0" t="n">
        <v>255</v>
      </c>
      <c r="D372" s="0" t="n">
        <v>190</v>
      </c>
      <c r="E372" s="5"/>
      <c r="F372" s="5"/>
      <c r="G372" s="5"/>
      <c r="H372" s="5" t="n">
        <f aca="false">(-0.0000573592*D372*D372 + 0.00292071*D372 + 96.7935)/100</f>
        <v>0.9527776778</v>
      </c>
    </row>
    <row r="373" customFormat="false" ht="12.8" hidden="false" customHeight="false" outlineLevel="0" collapsed="false">
      <c r="B373" s="0" t="n">
        <v>255</v>
      </c>
      <c r="C373" s="0" t="n">
        <v>255</v>
      </c>
      <c r="D373" s="0" t="n">
        <v>200</v>
      </c>
      <c r="E373" s="5" t="n">
        <v>0.927</v>
      </c>
      <c r="F373" s="5" t="n">
        <v>0.873</v>
      </c>
      <c r="G373" s="5" t="n">
        <v>0.951</v>
      </c>
      <c r="H373" s="5" t="n">
        <f aca="false">(-0.0000573592*D373*D373 + 0.00292071*D373 + 96.7935)/100</f>
        <v>0.95083274</v>
      </c>
    </row>
    <row r="374" customFormat="false" ht="12.8" hidden="false" customHeight="false" outlineLevel="0" collapsed="false">
      <c r="B374" s="0" t="n">
        <v>255</v>
      </c>
      <c r="C374" s="0" t="n">
        <v>255</v>
      </c>
      <c r="D374" s="0" t="n">
        <v>210</v>
      </c>
      <c r="E374" s="5"/>
      <c r="F374" s="5"/>
      <c r="G374" s="5"/>
      <c r="H374" s="5" t="n">
        <f aca="false">(-0.0000573592*D374*D374 + 0.00292071*D374 + 96.7935)/100</f>
        <v>0.9487730838</v>
      </c>
    </row>
    <row r="375" customFormat="false" ht="12.8" hidden="false" customHeight="false" outlineLevel="0" collapsed="false">
      <c r="B375" s="0" t="n">
        <v>255</v>
      </c>
      <c r="C375" s="0" t="n">
        <v>255</v>
      </c>
      <c r="D375" s="0" t="n">
        <v>220</v>
      </c>
      <c r="E375" s="5"/>
      <c r="F375" s="5"/>
      <c r="G375" s="5"/>
      <c r="H375" s="5" t="n">
        <f aca="false">(-0.0000573592*D375*D375 + 0.00292071*D375 + 96.7935)/100</f>
        <v>0.9465987092</v>
      </c>
    </row>
    <row r="376" customFormat="false" ht="12.8" hidden="false" customHeight="false" outlineLevel="0" collapsed="false">
      <c r="B376" s="0" t="n">
        <v>255</v>
      </c>
      <c r="C376" s="0" t="n">
        <v>255</v>
      </c>
      <c r="D376" s="0" t="n">
        <v>230</v>
      </c>
      <c r="E376" s="5"/>
      <c r="F376" s="5"/>
      <c r="G376" s="5"/>
      <c r="H376" s="5" t="n">
        <f aca="false">(-0.0000573592*D376*D376 + 0.00292071*D376 + 96.7935)/100</f>
        <v>0.9443096162</v>
      </c>
    </row>
    <row r="377" customFormat="false" ht="12.8" hidden="false" customHeight="false" outlineLevel="0" collapsed="false">
      <c r="B377" s="0" t="n">
        <v>255</v>
      </c>
      <c r="C377" s="0" t="n">
        <v>255</v>
      </c>
      <c r="D377" s="0" t="n">
        <v>240</v>
      </c>
      <c r="E377" s="5"/>
      <c r="F377" s="5"/>
      <c r="G377" s="5"/>
      <c r="H377" s="5" t="n">
        <f aca="false">(-0.0000573592*D377*D377 + 0.00292071*D377 + 96.7935)/100</f>
        <v>0.9419058048</v>
      </c>
    </row>
    <row r="378" customFormat="false" ht="12.8" hidden="false" customHeight="false" outlineLevel="0" collapsed="false">
      <c r="B378" s="0" t="n">
        <v>255</v>
      </c>
      <c r="C378" s="0" t="n">
        <v>255</v>
      </c>
      <c r="D378" s="0" t="n">
        <v>250</v>
      </c>
      <c r="E378" s="5"/>
      <c r="F378" s="5"/>
      <c r="G378" s="5"/>
      <c r="H378" s="5" t="n">
        <f aca="false">(-0.0000573592*D378*D378 + 0.00292071*D378 + 96.7935)/100</f>
        <v>0.939387275</v>
      </c>
    </row>
    <row r="379" customFormat="false" ht="12.8" hidden="false" customHeight="false" outlineLevel="0" collapsed="false">
      <c r="B379" s="0" t="n">
        <v>255</v>
      </c>
      <c r="C379" s="0" t="n">
        <v>255</v>
      </c>
      <c r="D379" s="0" t="n">
        <v>255</v>
      </c>
      <c r="E379" s="5" t="n">
        <v>0.927</v>
      </c>
      <c r="F379" s="5" t="n">
        <v>0.873</v>
      </c>
      <c r="G379" s="5" t="n">
        <v>0.938</v>
      </c>
      <c r="H379" s="5" t="n">
        <f aca="false">(-0.0000573592*D379*D379 + 0.00292071*D379 + 96.7935)/100</f>
        <v>0.9380849907</v>
      </c>
    </row>
    <row r="382" customFormat="false" ht="12.8" hidden="false" customHeight="false" outlineLevel="0" collapsed="false">
      <c r="A382" s="1" t="s">
        <v>8</v>
      </c>
      <c r="B382" s="3" t="s">
        <v>9</v>
      </c>
      <c r="C382" s="3" t="s">
        <v>10</v>
      </c>
      <c r="D382" s="3" t="s">
        <v>13</v>
      </c>
      <c r="E382" s="3" t="s">
        <v>18</v>
      </c>
      <c r="F382" s="3" t="s">
        <v>19</v>
      </c>
      <c r="G382" s="3" t="s">
        <v>20</v>
      </c>
      <c r="H382" s="3" t="s">
        <v>39</v>
      </c>
    </row>
    <row r="383" customFormat="false" ht="12.8" hidden="false" customHeight="false" outlineLevel="0" collapsed="false">
      <c r="B383" s="0" t="n">
        <v>255</v>
      </c>
      <c r="C383" s="0" t="n">
        <v>0</v>
      </c>
      <c r="D383" s="0" t="n">
        <v>0</v>
      </c>
      <c r="E383" s="4" t="n">
        <v>0.9</v>
      </c>
      <c r="F383" s="4" t="n">
        <v>1</v>
      </c>
      <c r="G383" s="4" t="n">
        <v>1</v>
      </c>
      <c r="H383" s="4" t="n">
        <f aca="false">MIN(E383:G383)</f>
        <v>0.9</v>
      </c>
      <c r="J383" s="0" t="s">
        <v>40</v>
      </c>
    </row>
    <row r="384" customFormat="false" ht="12.8" hidden="false" customHeight="false" outlineLevel="0" collapsed="false">
      <c r="B384" s="0" t="n">
        <v>0</v>
      </c>
      <c r="C384" s="0" t="n">
        <v>255</v>
      </c>
      <c r="D384" s="0" t="n">
        <v>0</v>
      </c>
      <c r="E384" s="4" t="n">
        <v>1</v>
      </c>
      <c r="F384" s="4" t="n">
        <v>0.9</v>
      </c>
      <c r="G384" s="4" t="n">
        <v>1</v>
      </c>
      <c r="H384" s="4" t="n">
        <f aca="false">MIN(E384:G384)</f>
        <v>0.9</v>
      </c>
    </row>
    <row r="385" customFormat="false" ht="12.8" hidden="false" customHeight="false" outlineLevel="0" collapsed="false">
      <c r="B385" s="0" t="n">
        <v>0</v>
      </c>
      <c r="C385" s="0" t="n">
        <v>0</v>
      </c>
      <c r="D385" s="0" t="n">
        <v>255</v>
      </c>
      <c r="E385" s="4" t="n">
        <v>1</v>
      </c>
      <c r="F385" s="4" t="n">
        <v>1</v>
      </c>
      <c r="G385" s="4" t="n">
        <v>0.9</v>
      </c>
      <c r="H385" s="4" t="n">
        <f aca="false">MIN(E385:G385)</f>
        <v>0.9</v>
      </c>
    </row>
    <row r="387" customFormat="false" ht="12.8" hidden="false" customHeight="false" outlineLevel="0" collapsed="false">
      <c r="B387" s="0" t="n">
        <v>255</v>
      </c>
      <c r="C387" s="0" t="n">
        <v>255</v>
      </c>
      <c r="D387" s="0" t="n">
        <v>0</v>
      </c>
      <c r="E387" s="4" t="n">
        <v>0.927</v>
      </c>
      <c r="F387" s="4" t="n">
        <v>0.873</v>
      </c>
      <c r="G387" s="4" t="n">
        <v>0.968</v>
      </c>
      <c r="H387" s="4" t="n">
        <f aca="false">MIN(E387:G387)</f>
        <v>0.873</v>
      </c>
      <c r="J387" s="0" t="s">
        <v>41</v>
      </c>
    </row>
    <row r="388" customFormat="false" ht="12.8" hidden="false" customHeight="false" outlineLevel="0" collapsed="false">
      <c r="B388" s="0" t="n">
        <v>255</v>
      </c>
      <c r="C388" s="0" t="n">
        <v>0</v>
      </c>
      <c r="D388" s="0" t="n">
        <v>255</v>
      </c>
      <c r="E388" s="4" t="n">
        <v>0.879</v>
      </c>
      <c r="F388" s="4" t="n">
        <v>0.952</v>
      </c>
      <c r="G388" s="4" t="n">
        <v>0.873</v>
      </c>
      <c r="H388" s="4" t="n">
        <f aca="false">MIN(E388:G388)</f>
        <v>0.873</v>
      </c>
    </row>
    <row r="389" customFormat="false" ht="12.8" hidden="false" customHeight="false" outlineLevel="0" collapsed="false">
      <c r="B389" s="0" t="n">
        <v>0</v>
      </c>
      <c r="C389" s="0" t="n">
        <v>255</v>
      </c>
      <c r="D389" s="0" t="n">
        <v>255</v>
      </c>
      <c r="E389" s="4" t="n">
        <v>0.956</v>
      </c>
      <c r="F389" s="4" t="n">
        <v>0.873</v>
      </c>
      <c r="G389" s="4" t="n">
        <v>0.937</v>
      </c>
      <c r="H389" s="4" t="n">
        <f aca="false">MIN(E389:G389)</f>
        <v>0.873</v>
      </c>
    </row>
    <row r="390" customFormat="false" ht="12.8" hidden="false" customHeight="false" outlineLevel="0" collapsed="false">
      <c r="B390" s="0" t="n">
        <v>255</v>
      </c>
      <c r="C390" s="0" t="n">
        <v>255</v>
      </c>
      <c r="D390" s="0" t="n">
        <v>255</v>
      </c>
      <c r="E390" s="4" t="n">
        <v>0.927</v>
      </c>
      <c r="F390" s="4" t="n">
        <v>0.873</v>
      </c>
      <c r="G390" s="4" t="n">
        <v>0.938</v>
      </c>
      <c r="H390" s="4" t="n">
        <f aca="false">MIN(E390:G390)</f>
        <v>0.873</v>
      </c>
    </row>
    <row r="391" customFormat="false" ht="12.8" hidden="false" customHeight="false" outlineLevel="0" collapsed="false">
      <c r="B391" s="0" t="n">
        <v>255</v>
      </c>
      <c r="C391" s="0" t="n">
        <v>64</v>
      </c>
      <c r="D391" s="0" t="n">
        <v>64</v>
      </c>
      <c r="E391" s="4" t="n">
        <v>0.873</v>
      </c>
      <c r="F391" s="4" t="n">
        <v>0.94</v>
      </c>
      <c r="G391" s="4" t="n">
        <v>0.963</v>
      </c>
      <c r="H391" s="4" t="n">
        <f aca="false">MIN(E391:G391)</f>
        <v>0.873</v>
      </c>
    </row>
    <row r="392" customFormat="false" ht="12.8" hidden="false" customHeight="false" outlineLevel="0" collapsed="false">
      <c r="B392" s="0" t="n">
        <v>255</v>
      </c>
      <c r="C392" s="0" t="n">
        <v>128</v>
      </c>
      <c r="D392" s="0" t="n">
        <v>128</v>
      </c>
      <c r="E392" s="4" t="n">
        <v>0.873</v>
      </c>
      <c r="F392" s="4" t="n">
        <v>0.896</v>
      </c>
      <c r="G392" s="4" t="n">
        <v>0.948</v>
      </c>
      <c r="H392" s="4" t="n">
        <f aca="false">MIN(E392:G392)</f>
        <v>0.873</v>
      </c>
    </row>
    <row r="393" customFormat="false" ht="12.8" hidden="false" customHeight="false" outlineLevel="0" collapsed="false">
      <c r="B393" s="0" t="n">
        <v>255</v>
      </c>
      <c r="C393" s="0" t="n">
        <v>192</v>
      </c>
      <c r="D393" s="0" t="n">
        <v>192</v>
      </c>
      <c r="E393" s="4" t="n">
        <v>0.904</v>
      </c>
      <c r="F393" s="4" t="n">
        <v>0.873</v>
      </c>
      <c r="G393" s="4" t="n">
        <v>0.939</v>
      </c>
      <c r="H393" s="4" t="n">
        <f aca="false">MIN(E393:G393)</f>
        <v>0.873</v>
      </c>
      <c r="N393" s="14" t="s">
        <v>42</v>
      </c>
    </row>
    <row r="394" customFormat="false" ht="12.8" hidden="false" customHeight="false" outlineLevel="0" collapsed="false">
      <c r="B394" s="0" t="n">
        <v>255</v>
      </c>
      <c r="C394" s="0" t="n">
        <v>64</v>
      </c>
      <c r="D394" s="0" t="n">
        <v>128</v>
      </c>
      <c r="E394" s="4" t="n">
        <v>0.873</v>
      </c>
      <c r="F394" s="4" t="n">
        <v>0.94</v>
      </c>
      <c r="G394" s="4" t="n">
        <v>0.947</v>
      </c>
      <c r="H394" s="4" t="n">
        <f aca="false">MIN(E394:G394)</f>
        <v>0.873</v>
      </c>
      <c r="N394" s="1" t="s">
        <v>43</v>
      </c>
      <c r="R394" s="0" t="s">
        <v>44</v>
      </c>
      <c r="T394" s="0" t="s">
        <v>45</v>
      </c>
      <c r="W394" s="0" t="n">
        <f aca="false">92.7/152</f>
        <v>0.609868421052632</v>
      </c>
    </row>
    <row r="395" customFormat="false" ht="12.8" hidden="false" customHeight="false" outlineLevel="0" collapsed="false">
      <c r="B395" s="0" t="n">
        <v>128</v>
      </c>
      <c r="C395" s="0" t="n">
        <v>255</v>
      </c>
      <c r="D395" s="0" t="n">
        <v>64</v>
      </c>
      <c r="E395" s="4" t="n">
        <v>0.949</v>
      </c>
      <c r="F395" s="4" t="n">
        <v>0.873</v>
      </c>
      <c r="G395" s="4" t="n">
        <v>0.967</v>
      </c>
      <c r="H395" s="4" t="n">
        <f aca="false">MIN(E395:G395)</f>
        <v>0.873</v>
      </c>
      <c r="N395" s="1" t="s">
        <v>46</v>
      </c>
      <c r="R395" s="0" t="s">
        <v>47</v>
      </c>
      <c r="T395" s="0" t="n">
        <f aca="false">-95.2/(152*152)</f>
        <v>-0.00412049861495845</v>
      </c>
    </row>
    <row r="396" customFormat="false" ht="12.8" hidden="false" customHeight="false" outlineLevel="0" collapsed="false">
      <c r="N396" s="1" t="s">
        <v>48</v>
      </c>
      <c r="R396" s="0" t="s">
        <v>49</v>
      </c>
      <c r="T396" s="0" t="n">
        <f aca="false">1/T395</f>
        <v>-242.689075630252</v>
      </c>
      <c r="U396" s="15" t="n">
        <f aca="false">-1/250</f>
        <v>-0.004</v>
      </c>
    </row>
    <row r="397" customFormat="false" ht="12.8" hidden="false" customHeight="false" outlineLevel="0" collapsed="false">
      <c r="A397" s="1" t="s">
        <v>50</v>
      </c>
      <c r="B397" s="3" t="s">
        <v>9</v>
      </c>
      <c r="C397" s="3" t="s">
        <v>10</v>
      </c>
      <c r="D397" s="3" t="s">
        <v>13</v>
      </c>
      <c r="E397" s="3" t="s">
        <v>18</v>
      </c>
      <c r="F397" s="3" t="s">
        <v>19</v>
      </c>
      <c r="G397" s="3" t="s">
        <v>20</v>
      </c>
      <c r="H397" s="3"/>
      <c r="I397" s="1"/>
      <c r="N397" s="1" t="s">
        <v>51</v>
      </c>
      <c r="O397" s="1" t="s">
        <v>19</v>
      </c>
      <c r="P397" s="1" t="s">
        <v>52</v>
      </c>
      <c r="R397" s="1"/>
      <c r="S397" s="1"/>
    </row>
    <row r="398" customFormat="false" ht="12.8" hidden="false" customHeight="false" outlineLevel="0" collapsed="false">
      <c r="A398" s="0" t="n">
        <v>1</v>
      </c>
      <c r="B398" s="0" t="n">
        <v>255</v>
      </c>
      <c r="C398" s="0" t="n">
        <v>64</v>
      </c>
      <c r="D398" s="0" t="n">
        <v>64</v>
      </c>
      <c r="E398" s="4" t="n">
        <v>0.873</v>
      </c>
      <c r="F398" s="4" t="n">
        <v>0.94</v>
      </c>
      <c r="G398" s="4" t="n">
        <v>0.963</v>
      </c>
      <c r="H398" s="4"/>
      <c r="I398" s="4"/>
      <c r="N398" s="0" t="n">
        <v>1</v>
      </c>
      <c r="O398" s="4" t="n">
        <v>0.927</v>
      </c>
      <c r="P398" s="12" t="n">
        <f aca="false">(-0.00245441*N398*N398 - 0.235338*N398 + 92.8418)/100</f>
        <v>0.9260400759</v>
      </c>
      <c r="R398" s="4"/>
      <c r="S398" s="4"/>
    </row>
    <row r="399" customFormat="false" ht="12.8" hidden="false" customHeight="false" outlineLevel="0" collapsed="false">
      <c r="A399" s="0" t="n">
        <v>80</v>
      </c>
      <c r="B399" s="0" t="n">
        <v>255</v>
      </c>
      <c r="C399" s="0" t="n">
        <v>64</v>
      </c>
      <c r="D399" s="0" t="n">
        <v>64</v>
      </c>
      <c r="E399" s="4" t="n">
        <v>0.608</v>
      </c>
      <c r="F399" s="4" t="n">
        <v>0.859</v>
      </c>
      <c r="G399" s="4" t="n">
        <v>0.945</v>
      </c>
      <c r="H399" s="4"/>
      <c r="I399" s="4"/>
      <c r="N399" s="0" t="n">
        <v>32</v>
      </c>
      <c r="P399" s="12" t="n">
        <f aca="false">(-0.00245441*N399*N399 - 0.235338*N399 + 92.8418)/100</f>
        <v>0.8279766816</v>
      </c>
    </row>
    <row r="400" customFormat="false" ht="12.8" hidden="false" customHeight="false" outlineLevel="0" collapsed="false">
      <c r="A400" s="0" t="n">
        <v>160</v>
      </c>
      <c r="B400" s="0" t="n">
        <v>255</v>
      </c>
      <c r="C400" s="0" t="n">
        <v>64</v>
      </c>
      <c r="D400" s="0" t="n">
        <v>64</v>
      </c>
      <c r="E400" s="4" t="n">
        <v>0.335</v>
      </c>
      <c r="F400" s="4" t="n">
        <v>0.77</v>
      </c>
      <c r="G400" s="4" t="n">
        <v>0.927</v>
      </c>
      <c r="H400" s="4"/>
      <c r="I400" s="4"/>
      <c r="N400" s="0" t="n">
        <f aca="false">C401</f>
        <v>64</v>
      </c>
      <c r="O400" s="4" t="n">
        <f aca="false">F401</f>
        <v>0.674</v>
      </c>
      <c r="P400" s="12" t="n">
        <f aca="false">(-0.00245441*N400*N400 - 0.235338*N400 + 92.8418)/100</f>
        <v>0.6772690464</v>
      </c>
      <c r="R400" s="4"/>
      <c r="S400" s="4"/>
    </row>
    <row r="401" customFormat="false" ht="12.8" hidden="false" customHeight="false" outlineLevel="0" collapsed="false">
      <c r="A401" s="0" t="n">
        <v>255</v>
      </c>
      <c r="B401" s="0" t="n">
        <v>255</v>
      </c>
      <c r="C401" s="0" t="n">
        <v>64</v>
      </c>
      <c r="D401" s="0" t="n">
        <v>64</v>
      </c>
      <c r="E401" s="4" t="n">
        <v>0</v>
      </c>
      <c r="F401" s="4" t="n">
        <v>0.674</v>
      </c>
      <c r="G401" s="4" t="n">
        <v>0.904</v>
      </c>
      <c r="H401" s="4"/>
      <c r="I401" s="4"/>
      <c r="N401" s="0" t="n">
        <v>96</v>
      </c>
      <c r="P401" s="12" t="n">
        <f aca="false">(-0.00245441*N401*N401 - 0.235338*N401 + 92.8418)/100</f>
        <v>0.4762950944</v>
      </c>
    </row>
    <row r="402" customFormat="false" ht="12.8" hidden="false" customHeight="false" outlineLevel="0" collapsed="false">
      <c r="N402" s="0" t="n">
        <f aca="false">C416</f>
        <v>128</v>
      </c>
      <c r="O402" s="4" t="n">
        <f aca="false">F416</f>
        <v>0.231</v>
      </c>
      <c r="P402" s="12" t="n">
        <f aca="false">(-0.00245441*N402*N402 - 0.235338*N402 + 92.8418)/100</f>
        <v>0.2250548256</v>
      </c>
      <c r="R402" s="4"/>
      <c r="S402" s="4"/>
    </row>
    <row r="403" customFormat="false" ht="12.8" hidden="false" customHeight="false" outlineLevel="0" collapsed="false">
      <c r="N403" s="0" t="n">
        <v>140</v>
      </c>
      <c r="P403" s="12" t="n">
        <f aca="false">(-0.00245441*N403*N403 - 0.235338*N403 + 92.8418)/100</f>
        <v>0.11788044</v>
      </c>
    </row>
    <row r="404" customFormat="false" ht="12.8" hidden="false" customHeight="false" outlineLevel="0" collapsed="false">
      <c r="N404" s="0" t="n">
        <v>152</v>
      </c>
      <c r="O404" s="4" t="n">
        <v>0</v>
      </c>
      <c r="P404" s="12" t="n">
        <f aca="false">(-0.00245441*N404*N404 - 0.235338*N404 + 92.8418)/100</f>
        <v>0.00363735360000007</v>
      </c>
      <c r="R404" s="4"/>
      <c r="S404" s="4"/>
    </row>
    <row r="412" customFormat="false" ht="12.8" hidden="false" customHeight="false" outlineLevel="0" collapsed="false">
      <c r="A412" s="1" t="s">
        <v>50</v>
      </c>
      <c r="B412" s="3" t="s">
        <v>9</v>
      </c>
      <c r="C412" s="3" t="s">
        <v>10</v>
      </c>
      <c r="D412" s="3" t="s">
        <v>13</v>
      </c>
      <c r="E412" s="3" t="s">
        <v>18</v>
      </c>
      <c r="F412" s="3" t="s">
        <v>19</v>
      </c>
      <c r="G412" s="3" t="s">
        <v>20</v>
      </c>
      <c r="H412" s="7"/>
      <c r="I412" s="7"/>
      <c r="J412" s="7"/>
    </row>
    <row r="413" customFormat="false" ht="12.8" hidden="false" customHeight="false" outlineLevel="0" collapsed="false">
      <c r="A413" s="0" t="n">
        <v>1</v>
      </c>
      <c r="B413" s="0" t="n">
        <v>255</v>
      </c>
      <c r="C413" s="0" t="n">
        <v>128</v>
      </c>
      <c r="D413" s="0" t="n">
        <v>128</v>
      </c>
      <c r="E413" s="4" t="n">
        <v>0.873</v>
      </c>
      <c r="F413" s="4" t="n">
        <v>0.896</v>
      </c>
      <c r="G413" s="4" t="n">
        <v>0.948</v>
      </c>
      <c r="H413" s="4"/>
    </row>
    <row r="414" customFormat="false" ht="12.8" hidden="false" customHeight="false" outlineLevel="0" collapsed="false">
      <c r="A414" s="0" t="n">
        <v>80</v>
      </c>
      <c r="B414" s="0" t="n">
        <v>255</v>
      </c>
      <c r="C414" s="0" t="n">
        <v>128</v>
      </c>
      <c r="D414" s="0" t="n">
        <v>128</v>
      </c>
      <c r="E414" s="4" t="n">
        <v>0.608</v>
      </c>
      <c r="F414" s="4" t="n">
        <v>0.695</v>
      </c>
      <c r="G414" s="4" t="n">
        <v>0.89</v>
      </c>
      <c r="H414" s="4"/>
    </row>
    <row r="415" customFormat="false" ht="12.8" hidden="false" customHeight="false" outlineLevel="0" collapsed="false">
      <c r="A415" s="0" t="n">
        <v>160</v>
      </c>
      <c r="B415" s="0" t="n">
        <v>255</v>
      </c>
      <c r="C415" s="0" t="n">
        <v>128</v>
      </c>
      <c r="D415" s="0" t="n">
        <v>128</v>
      </c>
      <c r="E415" s="4" t="n">
        <v>0.335</v>
      </c>
      <c r="F415" s="4" t="n">
        <v>0.486</v>
      </c>
      <c r="G415" s="4" t="n">
        <v>0.829</v>
      </c>
    </row>
    <row r="416" customFormat="false" ht="12.8" hidden="false" customHeight="false" outlineLevel="0" collapsed="false">
      <c r="A416" s="0" t="n">
        <v>255</v>
      </c>
      <c r="B416" s="0" t="n">
        <v>255</v>
      </c>
      <c r="C416" s="0" t="n">
        <v>128</v>
      </c>
      <c r="D416" s="0" t="n">
        <v>128</v>
      </c>
      <c r="E416" s="4" t="n">
        <v>0</v>
      </c>
      <c r="F416" s="4" t="n">
        <v>0.231</v>
      </c>
      <c r="G416" s="4" t="n">
        <v>0.755</v>
      </c>
    </row>
    <row r="418" customFormat="false" ht="12.8" hidden="false" customHeight="false" outlineLevel="0" collapsed="false">
      <c r="A418" s="2" t="s">
        <v>53</v>
      </c>
      <c r="B418" s="3"/>
      <c r="C418" s="3"/>
      <c r="D418" s="3"/>
      <c r="E418" s="3"/>
      <c r="F418" s="3"/>
      <c r="G418" s="3"/>
    </row>
    <row r="419" customFormat="false" ht="12.8" hidden="false" customHeight="false" outlineLevel="0" collapsed="false">
      <c r="A419" s="0" t="s">
        <v>54</v>
      </c>
      <c r="E419" s="4"/>
      <c r="F419" s="4"/>
      <c r="G419" s="4"/>
    </row>
    <row r="420" customFormat="false" ht="12.8" hidden="false" customHeight="false" outlineLevel="0" collapsed="false">
      <c r="A420" s="0" t="s">
        <v>55</v>
      </c>
      <c r="E420" s="4"/>
      <c r="F420" s="4"/>
      <c r="G420" s="4"/>
    </row>
    <row r="421" customFormat="false" ht="12.8" hidden="false" customHeight="false" outlineLevel="0" collapsed="false">
      <c r="A421" s="0" t="s">
        <v>56</v>
      </c>
      <c r="E421" s="4"/>
      <c r="F421" s="4"/>
      <c r="G421" s="4"/>
    </row>
    <row r="422" customFormat="false" ht="12.8" hidden="false" customHeight="false" outlineLevel="0" collapsed="false">
      <c r="A422" s="0" t="s">
        <v>57</v>
      </c>
      <c r="E422" s="4"/>
      <c r="F422" s="4"/>
      <c r="G422" s="4"/>
    </row>
    <row r="425" customFormat="false" ht="12.8" hidden="false" customHeight="false" outlineLevel="0" collapsed="false">
      <c r="A425" s="1" t="s">
        <v>50</v>
      </c>
      <c r="B425" s="3" t="s">
        <v>9</v>
      </c>
      <c r="C425" s="3" t="s">
        <v>10</v>
      </c>
      <c r="D425" s="3" t="s">
        <v>13</v>
      </c>
      <c r="E425" s="3" t="s">
        <v>18</v>
      </c>
      <c r="F425" s="3" t="s">
        <v>19</v>
      </c>
      <c r="G425" s="3" t="s">
        <v>20</v>
      </c>
    </row>
    <row r="426" customFormat="false" ht="12.8" hidden="false" customHeight="false" outlineLevel="0" collapsed="false">
      <c r="A426" s="0" t="n">
        <v>1</v>
      </c>
      <c r="B426" s="0" t="n">
        <v>255</v>
      </c>
      <c r="C426" s="0" t="n">
        <v>192</v>
      </c>
      <c r="D426" s="0" t="n">
        <v>192</v>
      </c>
      <c r="E426" s="4" t="n">
        <v>0.904</v>
      </c>
      <c r="F426" s="4" t="n">
        <v>0.873</v>
      </c>
      <c r="G426" s="4" t="n">
        <v>0.939</v>
      </c>
    </row>
    <row r="427" customFormat="false" ht="12.8" hidden="false" customHeight="false" outlineLevel="0" collapsed="false">
      <c r="A427" s="0" t="n">
        <v>80</v>
      </c>
      <c r="B427" s="0" t="n">
        <v>255</v>
      </c>
      <c r="C427" s="0" t="n">
        <v>192</v>
      </c>
      <c r="D427" s="0" t="n">
        <v>192</v>
      </c>
      <c r="E427" s="4" t="n">
        <v>0.725</v>
      </c>
      <c r="F427" s="4" t="n">
        <v>0.608</v>
      </c>
      <c r="G427" s="4" t="n">
        <v>0.856</v>
      </c>
    </row>
    <row r="428" customFormat="false" ht="12.8" hidden="false" customHeight="false" outlineLevel="0" collapsed="false">
      <c r="A428" s="0" t="n">
        <v>160</v>
      </c>
      <c r="B428" s="0" t="n">
        <v>255</v>
      </c>
      <c r="C428" s="0" t="n">
        <v>192</v>
      </c>
      <c r="D428" s="0" t="n">
        <v>192</v>
      </c>
      <c r="E428" s="4" t="n">
        <v>0.539</v>
      </c>
      <c r="F428" s="4" t="n">
        <v>0.335</v>
      </c>
      <c r="G428" s="4" t="n">
        <v>0.771</v>
      </c>
    </row>
    <row r="429" customFormat="false" ht="12.8" hidden="false" customHeight="false" outlineLevel="0" collapsed="false">
      <c r="A429" s="0" t="n">
        <v>255</v>
      </c>
      <c r="B429" s="0" t="n">
        <v>255</v>
      </c>
      <c r="C429" s="0" t="n">
        <v>192</v>
      </c>
      <c r="D429" s="0" t="n">
        <v>192</v>
      </c>
      <c r="E429" s="4" t="n">
        <v>0.312</v>
      </c>
      <c r="F429" s="4" t="n">
        <v>0</v>
      </c>
      <c r="G429" s="4" t="n">
        <v>0.665</v>
      </c>
    </row>
    <row r="439" customFormat="false" ht="12.8" hidden="false" customHeight="false" outlineLevel="0" collapsed="false">
      <c r="A439" s="1" t="s">
        <v>50</v>
      </c>
      <c r="B439" s="3" t="s">
        <v>9</v>
      </c>
      <c r="C439" s="3" t="s">
        <v>10</v>
      </c>
      <c r="D439" s="3" t="s">
        <v>13</v>
      </c>
      <c r="E439" s="3" t="s">
        <v>18</v>
      </c>
      <c r="F439" s="3" t="s">
        <v>19</v>
      </c>
      <c r="G439" s="3" t="s">
        <v>20</v>
      </c>
    </row>
    <row r="440" customFormat="false" ht="12.8" hidden="false" customHeight="false" outlineLevel="0" collapsed="false">
      <c r="A440" s="0" t="n">
        <v>1</v>
      </c>
      <c r="B440" s="0" t="n">
        <v>255</v>
      </c>
      <c r="C440" s="0" t="n">
        <v>224</v>
      </c>
      <c r="D440" s="0" t="n">
        <v>224</v>
      </c>
      <c r="E440" s="4" t="n">
        <v>0.919</v>
      </c>
      <c r="F440" s="4" t="n">
        <v>0.873</v>
      </c>
      <c r="G440" s="4" t="n">
        <v>0.939</v>
      </c>
    </row>
    <row r="441" customFormat="false" ht="12.8" hidden="false" customHeight="false" outlineLevel="0" collapsed="false">
      <c r="A441" s="0" t="n">
        <v>60</v>
      </c>
      <c r="B441" s="0" t="n">
        <v>255</v>
      </c>
      <c r="C441" s="0" t="n">
        <v>224</v>
      </c>
      <c r="D441" s="0" t="n">
        <v>224</v>
      </c>
      <c r="E441" s="4" t="n">
        <v>0.816</v>
      </c>
      <c r="F441" s="4" t="n">
        <v>0.679</v>
      </c>
      <c r="G441" s="4" t="n">
        <v>0.877</v>
      </c>
    </row>
    <row r="442" customFormat="false" ht="12.8" hidden="false" customHeight="false" outlineLevel="0" collapsed="false">
      <c r="A442" s="0" t="n">
        <v>160</v>
      </c>
      <c r="B442" s="0" t="n">
        <v>255</v>
      </c>
      <c r="C442" s="0" t="n">
        <v>224</v>
      </c>
      <c r="D442" s="0" t="n">
        <v>224</v>
      </c>
      <c r="E442" s="4" t="n">
        <v>0.635</v>
      </c>
      <c r="F442" s="4" t="n">
        <v>0.335</v>
      </c>
      <c r="G442" s="4" t="n">
        <v>0.767</v>
      </c>
    </row>
    <row r="443" customFormat="false" ht="12.8" hidden="false" customHeight="false" outlineLevel="0" collapsed="false">
      <c r="A443" s="0" t="n">
        <v>255</v>
      </c>
      <c r="B443" s="0" t="n">
        <v>255</v>
      </c>
      <c r="C443" s="0" t="n">
        <v>224</v>
      </c>
      <c r="D443" s="0" t="n">
        <v>224</v>
      </c>
      <c r="E443" s="4" t="n">
        <v>0.458</v>
      </c>
      <c r="F443" s="4" t="n">
        <v>0</v>
      </c>
      <c r="G443" s="4" t="n">
        <v>0.66</v>
      </c>
    </row>
    <row r="445" customFormat="false" ht="12.8" hidden="false" customHeight="false" outlineLevel="0" collapsed="false">
      <c r="C445" s="0" t="s">
        <v>58</v>
      </c>
    </row>
    <row r="446" customFormat="false" ht="12.8" hidden="false" customHeight="false" outlineLevel="0" collapsed="false">
      <c r="C446" s="0" t="n">
        <f aca="false">C443-150</f>
        <v>74</v>
      </c>
    </row>
    <row r="454" customFormat="false" ht="12.8" hidden="false" customHeight="false" outlineLevel="0" collapsed="false">
      <c r="O454" s="1" t="s">
        <v>59</v>
      </c>
    </row>
    <row r="455" customFormat="false" ht="12.8" hidden="false" customHeight="false" outlineLevel="0" collapsed="false">
      <c r="A455" s="1"/>
      <c r="B455" s="3"/>
      <c r="C455" s="3"/>
      <c r="D455" s="3"/>
      <c r="E455" s="3"/>
      <c r="F455" s="3"/>
      <c r="G455" s="3"/>
      <c r="H455" s="1"/>
      <c r="O455" s="3" t="s">
        <v>27</v>
      </c>
      <c r="P455" s="3" t="s">
        <v>60</v>
      </c>
    </row>
    <row r="456" customFormat="false" ht="12.8" hidden="false" customHeight="false" outlineLevel="0" collapsed="false">
      <c r="A456" s="1" t="s">
        <v>8</v>
      </c>
      <c r="B456" s="3" t="s">
        <v>9</v>
      </c>
      <c r="C456" s="3" t="s">
        <v>10</v>
      </c>
      <c r="D456" s="3" t="s">
        <v>13</v>
      </c>
      <c r="E456" s="3" t="s">
        <v>18</v>
      </c>
      <c r="F456" s="3" t="s">
        <v>19</v>
      </c>
      <c r="G456" s="3" t="s">
        <v>20</v>
      </c>
      <c r="H456" s="5"/>
      <c r="O456" s="0" t="n">
        <v>1</v>
      </c>
      <c r="P456" s="5" t="n">
        <f aca="false">E483</f>
        <v>0.927</v>
      </c>
    </row>
    <row r="457" customFormat="false" ht="12.8" hidden="false" customHeight="false" outlineLevel="0" collapsed="false">
      <c r="B457" s="2" t="n">
        <v>255</v>
      </c>
      <c r="C457" s="0" t="n">
        <v>1</v>
      </c>
      <c r="D457" s="0" t="n">
        <v>255</v>
      </c>
      <c r="E457" s="5" t="n">
        <v>0.878</v>
      </c>
      <c r="F457" s="5" t="n">
        <v>0.952</v>
      </c>
      <c r="G457" s="5" t="n">
        <v>0.873</v>
      </c>
      <c r="H457" s="5"/>
      <c r="O457" s="0" t="n">
        <v>64</v>
      </c>
      <c r="P457" s="5" t="n">
        <f aca="false">E541</f>
        <v>0.834</v>
      </c>
    </row>
    <row r="458" customFormat="false" ht="12.8" hidden="false" customHeight="false" outlineLevel="0" collapsed="false">
      <c r="B458" s="0" t="n">
        <v>255</v>
      </c>
      <c r="C458" s="0" t="n">
        <v>10</v>
      </c>
      <c r="D458" s="0" t="n">
        <v>250</v>
      </c>
      <c r="E458" s="5" t="n">
        <v>0.874</v>
      </c>
      <c r="F458" s="5" t="n">
        <v>0.951</v>
      </c>
      <c r="G458" s="5" t="n">
        <v>0.873</v>
      </c>
      <c r="H458" s="5"/>
      <c r="O458" s="0" t="n">
        <v>128</v>
      </c>
      <c r="P458" s="5" t="n">
        <f aca="false">E512</f>
        <v>0.737</v>
      </c>
    </row>
    <row r="459" customFormat="false" ht="12.8" hidden="false" customHeight="false" outlineLevel="0" collapsed="false">
      <c r="B459" s="0" t="n">
        <v>255</v>
      </c>
      <c r="C459" s="0" t="n">
        <v>20</v>
      </c>
      <c r="D459" s="0" t="n">
        <v>240</v>
      </c>
      <c r="E459" s="5" t="n">
        <v>0.873</v>
      </c>
      <c r="F459" s="5" t="n">
        <v>0.95</v>
      </c>
      <c r="G459" s="5" t="n">
        <v>0.881</v>
      </c>
      <c r="H459" s="5"/>
      <c r="O459" s="0" t="n">
        <v>255</v>
      </c>
      <c r="P459" s="4" t="n">
        <v>0.543</v>
      </c>
    </row>
    <row r="460" customFormat="false" ht="12.8" hidden="false" customHeight="false" outlineLevel="0" collapsed="false">
      <c r="B460" s="0" t="n">
        <v>255</v>
      </c>
      <c r="C460" s="0" t="n">
        <v>30</v>
      </c>
      <c r="D460" s="0" t="n">
        <v>230</v>
      </c>
      <c r="E460" s="5" t="n">
        <v>0.873</v>
      </c>
      <c r="F460" s="5" t="n">
        <v>0.948</v>
      </c>
      <c r="G460" s="5" t="n">
        <v>0.89</v>
      </c>
      <c r="H460" s="5"/>
    </row>
    <row r="461" customFormat="false" ht="12.8" hidden="false" customHeight="false" outlineLevel="0" collapsed="false">
      <c r="B461" s="0" t="n">
        <v>255</v>
      </c>
      <c r="C461" s="0" t="n">
        <v>40</v>
      </c>
      <c r="D461" s="0" t="n">
        <v>220</v>
      </c>
      <c r="E461" s="5" t="n">
        <v>0.873</v>
      </c>
      <c r="F461" s="5" t="n">
        <v>0.946</v>
      </c>
      <c r="G461" s="5" t="n">
        <v>0.897</v>
      </c>
      <c r="H461" s="5"/>
    </row>
    <row r="462" customFormat="false" ht="12.8" hidden="false" customHeight="false" outlineLevel="0" collapsed="false">
      <c r="B462" s="0" t="n">
        <v>255</v>
      </c>
      <c r="C462" s="0" t="n">
        <v>50</v>
      </c>
      <c r="D462" s="0" t="n">
        <v>210</v>
      </c>
      <c r="E462" s="5" t="n">
        <v>0.873</v>
      </c>
      <c r="F462" s="5" t="n">
        <v>0.943</v>
      </c>
      <c r="G462" s="5" t="n">
        <v>0.903</v>
      </c>
      <c r="H462" s="5"/>
    </row>
    <row r="463" customFormat="false" ht="12.8" hidden="false" customHeight="false" outlineLevel="0" collapsed="false">
      <c r="B463" s="0" t="n">
        <v>255</v>
      </c>
      <c r="C463" s="0" t="n">
        <v>60</v>
      </c>
      <c r="D463" s="0" t="n">
        <v>200</v>
      </c>
      <c r="E463" s="5" t="n">
        <v>0.873</v>
      </c>
      <c r="F463" s="5" t="n">
        <v>0.939</v>
      </c>
      <c r="G463" s="5" t="n">
        <v>0.911</v>
      </c>
      <c r="H463" s="5"/>
    </row>
    <row r="464" customFormat="false" ht="12.8" hidden="false" customHeight="false" outlineLevel="0" collapsed="false">
      <c r="B464" s="0" t="n">
        <v>255</v>
      </c>
      <c r="C464" s="0" t="n">
        <v>70</v>
      </c>
      <c r="D464" s="0" t="n">
        <v>190</v>
      </c>
      <c r="E464" s="5"/>
      <c r="F464" s="5"/>
      <c r="G464" s="5"/>
      <c r="H464" s="5"/>
    </row>
    <row r="465" customFormat="false" ht="12.8" hidden="false" customHeight="false" outlineLevel="0" collapsed="false">
      <c r="B465" s="0" t="n">
        <v>255</v>
      </c>
      <c r="C465" s="0" t="n">
        <v>80</v>
      </c>
      <c r="D465" s="0" t="n">
        <v>180</v>
      </c>
      <c r="E465" s="5"/>
      <c r="F465" s="5"/>
      <c r="G465" s="5"/>
      <c r="H465" s="5"/>
    </row>
    <row r="466" customFormat="false" ht="12.8" hidden="false" customHeight="false" outlineLevel="0" collapsed="false">
      <c r="B466" s="0" t="n">
        <v>255</v>
      </c>
      <c r="C466" s="0" t="n">
        <v>90</v>
      </c>
      <c r="D466" s="0" t="n">
        <v>170</v>
      </c>
      <c r="E466" s="5"/>
      <c r="F466" s="5"/>
      <c r="G466" s="5"/>
      <c r="H466" s="5"/>
    </row>
    <row r="467" customFormat="false" ht="12.8" hidden="false" customHeight="false" outlineLevel="0" collapsed="false">
      <c r="B467" s="0" t="n">
        <v>255</v>
      </c>
      <c r="C467" s="0" t="n">
        <v>100</v>
      </c>
      <c r="D467" s="0" t="n">
        <v>160</v>
      </c>
      <c r="E467" s="5" t="n">
        <v>0.873</v>
      </c>
      <c r="F467" s="5" t="n">
        <v>0.918</v>
      </c>
      <c r="G467" s="5" t="n">
        <v>0.935</v>
      </c>
      <c r="H467" s="5"/>
    </row>
    <row r="468" customFormat="false" ht="12.8" hidden="false" customHeight="false" outlineLevel="0" collapsed="false">
      <c r="B468" s="0" t="n">
        <v>255</v>
      </c>
      <c r="C468" s="0" t="n">
        <v>110</v>
      </c>
      <c r="D468" s="0" t="n">
        <v>150</v>
      </c>
      <c r="E468" s="5"/>
      <c r="F468" s="5"/>
      <c r="G468" s="5"/>
      <c r="H468" s="5"/>
    </row>
    <row r="469" customFormat="false" ht="12.8" hidden="false" customHeight="false" outlineLevel="0" collapsed="false">
      <c r="B469" s="0" t="n">
        <v>255</v>
      </c>
      <c r="C469" s="0" t="n">
        <v>120</v>
      </c>
      <c r="D469" s="0" t="n">
        <v>140</v>
      </c>
      <c r="E469" s="5"/>
      <c r="F469" s="5"/>
      <c r="G469" s="5"/>
      <c r="H469" s="5"/>
    </row>
    <row r="470" customFormat="false" ht="12.8" hidden="false" customHeight="false" outlineLevel="0" collapsed="false">
      <c r="B470" s="0" t="n">
        <v>255</v>
      </c>
      <c r="C470" s="0" t="n">
        <v>130</v>
      </c>
      <c r="D470" s="0" t="n">
        <v>130</v>
      </c>
      <c r="E470" s="5"/>
      <c r="F470" s="5"/>
      <c r="G470" s="5"/>
      <c r="H470" s="5"/>
    </row>
    <row r="471" customFormat="false" ht="12.8" hidden="false" customHeight="false" outlineLevel="0" collapsed="false">
      <c r="B471" s="0" t="n">
        <v>255</v>
      </c>
      <c r="C471" s="0" t="n">
        <v>140</v>
      </c>
      <c r="D471" s="0" t="n">
        <v>120</v>
      </c>
      <c r="E471" s="5"/>
      <c r="F471" s="5"/>
      <c r="G471" s="5"/>
      <c r="H471" s="5"/>
    </row>
    <row r="472" customFormat="false" ht="12.8" hidden="false" customHeight="false" outlineLevel="0" collapsed="false">
      <c r="B472" s="0" t="n">
        <v>255</v>
      </c>
      <c r="C472" s="0" t="n">
        <v>150</v>
      </c>
      <c r="D472" s="0" t="n">
        <v>110</v>
      </c>
      <c r="E472" s="5" t="n">
        <v>0.873</v>
      </c>
      <c r="F472" s="5" t="n">
        <v>0.874</v>
      </c>
      <c r="G472" s="5" t="n">
        <v>0.954</v>
      </c>
      <c r="H472" s="5"/>
    </row>
    <row r="473" customFormat="false" ht="12.8" hidden="false" customHeight="false" outlineLevel="0" collapsed="false">
      <c r="B473" s="0" t="n">
        <v>255</v>
      </c>
      <c r="C473" s="0" t="n">
        <v>160</v>
      </c>
      <c r="D473" s="0" t="n">
        <v>100</v>
      </c>
      <c r="E473" s="5" t="n">
        <v>0.88</v>
      </c>
      <c r="F473" s="5" t="n">
        <v>0.873</v>
      </c>
      <c r="G473" s="5" t="n">
        <v>0.958</v>
      </c>
      <c r="H473" s="5"/>
    </row>
    <row r="474" customFormat="false" ht="12.8" hidden="false" customHeight="false" outlineLevel="0" collapsed="false">
      <c r="B474" s="0" t="n">
        <v>255</v>
      </c>
      <c r="C474" s="0" t="n">
        <v>170</v>
      </c>
      <c r="D474" s="0" t="n">
        <v>90</v>
      </c>
      <c r="E474" s="5"/>
      <c r="F474" s="5"/>
      <c r="G474" s="5"/>
      <c r="H474" s="5"/>
    </row>
    <row r="475" customFormat="false" ht="12.8" hidden="false" customHeight="false" outlineLevel="0" collapsed="false">
      <c r="B475" s="0" t="n">
        <v>255</v>
      </c>
      <c r="C475" s="0" t="n">
        <v>180</v>
      </c>
      <c r="D475" s="0" t="n">
        <v>80</v>
      </c>
      <c r="E475" s="5"/>
      <c r="F475" s="5"/>
      <c r="G475" s="5"/>
      <c r="H475" s="5"/>
    </row>
    <row r="476" customFormat="false" ht="12.8" hidden="false" customHeight="false" outlineLevel="0" collapsed="false">
      <c r="B476" s="0" t="n">
        <v>255</v>
      </c>
      <c r="C476" s="0" t="n">
        <v>190</v>
      </c>
      <c r="D476" s="0" t="n">
        <v>70</v>
      </c>
      <c r="E476" s="5"/>
      <c r="F476" s="5"/>
      <c r="G476" s="5"/>
      <c r="H476" s="5"/>
    </row>
    <row r="477" customFormat="false" ht="12.8" hidden="false" customHeight="false" outlineLevel="0" collapsed="false">
      <c r="B477" s="0" t="n">
        <v>255</v>
      </c>
      <c r="C477" s="0" t="n">
        <v>200</v>
      </c>
      <c r="D477" s="0" t="n">
        <v>60</v>
      </c>
      <c r="E477" s="5" t="n">
        <v>0.908</v>
      </c>
      <c r="F477" s="5" t="n">
        <v>0.873</v>
      </c>
      <c r="G477" s="5" t="n">
        <v>0.966</v>
      </c>
      <c r="H477" s="5"/>
    </row>
    <row r="478" customFormat="false" ht="12.8" hidden="false" customHeight="false" outlineLevel="0" collapsed="false">
      <c r="B478" s="0" t="n">
        <v>255</v>
      </c>
      <c r="C478" s="0" t="n">
        <v>210</v>
      </c>
      <c r="D478" s="0" t="n">
        <v>50</v>
      </c>
      <c r="E478" s="5"/>
      <c r="F478" s="5"/>
      <c r="G478" s="5"/>
      <c r="H478" s="5"/>
      <c r="O478" s="1" t="s">
        <v>61</v>
      </c>
    </row>
    <row r="479" customFormat="false" ht="12.8" hidden="false" customHeight="false" outlineLevel="0" collapsed="false">
      <c r="B479" s="0" t="n">
        <v>255</v>
      </c>
      <c r="C479" s="0" t="n">
        <v>220</v>
      </c>
      <c r="D479" s="0" t="n">
        <v>40</v>
      </c>
      <c r="E479" s="5"/>
      <c r="F479" s="5"/>
      <c r="G479" s="5"/>
      <c r="H479" s="5"/>
      <c r="O479" s="3" t="s">
        <v>27</v>
      </c>
      <c r="P479" s="3" t="s">
        <v>62</v>
      </c>
    </row>
    <row r="480" customFormat="false" ht="12.8" hidden="false" customHeight="false" outlineLevel="0" collapsed="false">
      <c r="B480" s="0" t="n">
        <v>255</v>
      </c>
      <c r="C480" s="0" t="n">
        <v>230</v>
      </c>
      <c r="D480" s="0" t="n">
        <v>30</v>
      </c>
      <c r="E480" s="5"/>
      <c r="F480" s="5"/>
      <c r="G480" s="5"/>
      <c r="H480" s="5"/>
      <c r="O480" s="0" t="n">
        <v>1</v>
      </c>
      <c r="P480" s="5" t="n">
        <f aca="false">G483</f>
        <v>0.968</v>
      </c>
    </row>
    <row r="481" customFormat="false" ht="12.8" hidden="false" customHeight="false" outlineLevel="0" collapsed="false">
      <c r="B481" s="0" t="n">
        <v>255</v>
      </c>
      <c r="C481" s="0" t="n">
        <v>240</v>
      </c>
      <c r="D481" s="0" t="n">
        <v>20</v>
      </c>
      <c r="E481" s="5"/>
      <c r="F481" s="5"/>
      <c r="G481" s="5"/>
      <c r="H481" s="5"/>
      <c r="O481" s="0" t="n">
        <v>64</v>
      </c>
      <c r="P481" s="5" t="n">
        <f aca="false">G541</f>
        <v>0.966</v>
      </c>
    </row>
    <row r="482" customFormat="false" ht="12.8" hidden="false" customHeight="false" outlineLevel="0" collapsed="false">
      <c r="B482" s="0" t="n">
        <v>255</v>
      </c>
      <c r="C482" s="0" t="n">
        <v>250</v>
      </c>
      <c r="D482" s="0" t="n">
        <v>10</v>
      </c>
      <c r="E482" s="5"/>
      <c r="F482" s="5"/>
      <c r="G482" s="5"/>
      <c r="H482" s="5"/>
      <c r="O482" s="0" t="n">
        <v>128</v>
      </c>
      <c r="P482" s="5" t="n">
        <f aca="false">G512</f>
        <v>0.963</v>
      </c>
    </row>
    <row r="483" customFormat="false" ht="12.8" hidden="false" customHeight="false" outlineLevel="0" collapsed="false">
      <c r="B483" s="0" t="n">
        <v>255</v>
      </c>
      <c r="C483" s="0" t="n">
        <v>255</v>
      </c>
      <c r="D483" s="0" t="n">
        <v>1</v>
      </c>
      <c r="E483" s="5" t="n">
        <v>0.927</v>
      </c>
      <c r="F483" s="5" t="n">
        <v>0.873</v>
      </c>
      <c r="G483" s="5" t="n">
        <v>0.968</v>
      </c>
      <c r="O483" s="0" t="n">
        <v>200</v>
      </c>
      <c r="P483" s="4" t="n">
        <v>0.959</v>
      </c>
    </row>
    <row r="484" customFormat="false" ht="12.8" hidden="false" customHeight="false" outlineLevel="0" collapsed="false">
      <c r="O484" s="0" t="n">
        <v>255</v>
      </c>
      <c r="P484" s="4" t="n">
        <v>0.957</v>
      </c>
    </row>
    <row r="485" customFormat="false" ht="12.8" hidden="false" customHeight="false" outlineLevel="0" collapsed="false">
      <c r="A485" s="1" t="s">
        <v>63</v>
      </c>
      <c r="B485" s="3" t="s">
        <v>9</v>
      </c>
      <c r="C485" s="3" t="s">
        <v>10</v>
      </c>
      <c r="D485" s="3" t="s">
        <v>13</v>
      </c>
      <c r="E485" s="3" t="s">
        <v>18</v>
      </c>
      <c r="F485" s="3" t="s">
        <v>19</v>
      </c>
      <c r="G485" s="3" t="s">
        <v>20</v>
      </c>
    </row>
    <row r="486" customFormat="false" ht="12.8" hidden="false" customHeight="false" outlineLevel="0" collapsed="false">
      <c r="B486" s="2" t="n">
        <v>255</v>
      </c>
      <c r="C486" s="0" t="n">
        <v>1</v>
      </c>
      <c r="D486" s="0" t="n">
        <v>255</v>
      </c>
      <c r="E486" s="5" t="n">
        <v>0.473</v>
      </c>
      <c r="F486" s="5" t="n">
        <v>0.874</v>
      </c>
      <c r="G486" s="5" t="n">
        <v>0.441</v>
      </c>
      <c r="O486" s="0" t="s">
        <v>64</v>
      </c>
    </row>
    <row r="487" customFormat="false" ht="12.8" hidden="false" customHeight="false" outlineLevel="0" collapsed="false">
      <c r="B487" s="0" t="n">
        <v>255</v>
      </c>
      <c r="C487" s="0" t="n">
        <v>10</v>
      </c>
      <c r="D487" s="0" t="n">
        <v>250</v>
      </c>
      <c r="E487" s="5"/>
      <c r="F487" s="5"/>
      <c r="G487" s="5"/>
    </row>
    <row r="488" customFormat="false" ht="12.8" hidden="false" customHeight="false" outlineLevel="0" collapsed="false">
      <c r="B488" s="0" t="n">
        <v>255</v>
      </c>
      <c r="C488" s="0" t="n">
        <v>20</v>
      </c>
      <c r="D488" s="0" t="n">
        <v>240</v>
      </c>
      <c r="E488" s="5"/>
      <c r="F488" s="5"/>
      <c r="G488" s="5"/>
    </row>
    <row r="489" customFormat="false" ht="12.8" hidden="false" customHeight="false" outlineLevel="0" collapsed="false">
      <c r="B489" s="0" t="n">
        <v>255</v>
      </c>
      <c r="C489" s="0" t="n">
        <v>30</v>
      </c>
      <c r="D489" s="0" t="n">
        <v>230</v>
      </c>
      <c r="E489" s="5" t="n">
        <v>0.441</v>
      </c>
      <c r="F489" s="5" t="n">
        <v>0.852</v>
      </c>
      <c r="G489" s="5" t="n">
        <v>0.534</v>
      </c>
    </row>
    <row r="490" customFormat="false" ht="12.8" hidden="false" customHeight="false" outlineLevel="0" collapsed="false">
      <c r="B490" s="0" t="n">
        <v>255</v>
      </c>
      <c r="C490" s="0" t="n">
        <v>40</v>
      </c>
      <c r="D490" s="0" t="n">
        <v>220</v>
      </c>
      <c r="E490" s="5"/>
      <c r="F490" s="5"/>
      <c r="G490" s="5"/>
    </row>
    <row r="491" customFormat="false" ht="12.8" hidden="false" customHeight="false" outlineLevel="0" collapsed="false">
      <c r="B491" s="0" t="n">
        <v>255</v>
      </c>
      <c r="C491" s="0" t="n">
        <v>50</v>
      </c>
      <c r="D491" s="0" t="n">
        <v>210</v>
      </c>
      <c r="E491" s="5"/>
      <c r="F491" s="5"/>
      <c r="G491" s="5"/>
    </row>
    <row r="492" customFormat="false" ht="12.8" hidden="false" customHeight="false" outlineLevel="0" collapsed="false">
      <c r="B492" s="0" t="n">
        <v>255</v>
      </c>
      <c r="C492" s="0" t="n">
        <v>60</v>
      </c>
      <c r="D492" s="0" t="n">
        <v>200</v>
      </c>
      <c r="E492" s="5" t="n">
        <v>0.441</v>
      </c>
      <c r="F492" s="5" t="n">
        <v>0.802</v>
      </c>
      <c r="G492" s="5" t="n">
        <v>0.648</v>
      </c>
    </row>
    <row r="493" customFormat="false" ht="12.8" hidden="false" customHeight="false" outlineLevel="0" collapsed="false">
      <c r="B493" s="0" t="n">
        <v>255</v>
      </c>
      <c r="C493" s="0" t="n">
        <v>70</v>
      </c>
      <c r="D493" s="0" t="n">
        <v>190</v>
      </c>
      <c r="E493" s="5"/>
      <c r="F493" s="5"/>
      <c r="G493" s="5"/>
    </row>
    <row r="494" customFormat="false" ht="12.8" hidden="false" customHeight="false" outlineLevel="0" collapsed="false">
      <c r="B494" s="0" t="n">
        <v>255</v>
      </c>
      <c r="C494" s="0" t="n">
        <v>80</v>
      </c>
      <c r="D494" s="0" t="n">
        <v>180</v>
      </c>
      <c r="E494" s="5"/>
      <c r="F494" s="5"/>
      <c r="G494" s="5"/>
    </row>
    <row r="495" customFormat="false" ht="12.8" hidden="false" customHeight="false" outlineLevel="0" collapsed="false">
      <c r="B495" s="0" t="n">
        <v>255</v>
      </c>
      <c r="C495" s="0" t="n">
        <v>90</v>
      </c>
      <c r="D495" s="0" t="n">
        <v>170</v>
      </c>
      <c r="E495" s="5"/>
      <c r="F495" s="5"/>
      <c r="G495" s="5"/>
    </row>
    <row r="496" customFormat="false" ht="12.8" hidden="false" customHeight="false" outlineLevel="0" collapsed="false">
      <c r="B496" s="0" t="n">
        <v>255</v>
      </c>
      <c r="C496" s="0" t="n">
        <v>100</v>
      </c>
      <c r="D496" s="0" t="n">
        <v>160</v>
      </c>
      <c r="E496" s="5" t="n">
        <v>0.441</v>
      </c>
      <c r="F496" s="5" t="n">
        <v>0.688</v>
      </c>
      <c r="G496" s="5" t="n">
        <v>0.779</v>
      </c>
    </row>
    <row r="497" customFormat="false" ht="12.8" hidden="false" customHeight="false" outlineLevel="0" collapsed="false">
      <c r="B497" s="0" t="n">
        <v>255</v>
      </c>
      <c r="C497" s="0" t="n">
        <v>110</v>
      </c>
      <c r="D497" s="0" t="n">
        <v>150</v>
      </c>
      <c r="E497" s="5"/>
      <c r="F497" s="5"/>
      <c r="G497" s="5"/>
    </row>
    <row r="498" customFormat="false" ht="12.8" hidden="false" customHeight="false" outlineLevel="0" collapsed="false">
      <c r="B498" s="0" t="n">
        <v>255</v>
      </c>
      <c r="C498" s="0" t="n">
        <v>120</v>
      </c>
      <c r="D498" s="0" t="n">
        <v>140</v>
      </c>
      <c r="E498" s="5"/>
      <c r="F498" s="5"/>
      <c r="G498" s="5"/>
    </row>
    <row r="499" customFormat="false" ht="12.8" hidden="false" customHeight="false" outlineLevel="0" collapsed="false">
      <c r="B499" s="0" t="n">
        <v>255</v>
      </c>
      <c r="C499" s="0" t="n">
        <v>130</v>
      </c>
      <c r="D499" s="0" t="n">
        <v>130</v>
      </c>
      <c r="E499" s="5" t="n">
        <v>0.441</v>
      </c>
      <c r="F499" s="5" t="n">
        <v>0.552</v>
      </c>
      <c r="G499" s="5" t="n">
        <v>0.847</v>
      </c>
    </row>
    <row r="500" customFormat="false" ht="12.8" hidden="false" customHeight="false" outlineLevel="0" collapsed="false">
      <c r="B500" s="0" t="n">
        <v>255</v>
      </c>
      <c r="C500" s="0" t="n">
        <v>140</v>
      </c>
      <c r="D500" s="0" t="n">
        <v>120</v>
      </c>
      <c r="E500" s="5"/>
      <c r="F500" s="5"/>
      <c r="G500" s="5"/>
    </row>
    <row r="501" customFormat="false" ht="12.8" hidden="false" customHeight="false" outlineLevel="0" collapsed="false">
      <c r="B501" s="0" t="n">
        <v>255</v>
      </c>
      <c r="C501" s="0" t="n">
        <v>150</v>
      </c>
      <c r="D501" s="0" t="n">
        <v>110</v>
      </c>
      <c r="E501" s="5"/>
      <c r="F501" s="5"/>
      <c r="G501" s="5"/>
    </row>
    <row r="502" customFormat="false" ht="12.8" hidden="false" customHeight="false" outlineLevel="0" collapsed="false">
      <c r="B502" s="0" t="n">
        <v>255</v>
      </c>
      <c r="C502" s="0" t="n">
        <v>160</v>
      </c>
      <c r="D502" s="0" t="n">
        <v>100</v>
      </c>
      <c r="E502" s="5" t="n">
        <v>0.483</v>
      </c>
      <c r="F502" s="5" t="n">
        <v>0.441</v>
      </c>
      <c r="G502" s="5" t="n">
        <v>0.904</v>
      </c>
    </row>
    <row r="503" customFormat="false" ht="12.8" hidden="false" customHeight="false" outlineLevel="0" collapsed="false">
      <c r="B503" s="0" t="n">
        <v>255</v>
      </c>
      <c r="C503" s="0" t="n">
        <v>170</v>
      </c>
      <c r="D503" s="0" t="n">
        <v>90</v>
      </c>
      <c r="E503" s="5"/>
      <c r="F503" s="5"/>
      <c r="G503" s="5"/>
    </row>
    <row r="504" customFormat="false" ht="12.8" hidden="false" customHeight="false" outlineLevel="0" collapsed="false">
      <c r="B504" s="0" t="n">
        <v>255</v>
      </c>
      <c r="C504" s="0" t="n">
        <v>180</v>
      </c>
      <c r="D504" s="0" t="n">
        <v>80</v>
      </c>
      <c r="E504" s="5"/>
      <c r="F504" s="5"/>
      <c r="G504" s="5"/>
    </row>
    <row r="505" customFormat="false" ht="12.8" hidden="false" customHeight="false" outlineLevel="0" collapsed="false">
      <c r="B505" s="0" t="n">
        <v>255</v>
      </c>
      <c r="C505" s="0" t="n">
        <v>190</v>
      </c>
      <c r="D505" s="0" t="n">
        <v>70</v>
      </c>
      <c r="E505" s="5"/>
      <c r="F505" s="5"/>
      <c r="G505" s="5"/>
    </row>
    <row r="506" customFormat="false" ht="12.8" hidden="false" customHeight="false" outlineLevel="0" collapsed="false">
      <c r="B506" s="0" t="n">
        <v>255</v>
      </c>
      <c r="C506" s="0" t="n">
        <v>200</v>
      </c>
      <c r="D506" s="0" t="n">
        <v>60</v>
      </c>
      <c r="E506" s="5"/>
      <c r="F506" s="5"/>
      <c r="G506" s="5"/>
    </row>
    <row r="507" customFormat="false" ht="12.8" hidden="false" customHeight="false" outlineLevel="0" collapsed="false">
      <c r="B507" s="0" t="n">
        <v>255</v>
      </c>
      <c r="C507" s="0" t="n">
        <v>210</v>
      </c>
      <c r="D507" s="0" t="n">
        <v>50</v>
      </c>
      <c r="E507" s="5"/>
      <c r="F507" s="5"/>
      <c r="G507" s="5"/>
    </row>
    <row r="508" customFormat="false" ht="12.8" hidden="false" customHeight="false" outlineLevel="0" collapsed="false">
      <c r="B508" s="0" t="n">
        <v>255</v>
      </c>
      <c r="C508" s="0" t="n">
        <v>220</v>
      </c>
      <c r="D508" s="0" t="n">
        <v>40</v>
      </c>
      <c r="E508" s="5" t="n">
        <v>0.677</v>
      </c>
      <c r="F508" s="5" t="n">
        <v>0.441</v>
      </c>
      <c r="G508" s="5" t="n">
        <v>0.957</v>
      </c>
    </row>
    <row r="509" customFormat="false" ht="12.8" hidden="false" customHeight="false" outlineLevel="0" collapsed="false">
      <c r="B509" s="0" t="n">
        <v>255</v>
      </c>
      <c r="C509" s="0" t="n">
        <v>230</v>
      </c>
      <c r="D509" s="0" t="n">
        <v>30</v>
      </c>
      <c r="E509" s="5"/>
      <c r="F509" s="5"/>
      <c r="G509" s="5"/>
    </row>
    <row r="510" customFormat="false" ht="12.8" hidden="false" customHeight="false" outlineLevel="0" collapsed="false">
      <c r="B510" s="0" t="n">
        <v>255</v>
      </c>
      <c r="C510" s="0" t="n">
        <v>240</v>
      </c>
      <c r="D510" s="0" t="n">
        <v>20</v>
      </c>
      <c r="E510" s="5"/>
      <c r="F510" s="5"/>
      <c r="G510" s="5"/>
    </row>
    <row r="511" customFormat="false" ht="12.8" hidden="false" customHeight="false" outlineLevel="0" collapsed="false">
      <c r="B511" s="0" t="n">
        <v>255</v>
      </c>
      <c r="C511" s="0" t="n">
        <v>250</v>
      </c>
      <c r="D511" s="0" t="n">
        <v>10</v>
      </c>
      <c r="E511" s="5"/>
      <c r="F511" s="5"/>
      <c r="G511" s="5"/>
    </row>
    <row r="512" customFormat="false" ht="12.8" hidden="false" customHeight="false" outlineLevel="0" collapsed="false">
      <c r="B512" s="0" t="n">
        <v>255</v>
      </c>
      <c r="C512" s="0" t="n">
        <v>255</v>
      </c>
      <c r="D512" s="0" t="n">
        <v>1</v>
      </c>
      <c r="E512" s="5" t="n">
        <v>0.737</v>
      </c>
      <c r="F512" s="5" t="n">
        <v>0.441</v>
      </c>
      <c r="G512" s="5" t="n">
        <v>0.963</v>
      </c>
    </row>
    <row r="514" customFormat="false" ht="12.8" hidden="false" customHeight="false" outlineLevel="0" collapsed="false">
      <c r="A514" s="1" t="s">
        <v>65</v>
      </c>
      <c r="B514" s="3" t="s">
        <v>9</v>
      </c>
      <c r="C514" s="3" t="s">
        <v>10</v>
      </c>
      <c r="D514" s="3" t="s">
        <v>13</v>
      </c>
      <c r="E514" s="3" t="s">
        <v>18</v>
      </c>
      <c r="F514" s="3" t="s">
        <v>19</v>
      </c>
      <c r="G514" s="3" t="s">
        <v>20</v>
      </c>
    </row>
    <row r="515" customFormat="false" ht="12.8" hidden="false" customHeight="false" outlineLevel="0" collapsed="false">
      <c r="B515" s="2" t="n">
        <v>255</v>
      </c>
      <c r="C515" s="0" t="n">
        <v>1</v>
      </c>
      <c r="D515" s="0" t="n">
        <v>255</v>
      </c>
      <c r="E515" s="5" t="n">
        <v>0.68</v>
      </c>
      <c r="F515" s="5" t="n">
        <v>0.914</v>
      </c>
      <c r="G515" s="5" t="n">
        <v>0.661</v>
      </c>
    </row>
    <row r="516" customFormat="false" ht="12.8" hidden="false" customHeight="false" outlineLevel="0" collapsed="false">
      <c r="B516" s="0" t="n">
        <v>255</v>
      </c>
      <c r="C516" s="0" t="n">
        <v>10</v>
      </c>
      <c r="D516" s="0" t="n">
        <v>250</v>
      </c>
      <c r="E516" s="5"/>
      <c r="F516" s="5"/>
      <c r="G516" s="5"/>
    </row>
    <row r="517" customFormat="false" ht="12.8" hidden="false" customHeight="false" outlineLevel="0" collapsed="false">
      <c r="B517" s="0" t="n">
        <v>255</v>
      </c>
      <c r="C517" s="0" t="n">
        <v>20</v>
      </c>
      <c r="D517" s="0" t="n">
        <v>240</v>
      </c>
      <c r="E517" s="5"/>
      <c r="F517" s="5"/>
      <c r="G517" s="5"/>
    </row>
    <row r="518" customFormat="false" ht="12.8" hidden="false" customHeight="false" outlineLevel="0" collapsed="false">
      <c r="B518" s="0" t="n">
        <v>255</v>
      </c>
      <c r="C518" s="0" t="n">
        <v>30</v>
      </c>
      <c r="D518" s="0" t="n">
        <v>230</v>
      </c>
      <c r="E518" s="5"/>
      <c r="F518" s="5"/>
      <c r="G518" s="5"/>
    </row>
    <row r="519" customFormat="false" ht="12.8" hidden="false" customHeight="false" outlineLevel="0" collapsed="false">
      <c r="B519" s="0" t="n">
        <v>255</v>
      </c>
      <c r="C519" s="0" t="n">
        <v>40</v>
      </c>
      <c r="D519" s="0" t="n">
        <v>220</v>
      </c>
      <c r="E519" s="5"/>
      <c r="F519" s="5"/>
      <c r="G519" s="5"/>
    </row>
    <row r="520" customFormat="false" ht="12.8" hidden="false" customHeight="false" outlineLevel="0" collapsed="false">
      <c r="B520" s="0" t="n">
        <v>255</v>
      </c>
      <c r="C520" s="0" t="n">
        <v>50</v>
      </c>
      <c r="D520" s="0" t="n">
        <v>210</v>
      </c>
      <c r="E520" s="5" t="n">
        <v>0.661</v>
      </c>
      <c r="F520" s="5" t="n">
        <v>0.885</v>
      </c>
      <c r="G520" s="5" t="n">
        <v>0.759</v>
      </c>
    </row>
    <row r="521" customFormat="false" ht="12.8" hidden="false" customHeight="false" outlineLevel="0" collapsed="false">
      <c r="B521" s="0" t="n">
        <v>255</v>
      </c>
      <c r="C521" s="0" t="n">
        <v>60</v>
      </c>
      <c r="D521" s="0" t="n">
        <v>200</v>
      </c>
      <c r="E521" s="5"/>
      <c r="F521" s="5"/>
      <c r="G521" s="5"/>
    </row>
    <row r="522" customFormat="false" ht="12.8" hidden="false" customHeight="false" outlineLevel="0" collapsed="false">
      <c r="B522" s="0" t="n">
        <v>255</v>
      </c>
      <c r="C522" s="0" t="n">
        <v>70</v>
      </c>
      <c r="D522" s="0" t="n">
        <v>190</v>
      </c>
      <c r="E522" s="5"/>
      <c r="F522" s="5"/>
      <c r="G522" s="5"/>
    </row>
    <row r="523" customFormat="false" ht="12.8" hidden="false" customHeight="false" outlineLevel="0" collapsed="false">
      <c r="B523" s="0" t="n">
        <v>255</v>
      </c>
      <c r="C523" s="0" t="n">
        <v>80</v>
      </c>
      <c r="D523" s="0" t="n">
        <v>180</v>
      </c>
      <c r="E523" s="5"/>
      <c r="F523" s="5"/>
      <c r="G523" s="5"/>
    </row>
    <row r="524" customFormat="false" ht="12.8" hidden="false" customHeight="false" outlineLevel="0" collapsed="false">
      <c r="B524" s="0" t="n">
        <v>255</v>
      </c>
      <c r="C524" s="0" t="n">
        <v>90</v>
      </c>
      <c r="D524" s="0" t="n">
        <v>170</v>
      </c>
      <c r="E524" s="5"/>
      <c r="F524" s="5"/>
      <c r="G524" s="5"/>
    </row>
    <row r="525" customFormat="false" ht="12.8" hidden="false" customHeight="false" outlineLevel="0" collapsed="false">
      <c r="B525" s="0" t="n">
        <v>255</v>
      </c>
      <c r="C525" s="0" t="n">
        <v>100</v>
      </c>
      <c r="D525" s="0" t="n">
        <v>160</v>
      </c>
      <c r="E525" s="5" t="n">
        <v>0.661</v>
      </c>
      <c r="F525" s="5" t="n">
        <v>0.805</v>
      </c>
      <c r="G525" s="5" t="n">
        <v>0.858</v>
      </c>
    </row>
    <row r="526" customFormat="false" ht="12.8" hidden="false" customHeight="false" outlineLevel="0" collapsed="false">
      <c r="B526" s="0" t="n">
        <v>255</v>
      </c>
      <c r="C526" s="0" t="n">
        <v>110</v>
      </c>
      <c r="D526" s="0" t="n">
        <v>150</v>
      </c>
      <c r="E526" s="5"/>
      <c r="F526" s="5"/>
      <c r="G526" s="5"/>
    </row>
    <row r="527" customFormat="false" ht="12.8" hidden="false" customHeight="false" outlineLevel="0" collapsed="false">
      <c r="B527" s="0" t="n">
        <v>255</v>
      </c>
      <c r="C527" s="0" t="n">
        <v>120</v>
      </c>
      <c r="D527" s="0" t="n">
        <v>140</v>
      </c>
      <c r="E527" s="5"/>
      <c r="F527" s="5"/>
      <c r="G527" s="5"/>
    </row>
    <row r="528" customFormat="false" ht="12.8" hidden="false" customHeight="false" outlineLevel="0" collapsed="false">
      <c r="B528" s="0" t="n">
        <v>255</v>
      </c>
      <c r="C528" s="0" t="n">
        <v>130</v>
      </c>
      <c r="D528" s="0" t="n">
        <v>130</v>
      </c>
      <c r="E528" s="5"/>
      <c r="F528" s="5"/>
      <c r="G528" s="5"/>
    </row>
    <row r="529" customFormat="false" ht="12.8" hidden="false" customHeight="false" outlineLevel="0" collapsed="false">
      <c r="B529" s="0" t="n">
        <v>255</v>
      </c>
      <c r="C529" s="0" t="n">
        <v>140</v>
      </c>
      <c r="D529" s="0" t="n">
        <v>120</v>
      </c>
      <c r="E529" s="5"/>
      <c r="F529" s="5"/>
      <c r="G529" s="5"/>
    </row>
    <row r="530" customFormat="false" ht="12.8" hidden="false" customHeight="false" outlineLevel="0" collapsed="false">
      <c r="B530" s="0" t="n">
        <v>255</v>
      </c>
      <c r="C530" s="0" t="n">
        <v>150</v>
      </c>
      <c r="D530" s="0" t="n">
        <v>110</v>
      </c>
      <c r="E530" s="5" t="n">
        <v>0.661</v>
      </c>
      <c r="F530" s="5" t="n">
        <v>0.665</v>
      </c>
      <c r="G530" s="5" t="n">
        <v>0.92</v>
      </c>
    </row>
    <row r="531" customFormat="false" ht="12.8" hidden="false" customHeight="false" outlineLevel="0" collapsed="false">
      <c r="B531" s="0" t="n">
        <v>255</v>
      </c>
      <c r="C531" s="0" t="n">
        <v>160</v>
      </c>
      <c r="D531" s="0" t="n">
        <v>100</v>
      </c>
      <c r="E531" s="5"/>
      <c r="F531" s="5"/>
      <c r="G531" s="5"/>
    </row>
    <row r="532" customFormat="false" ht="12.8" hidden="false" customHeight="false" outlineLevel="0" collapsed="false">
      <c r="B532" s="0" t="n">
        <v>255</v>
      </c>
      <c r="C532" s="0" t="n">
        <v>170</v>
      </c>
      <c r="D532" s="0" t="n">
        <v>90</v>
      </c>
      <c r="E532" s="5" t="n">
        <v>0.712</v>
      </c>
      <c r="F532" s="5" t="n">
        <v>0.661</v>
      </c>
      <c r="G532" s="5" t="n">
        <v>0.941</v>
      </c>
    </row>
    <row r="533" customFormat="false" ht="12.8" hidden="false" customHeight="false" outlineLevel="0" collapsed="false">
      <c r="B533" s="0" t="n">
        <v>255</v>
      </c>
      <c r="C533" s="0" t="n">
        <v>180</v>
      </c>
      <c r="D533" s="0" t="n">
        <v>80</v>
      </c>
      <c r="E533" s="5"/>
      <c r="F533" s="5"/>
      <c r="G533" s="5"/>
    </row>
    <row r="534" customFormat="false" ht="12.8" hidden="false" customHeight="false" outlineLevel="0" collapsed="false">
      <c r="B534" s="0" t="n">
        <v>255</v>
      </c>
      <c r="C534" s="0" t="n">
        <v>190</v>
      </c>
      <c r="D534" s="0" t="n">
        <v>70</v>
      </c>
      <c r="E534" s="5"/>
      <c r="F534" s="5"/>
      <c r="G534" s="5"/>
    </row>
    <row r="535" customFormat="false" ht="12.8" hidden="false" customHeight="false" outlineLevel="0" collapsed="false">
      <c r="B535" s="0" t="n">
        <v>255</v>
      </c>
      <c r="C535" s="0" t="n">
        <v>200</v>
      </c>
      <c r="D535" s="0" t="n">
        <v>60</v>
      </c>
      <c r="E535" s="5"/>
      <c r="F535" s="5"/>
      <c r="G535" s="5"/>
    </row>
    <row r="536" customFormat="false" ht="12.8" hidden="false" customHeight="false" outlineLevel="0" collapsed="false">
      <c r="B536" s="0" t="n">
        <v>255</v>
      </c>
      <c r="C536" s="0" t="n">
        <v>210</v>
      </c>
      <c r="D536" s="0" t="n">
        <v>50</v>
      </c>
      <c r="E536" s="5"/>
      <c r="F536" s="5"/>
      <c r="G536" s="5"/>
    </row>
    <row r="537" customFormat="false" ht="12.8" hidden="false" customHeight="false" outlineLevel="0" collapsed="false">
      <c r="B537" s="0" t="n">
        <v>255</v>
      </c>
      <c r="C537" s="0" t="n">
        <v>220</v>
      </c>
      <c r="D537" s="0" t="n">
        <v>40</v>
      </c>
      <c r="E537" s="5" t="n">
        <v>0.8</v>
      </c>
      <c r="F537" s="5" t="n">
        <v>0.661</v>
      </c>
      <c r="G537" s="5" t="n">
        <v>0.962</v>
      </c>
    </row>
    <row r="538" customFormat="false" ht="12.8" hidden="false" customHeight="false" outlineLevel="0" collapsed="false">
      <c r="B538" s="0" t="n">
        <v>255</v>
      </c>
      <c r="C538" s="0" t="n">
        <v>230</v>
      </c>
      <c r="D538" s="0" t="n">
        <v>30</v>
      </c>
      <c r="E538" s="5"/>
      <c r="F538" s="5"/>
      <c r="G538" s="5"/>
    </row>
    <row r="539" customFormat="false" ht="12.8" hidden="false" customHeight="false" outlineLevel="0" collapsed="false">
      <c r="B539" s="0" t="n">
        <v>255</v>
      </c>
      <c r="C539" s="0" t="n">
        <v>240</v>
      </c>
      <c r="D539" s="0" t="n">
        <v>20</v>
      </c>
      <c r="E539" s="5"/>
      <c r="F539" s="5"/>
      <c r="G539" s="5"/>
    </row>
    <row r="540" customFormat="false" ht="12.8" hidden="false" customHeight="false" outlineLevel="0" collapsed="false">
      <c r="B540" s="0" t="n">
        <v>255</v>
      </c>
      <c r="C540" s="0" t="n">
        <v>250</v>
      </c>
      <c r="D540" s="0" t="n">
        <v>10</v>
      </c>
      <c r="E540" s="5"/>
      <c r="F540" s="5"/>
      <c r="G540" s="5"/>
    </row>
    <row r="541" customFormat="false" ht="12.8" hidden="false" customHeight="false" outlineLevel="0" collapsed="false">
      <c r="B541" s="0" t="n">
        <v>255</v>
      </c>
      <c r="C541" s="0" t="n">
        <v>255</v>
      </c>
      <c r="D541" s="0" t="n">
        <v>1</v>
      </c>
      <c r="E541" s="5" t="n">
        <v>0.834</v>
      </c>
      <c r="F541" s="5" t="n">
        <v>0.661</v>
      </c>
      <c r="G541" s="5" t="n">
        <v>0.966</v>
      </c>
    </row>
    <row r="543" customFormat="false" ht="12.8" hidden="false" customHeight="false" outlineLevel="0" collapsed="false">
      <c r="A543" s="1" t="s">
        <v>63</v>
      </c>
      <c r="B543" s="3" t="s">
        <v>9</v>
      </c>
      <c r="C543" s="3" t="s">
        <v>10</v>
      </c>
      <c r="D543" s="3" t="s">
        <v>13</v>
      </c>
      <c r="E543" s="3" t="s">
        <v>18</v>
      </c>
      <c r="F543" s="3" t="s">
        <v>19</v>
      </c>
      <c r="G543" s="3" t="s">
        <v>20</v>
      </c>
    </row>
    <row r="544" customFormat="false" ht="12.8" hidden="false" customHeight="false" outlineLevel="0" collapsed="false">
      <c r="B544" s="2" t="n">
        <v>255</v>
      </c>
      <c r="C544" s="0" t="n">
        <v>255</v>
      </c>
      <c r="D544" s="0" t="n">
        <v>1</v>
      </c>
      <c r="E544" s="5"/>
      <c r="F544" s="5"/>
      <c r="G544" s="5"/>
    </row>
    <row r="545" customFormat="false" ht="12.8" hidden="false" customHeight="false" outlineLevel="0" collapsed="false">
      <c r="B545" s="0" t="n">
        <v>255</v>
      </c>
      <c r="C545" s="0" t="n">
        <v>255</v>
      </c>
      <c r="D545" s="0" t="n">
        <v>10</v>
      </c>
      <c r="E545" s="5"/>
      <c r="F545" s="5"/>
      <c r="G545" s="5"/>
    </row>
    <row r="546" customFormat="false" ht="12.8" hidden="false" customHeight="false" outlineLevel="0" collapsed="false">
      <c r="B546" s="0" t="n">
        <v>255</v>
      </c>
      <c r="C546" s="0" t="n">
        <v>255</v>
      </c>
      <c r="D546" s="0" t="n">
        <v>20</v>
      </c>
      <c r="E546" s="5"/>
      <c r="F546" s="5"/>
      <c r="G546" s="5"/>
    </row>
    <row r="547" customFormat="false" ht="12.8" hidden="false" customHeight="false" outlineLevel="0" collapsed="false">
      <c r="B547" s="0" t="n">
        <v>255</v>
      </c>
      <c r="C547" s="0" t="n">
        <v>255</v>
      </c>
      <c r="D547" s="0" t="n">
        <v>30</v>
      </c>
      <c r="E547" s="5"/>
      <c r="F547" s="5"/>
      <c r="G547" s="5"/>
    </row>
    <row r="548" customFormat="false" ht="12.8" hidden="false" customHeight="false" outlineLevel="0" collapsed="false">
      <c r="B548" s="0" t="n">
        <v>255</v>
      </c>
      <c r="C548" s="0" t="n">
        <v>255</v>
      </c>
      <c r="D548" s="0" t="n">
        <v>40</v>
      </c>
      <c r="E548" s="5"/>
      <c r="F548" s="5"/>
      <c r="G548" s="5"/>
    </row>
    <row r="549" customFormat="false" ht="12.8" hidden="false" customHeight="false" outlineLevel="0" collapsed="false">
      <c r="B549" s="0" t="n">
        <v>255</v>
      </c>
      <c r="C549" s="0" t="n">
        <v>255</v>
      </c>
      <c r="D549" s="0" t="n">
        <v>50</v>
      </c>
      <c r="E549" s="5"/>
      <c r="F549" s="5"/>
      <c r="G549" s="5"/>
    </row>
    <row r="550" customFormat="false" ht="12.8" hidden="false" customHeight="false" outlineLevel="0" collapsed="false">
      <c r="B550" s="0" t="n">
        <v>255</v>
      </c>
      <c r="C550" s="0" t="n">
        <v>255</v>
      </c>
      <c r="D550" s="0" t="n">
        <v>60</v>
      </c>
      <c r="E550" s="5"/>
      <c r="F550" s="5"/>
      <c r="G550" s="5"/>
    </row>
    <row r="551" customFormat="false" ht="12.8" hidden="false" customHeight="false" outlineLevel="0" collapsed="false">
      <c r="B551" s="0" t="n">
        <v>255</v>
      </c>
      <c r="C551" s="0" t="n">
        <v>255</v>
      </c>
      <c r="D551" s="0" t="n">
        <v>70</v>
      </c>
      <c r="E551" s="5"/>
      <c r="F551" s="5"/>
      <c r="G551" s="5"/>
    </row>
    <row r="552" customFormat="false" ht="12.8" hidden="false" customHeight="false" outlineLevel="0" collapsed="false">
      <c r="B552" s="0" t="n">
        <v>255</v>
      </c>
      <c r="C552" s="0" t="n">
        <v>255</v>
      </c>
      <c r="D552" s="0" t="n">
        <v>80</v>
      </c>
      <c r="E552" s="5"/>
      <c r="F552" s="5"/>
      <c r="G552" s="5"/>
    </row>
    <row r="553" customFormat="false" ht="12.8" hidden="false" customHeight="false" outlineLevel="0" collapsed="false">
      <c r="B553" s="0" t="n">
        <v>255</v>
      </c>
      <c r="C553" s="0" t="n">
        <v>255</v>
      </c>
      <c r="D553" s="0" t="n">
        <v>90</v>
      </c>
      <c r="E553" s="5"/>
      <c r="F553" s="5"/>
      <c r="G553" s="5"/>
    </row>
    <row r="554" customFormat="false" ht="12.8" hidden="false" customHeight="false" outlineLevel="0" collapsed="false">
      <c r="B554" s="0" t="n">
        <v>255</v>
      </c>
      <c r="C554" s="0" t="n">
        <v>255</v>
      </c>
      <c r="D554" s="0" t="n">
        <v>100</v>
      </c>
      <c r="E554" s="5" t="n">
        <v>0.543</v>
      </c>
      <c r="F554" s="5" t="n">
        <v>0</v>
      </c>
      <c r="G554" s="5" t="n">
        <v>0.92</v>
      </c>
    </row>
    <row r="555" customFormat="false" ht="12.8" hidden="false" customHeight="false" outlineLevel="0" collapsed="false">
      <c r="B555" s="0" t="n">
        <v>255</v>
      </c>
      <c r="C555" s="0" t="n">
        <v>255</v>
      </c>
      <c r="D555" s="0" t="n">
        <v>110</v>
      </c>
      <c r="E555" s="5"/>
      <c r="F555" s="5"/>
      <c r="G555" s="5"/>
    </row>
    <row r="556" customFormat="false" ht="12.8" hidden="false" customHeight="false" outlineLevel="0" collapsed="false">
      <c r="B556" s="0" t="n">
        <v>255</v>
      </c>
      <c r="C556" s="0" t="n">
        <v>255</v>
      </c>
      <c r="D556" s="0" t="n">
        <v>120</v>
      </c>
      <c r="E556" s="5"/>
      <c r="F556" s="5"/>
      <c r="G556" s="5"/>
    </row>
    <row r="557" customFormat="false" ht="12.8" hidden="false" customHeight="false" outlineLevel="0" collapsed="false">
      <c r="B557" s="0" t="n">
        <v>255</v>
      </c>
      <c r="C557" s="0" t="n">
        <v>255</v>
      </c>
      <c r="D557" s="0" t="n">
        <v>130</v>
      </c>
      <c r="E557" s="5"/>
      <c r="F557" s="5"/>
      <c r="G557" s="5"/>
    </row>
    <row r="558" customFormat="false" ht="12.8" hidden="false" customHeight="false" outlineLevel="0" collapsed="false">
      <c r="B558" s="0" t="n">
        <v>255</v>
      </c>
      <c r="C558" s="0" t="n">
        <v>255</v>
      </c>
      <c r="D558" s="0" t="n">
        <v>140</v>
      </c>
      <c r="E558" s="5"/>
      <c r="F558" s="5"/>
      <c r="G558" s="5"/>
    </row>
    <row r="559" customFormat="false" ht="12.8" hidden="false" customHeight="false" outlineLevel="0" collapsed="false">
      <c r="B559" s="0" t="n">
        <v>255</v>
      </c>
      <c r="C559" s="0" t="n">
        <v>255</v>
      </c>
      <c r="D559" s="0" t="n">
        <v>150</v>
      </c>
      <c r="E559" s="5" t="n">
        <v>0.544</v>
      </c>
      <c r="F559" s="5" t="n">
        <v>0</v>
      </c>
      <c r="G559" s="5" t="n">
        <v>0.865</v>
      </c>
    </row>
    <row r="560" customFormat="false" ht="12.8" hidden="false" customHeight="false" outlineLevel="0" collapsed="false">
      <c r="B560" s="0" t="n">
        <v>255</v>
      </c>
      <c r="C560" s="0" t="n">
        <v>255</v>
      </c>
      <c r="D560" s="0" t="n">
        <v>160</v>
      </c>
      <c r="E560" s="5" t="n">
        <v>0.545</v>
      </c>
      <c r="F560" s="5" t="n">
        <v>0</v>
      </c>
      <c r="G560" s="5" t="n">
        <v>0.851</v>
      </c>
    </row>
    <row r="561" customFormat="false" ht="12.8" hidden="false" customHeight="false" outlineLevel="0" collapsed="false">
      <c r="B561" s="0" t="n">
        <v>255</v>
      </c>
      <c r="C561" s="0" t="n">
        <v>255</v>
      </c>
      <c r="D561" s="0" t="n">
        <v>170</v>
      </c>
      <c r="E561" s="5"/>
      <c r="F561" s="5"/>
      <c r="G561" s="5"/>
    </row>
    <row r="562" customFormat="false" ht="12.8" hidden="false" customHeight="false" outlineLevel="0" collapsed="false">
      <c r="B562" s="0" t="n">
        <v>255</v>
      </c>
      <c r="C562" s="0" t="n">
        <v>255</v>
      </c>
      <c r="D562" s="0" t="n">
        <v>180</v>
      </c>
      <c r="E562" s="5"/>
      <c r="F562" s="5"/>
      <c r="G562" s="5"/>
    </row>
    <row r="563" customFormat="false" ht="12.8" hidden="false" customHeight="false" outlineLevel="0" collapsed="false">
      <c r="B563" s="0" t="n">
        <v>255</v>
      </c>
      <c r="C563" s="0" t="n">
        <v>255</v>
      </c>
      <c r="D563" s="0" t="n">
        <v>190</v>
      </c>
      <c r="E563" s="5" t="n">
        <v>0.546</v>
      </c>
      <c r="F563" s="5" t="n">
        <v>0</v>
      </c>
      <c r="G563" s="5" t="n">
        <v>0.8</v>
      </c>
    </row>
    <row r="564" customFormat="false" ht="12.8" hidden="false" customHeight="false" outlineLevel="0" collapsed="false">
      <c r="B564" s="0" t="n">
        <v>255</v>
      </c>
      <c r="C564" s="0" t="n">
        <v>255</v>
      </c>
      <c r="D564" s="0" t="n">
        <v>200</v>
      </c>
      <c r="E564" s="5" t="n">
        <v>0.546</v>
      </c>
      <c r="F564" s="5" t="n">
        <v>0</v>
      </c>
      <c r="G564" s="5" t="n">
        <v>0.787</v>
      </c>
    </row>
    <row r="565" customFormat="false" ht="12.8" hidden="false" customHeight="false" outlineLevel="0" collapsed="false">
      <c r="B565" s="0" t="n">
        <v>255</v>
      </c>
      <c r="C565" s="0" t="n">
        <v>255</v>
      </c>
      <c r="D565" s="0" t="n">
        <v>210</v>
      </c>
      <c r="E565" s="5" t="n">
        <v>0.546</v>
      </c>
      <c r="F565" s="5" t="n">
        <v>0</v>
      </c>
      <c r="G565" s="5" t="n">
        <v>0.765</v>
      </c>
    </row>
    <row r="566" customFormat="false" ht="12.8" hidden="false" customHeight="false" outlineLevel="0" collapsed="false">
      <c r="B566" s="0" t="n">
        <v>255</v>
      </c>
      <c r="C566" s="0" t="n">
        <v>255</v>
      </c>
      <c r="D566" s="0" t="n">
        <v>220</v>
      </c>
      <c r="E566" s="5"/>
      <c r="F566" s="5"/>
      <c r="G566" s="5"/>
    </row>
    <row r="567" customFormat="false" ht="12.8" hidden="false" customHeight="false" outlineLevel="0" collapsed="false">
      <c r="B567" s="0" t="n">
        <v>255</v>
      </c>
      <c r="C567" s="0" t="n">
        <v>255</v>
      </c>
      <c r="D567" s="0" t="n">
        <v>230</v>
      </c>
      <c r="E567" s="5" t="n">
        <v>0.547</v>
      </c>
      <c r="F567" s="5" t="n">
        <v>0</v>
      </c>
      <c r="G567" s="5" t="n">
        <v>0.721</v>
      </c>
    </row>
    <row r="568" customFormat="false" ht="12.8" hidden="false" customHeight="false" outlineLevel="0" collapsed="false">
      <c r="B568" s="0" t="n">
        <v>255</v>
      </c>
      <c r="C568" s="0" t="n">
        <v>255</v>
      </c>
      <c r="D568" s="0" t="n">
        <v>240</v>
      </c>
      <c r="E568" s="5"/>
      <c r="F568" s="5"/>
      <c r="G568" s="5"/>
    </row>
    <row r="569" customFormat="false" ht="12.8" hidden="false" customHeight="false" outlineLevel="0" collapsed="false">
      <c r="B569" s="0" t="n">
        <v>255</v>
      </c>
      <c r="C569" s="0" t="n">
        <v>255</v>
      </c>
      <c r="D569" s="0" t="n">
        <v>250</v>
      </c>
      <c r="E569" s="5"/>
      <c r="F569" s="5"/>
      <c r="G569" s="5"/>
    </row>
    <row r="570" customFormat="false" ht="12.8" hidden="false" customHeight="false" outlineLevel="0" collapsed="false">
      <c r="B570" s="0" t="n">
        <v>255</v>
      </c>
      <c r="C570" s="0" t="n">
        <v>255</v>
      </c>
      <c r="D570" s="0" t="n">
        <v>255</v>
      </c>
      <c r="E570" s="5" t="n">
        <v>0.548</v>
      </c>
      <c r="F570" s="5" t="n">
        <v>0</v>
      </c>
      <c r="G570" s="5" t="n">
        <v>0.657</v>
      </c>
    </row>
    <row r="572" customFormat="false" ht="12.8" hidden="false" customHeight="false" outlineLevel="0" collapsed="false">
      <c r="A572" s="1" t="s">
        <v>12</v>
      </c>
      <c r="B572" s="3" t="s">
        <v>9</v>
      </c>
      <c r="C572" s="3" t="s">
        <v>10</v>
      </c>
      <c r="D572" s="3" t="s">
        <v>13</v>
      </c>
      <c r="E572" s="3" t="s">
        <v>66</v>
      </c>
      <c r="F572" s="3" t="s">
        <v>67</v>
      </c>
      <c r="G572" s="3" t="s">
        <v>68</v>
      </c>
      <c r="H572" s="3" t="s">
        <v>69</v>
      </c>
    </row>
    <row r="573" customFormat="false" ht="12.8" hidden="false" customHeight="false" outlineLevel="0" collapsed="false">
      <c r="B573" s="2" t="n">
        <v>255</v>
      </c>
      <c r="D573" s="0" t="n">
        <v>255</v>
      </c>
      <c r="E573" s="5"/>
      <c r="F573" s="5"/>
      <c r="G573" s="5"/>
      <c r="H573" s="4"/>
    </row>
    <row r="574" customFormat="false" ht="12.8" hidden="false" customHeight="false" outlineLevel="0" collapsed="false">
      <c r="B574" s="0" t="n">
        <v>255</v>
      </c>
      <c r="D574" s="0" t="n">
        <v>200</v>
      </c>
      <c r="E574" s="5"/>
      <c r="F574" s="5"/>
      <c r="G574" s="5"/>
      <c r="H574" s="4"/>
    </row>
    <row r="575" customFormat="false" ht="12.8" hidden="false" customHeight="false" outlineLevel="0" collapsed="false">
      <c r="B575" s="0" t="n">
        <v>255</v>
      </c>
      <c r="D575" s="0" t="n">
        <v>100</v>
      </c>
      <c r="E575" s="5"/>
      <c r="F575" s="5"/>
      <c r="G575" s="5"/>
      <c r="H575" s="4"/>
    </row>
    <row r="576" customFormat="false" ht="12.8" hidden="false" customHeight="false" outlineLevel="0" collapsed="false">
      <c r="B576" s="0" t="n">
        <v>255</v>
      </c>
      <c r="D576" s="0" t="n">
        <v>1</v>
      </c>
      <c r="E576" s="5"/>
      <c r="F576" s="5"/>
      <c r="G576" s="5"/>
      <c r="H576" s="4"/>
    </row>
    <row r="577" customFormat="false" ht="12.8" hidden="false" customHeight="false" outlineLevel="0" collapsed="false">
      <c r="B577" s="0" t="n">
        <v>255</v>
      </c>
      <c r="D577" s="0" t="n">
        <v>255</v>
      </c>
      <c r="E577" s="5"/>
      <c r="F577" s="5"/>
      <c r="G577" s="5"/>
      <c r="H577" s="4"/>
    </row>
    <row r="578" customFormat="false" ht="12.8" hidden="false" customHeight="false" outlineLevel="0" collapsed="false">
      <c r="B578" s="0" t="n">
        <v>255</v>
      </c>
      <c r="D578" s="0" t="n">
        <v>255</v>
      </c>
      <c r="E578" s="5"/>
      <c r="F578" s="5"/>
      <c r="G578" s="5"/>
      <c r="H578" s="4"/>
    </row>
    <row r="579" customFormat="false" ht="12.8" hidden="false" customHeight="false" outlineLevel="0" collapsed="false">
      <c r="B579" s="0" t="n">
        <v>255</v>
      </c>
      <c r="D579" s="0" t="n">
        <v>255</v>
      </c>
      <c r="E579" s="5"/>
      <c r="F579" s="5"/>
      <c r="G579" s="5"/>
      <c r="H579" s="4"/>
    </row>
    <row r="580" customFormat="false" ht="12.8" hidden="false" customHeight="false" outlineLevel="0" collapsed="false">
      <c r="B580" s="0" t="n">
        <v>255</v>
      </c>
      <c r="D580" s="0" t="n">
        <v>255</v>
      </c>
      <c r="E580" s="5"/>
      <c r="F580" s="5"/>
      <c r="G580" s="5"/>
      <c r="H580" s="4"/>
    </row>
    <row r="581" customFormat="false" ht="12.8" hidden="false" customHeight="false" outlineLevel="0" collapsed="false">
      <c r="B581" s="0" t="n">
        <v>255</v>
      </c>
      <c r="D581" s="0" t="n">
        <v>255</v>
      </c>
      <c r="E581" s="5"/>
      <c r="F581" s="5"/>
      <c r="G581" s="5"/>
      <c r="H581" s="4"/>
    </row>
    <row r="582" customFormat="false" ht="12.8" hidden="false" customHeight="false" outlineLevel="0" collapsed="false">
      <c r="B582" s="0" t="n">
        <v>255</v>
      </c>
      <c r="D582" s="0" t="n">
        <v>255</v>
      </c>
      <c r="E582" s="5"/>
      <c r="F582" s="5"/>
      <c r="G582" s="5"/>
      <c r="H582" s="4"/>
    </row>
    <row r="583" customFormat="false" ht="12.8" hidden="false" customHeight="false" outlineLevel="0" collapsed="false">
      <c r="B583" s="0" t="n">
        <v>255</v>
      </c>
      <c r="D583" s="0" t="n">
        <v>255</v>
      </c>
      <c r="E583" s="5"/>
      <c r="F583" s="5"/>
      <c r="G583" s="5"/>
      <c r="H583" s="4"/>
    </row>
    <row r="584" customFormat="false" ht="12.8" hidden="false" customHeight="false" outlineLevel="0" collapsed="false">
      <c r="B584" s="0" t="n">
        <v>255</v>
      </c>
      <c r="D584" s="0" t="n">
        <v>255</v>
      </c>
      <c r="E584" s="5"/>
      <c r="F584" s="5"/>
      <c r="G584" s="5"/>
      <c r="H584" s="4"/>
    </row>
    <row r="585" customFormat="false" ht="12.8" hidden="false" customHeight="false" outlineLevel="0" collapsed="false">
      <c r="B585" s="0" t="n">
        <v>255</v>
      </c>
      <c r="D585" s="0" t="n">
        <v>255</v>
      </c>
      <c r="E585" s="5"/>
      <c r="F585" s="5"/>
      <c r="G585" s="5"/>
      <c r="H585" s="4"/>
    </row>
    <row r="586" customFormat="false" ht="12.8" hidden="false" customHeight="false" outlineLevel="0" collapsed="false">
      <c r="B586" s="0" t="n">
        <v>255</v>
      </c>
      <c r="D586" s="0" t="n">
        <v>255</v>
      </c>
      <c r="E586" s="5"/>
      <c r="F586" s="5"/>
      <c r="G586" s="5"/>
      <c r="H586" s="4"/>
    </row>
    <row r="587" customFormat="false" ht="12.8" hidden="false" customHeight="false" outlineLevel="0" collapsed="false">
      <c r="B587" s="0" t="n">
        <v>255</v>
      </c>
      <c r="D587" s="0" t="n">
        <v>255</v>
      </c>
      <c r="E587" s="5"/>
      <c r="F587" s="5"/>
      <c r="G587" s="5"/>
      <c r="H587" s="4"/>
    </row>
    <row r="588" customFormat="false" ht="12.8" hidden="false" customHeight="false" outlineLevel="0" collapsed="false">
      <c r="B588" s="0" t="n">
        <v>255</v>
      </c>
      <c r="D588" s="0" t="n">
        <v>255</v>
      </c>
      <c r="E588" s="5"/>
      <c r="F588" s="5"/>
      <c r="G588" s="5"/>
      <c r="H588" s="4"/>
    </row>
    <row r="589" customFormat="false" ht="12.8" hidden="false" customHeight="false" outlineLevel="0" collapsed="false">
      <c r="B589" s="0" t="n">
        <v>255</v>
      </c>
      <c r="D589" s="0" t="n">
        <v>255</v>
      </c>
      <c r="E589" s="5"/>
      <c r="F589" s="5"/>
      <c r="G589" s="5"/>
      <c r="H589" s="4"/>
    </row>
    <row r="590" customFormat="false" ht="12.8" hidden="false" customHeight="false" outlineLevel="0" collapsed="false">
      <c r="B590" s="0" t="n">
        <v>255</v>
      </c>
      <c r="D590" s="0" t="n">
        <v>255</v>
      </c>
      <c r="E590" s="5"/>
      <c r="F590" s="5"/>
      <c r="G590" s="5"/>
      <c r="H590" s="4"/>
    </row>
    <row r="591" customFormat="false" ht="12.8" hidden="false" customHeight="false" outlineLevel="0" collapsed="false">
      <c r="B591" s="0" t="n">
        <v>255</v>
      </c>
      <c r="D591" s="0" t="n">
        <v>255</v>
      </c>
      <c r="E591" s="5"/>
      <c r="F591" s="5"/>
      <c r="G591" s="5"/>
      <c r="H591" s="4"/>
    </row>
    <row r="592" customFormat="false" ht="12.8" hidden="false" customHeight="false" outlineLevel="0" collapsed="false">
      <c r="B592" s="0" t="n">
        <v>255</v>
      </c>
      <c r="D592" s="0" t="n">
        <v>255</v>
      </c>
      <c r="E592" s="5"/>
      <c r="F592" s="5"/>
      <c r="G592" s="5"/>
      <c r="H592" s="4"/>
    </row>
    <row r="593" customFormat="false" ht="12.8" hidden="false" customHeight="false" outlineLevel="0" collapsed="false">
      <c r="B593" s="0" t="n">
        <v>255</v>
      </c>
      <c r="D593" s="0" t="n">
        <v>255</v>
      </c>
      <c r="E593" s="5"/>
      <c r="F593" s="5"/>
      <c r="G593" s="5"/>
      <c r="H593" s="4"/>
    </row>
    <row r="594" customFormat="false" ht="12.8" hidden="false" customHeight="false" outlineLevel="0" collapsed="false">
      <c r="B594" s="0" t="n">
        <v>255</v>
      </c>
      <c r="D594" s="0" t="n">
        <v>255</v>
      </c>
      <c r="E594" s="5"/>
      <c r="F594" s="5"/>
      <c r="G594" s="5"/>
      <c r="H594" s="4"/>
    </row>
    <row r="595" customFormat="false" ht="12.8" hidden="false" customHeight="false" outlineLevel="0" collapsed="false">
      <c r="B595" s="0" t="n">
        <v>255</v>
      </c>
      <c r="D595" s="0" t="n">
        <v>255</v>
      </c>
      <c r="E595" s="5"/>
      <c r="F595" s="5"/>
      <c r="G595" s="5"/>
      <c r="H595" s="4"/>
    </row>
    <row r="596" customFormat="false" ht="12.8" hidden="false" customHeight="false" outlineLevel="0" collapsed="false">
      <c r="B596" s="0" t="n">
        <v>255</v>
      </c>
      <c r="D596" s="0" t="n">
        <v>255</v>
      </c>
      <c r="E596" s="5"/>
      <c r="F596" s="5"/>
      <c r="G596" s="5"/>
      <c r="H596" s="4"/>
    </row>
    <row r="597" customFormat="false" ht="12.8" hidden="false" customHeight="false" outlineLevel="0" collapsed="false">
      <c r="B597" s="0" t="n">
        <v>255</v>
      </c>
      <c r="D597" s="0" t="n">
        <v>255</v>
      </c>
      <c r="E597" s="5"/>
      <c r="F597" s="5"/>
      <c r="G597" s="5"/>
      <c r="H597" s="4"/>
    </row>
    <row r="598" customFormat="false" ht="12.8" hidden="false" customHeight="false" outlineLevel="0" collapsed="false">
      <c r="B598" s="0" t="n">
        <v>255</v>
      </c>
      <c r="D598" s="0" t="n">
        <v>255</v>
      </c>
      <c r="E598" s="5"/>
      <c r="F598" s="5"/>
      <c r="G598" s="5"/>
      <c r="H598" s="4"/>
    </row>
    <row r="599" customFormat="false" ht="12.8" hidden="false" customHeight="false" outlineLevel="0" collapsed="false">
      <c r="B599" s="0" t="n">
        <v>255</v>
      </c>
      <c r="D599" s="0" t="n">
        <v>255</v>
      </c>
      <c r="E599" s="5"/>
      <c r="F599" s="5"/>
      <c r="G599" s="5"/>
      <c r="H599" s="4"/>
    </row>
  </sheetData>
  <hyperlinks>
    <hyperlink ref="N393" r:id="rId1" display="Long live equation finder: https://www.dcode.fr/function-equation-finde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6"/>
  <sheetViews>
    <sheetView showFormulas="false" showGridLines="true" showRowColHeaders="true" showZeros="true" rightToLeft="false" tabSelected="false" showOutlineSymbols="true" defaultGridColor="true" view="normal" topLeftCell="A49" colorId="64" zoomScale="120" zoomScaleNormal="120" zoomScalePageLayoutView="100" workbookViewId="0">
      <selection pane="topLeft" activeCell="E78" activeCellId="0" sqref="E78"/>
    </sheetView>
  </sheetViews>
  <sheetFormatPr defaultColWidth="11.6875" defaultRowHeight="12.8" zeroHeight="false" outlineLevelRow="0" outlineLevelCol="0"/>
  <cols>
    <col collapsed="false" customWidth="true" hidden="false" outlineLevel="0" max="13" min="13" style="0" width="15.68"/>
  </cols>
  <sheetData>
    <row r="1" customFormat="false" ht="12.8" hidden="false" customHeight="false" outlineLevel="0" collapsed="false">
      <c r="A1" s="1" t="s">
        <v>8</v>
      </c>
      <c r="B1" s="1" t="s">
        <v>10</v>
      </c>
      <c r="C1" s="1" t="s">
        <v>9</v>
      </c>
      <c r="D1" s="1" t="s">
        <v>70</v>
      </c>
      <c r="M1" s="1" t="s">
        <v>12</v>
      </c>
      <c r="N1" s="1" t="s">
        <v>10</v>
      </c>
      <c r="O1" s="1" t="s">
        <v>9</v>
      </c>
      <c r="P1" s="1" t="s">
        <v>70</v>
      </c>
    </row>
    <row r="2" customFormat="false" ht="12.8" hidden="false" customHeight="false" outlineLevel="0" collapsed="false">
      <c r="B2" s="2" t="n">
        <v>255</v>
      </c>
      <c r="C2" s="2" t="n">
        <v>0</v>
      </c>
      <c r="D2" s="0" t="n">
        <v>2.94</v>
      </c>
      <c r="N2" s="2" t="n">
        <v>255</v>
      </c>
      <c r="O2" s="2" t="n">
        <v>0</v>
      </c>
      <c r="P2" s="0" t="n">
        <v>0.01</v>
      </c>
    </row>
    <row r="3" customFormat="false" ht="12.8" hidden="false" customHeight="false" outlineLevel="0" collapsed="false">
      <c r="B3" s="0" t="n">
        <v>255</v>
      </c>
      <c r="C3" s="0" t="n">
        <v>1</v>
      </c>
      <c r="D3" s="0" t="n">
        <v>2.88</v>
      </c>
      <c r="N3" s="0" t="n">
        <v>255</v>
      </c>
      <c r="O3" s="0" t="n">
        <v>1</v>
      </c>
      <c r="P3" s="0" t="n">
        <v>0.01</v>
      </c>
    </row>
    <row r="4" customFormat="false" ht="12.8" hidden="false" customHeight="false" outlineLevel="0" collapsed="false">
      <c r="B4" s="0" t="n">
        <v>255</v>
      </c>
      <c r="C4" s="0" t="n">
        <v>5</v>
      </c>
      <c r="D4" s="0" t="n">
        <v>2.88</v>
      </c>
      <c r="N4" s="0" t="n">
        <v>255</v>
      </c>
      <c r="O4" s="0" t="n">
        <v>20</v>
      </c>
      <c r="P4" s="0" t="n">
        <v>0.01</v>
      </c>
    </row>
    <row r="5" customFormat="false" ht="12.8" hidden="false" customHeight="false" outlineLevel="0" collapsed="false">
      <c r="B5" s="0" t="n">
        <v>255</v>
      </c>
      <c r="C5" s="0" t="n">
        <v>10</v>
      </c>
      <c r="D5" s="0" t="n">
        <v>2.88</v>
      </c>
      <c r="N5" s="0" t="n">
        <v>255</v>
      </c>
      <c r="O5" s="0" t="n">
        <v>30</v>
      </c>
      <c r="P5" s="0" t="n">
        <v>0.01</v>
      </c>
    </row>
    <row r="6" customFormat="false" ht="12.8" hidden="false" customHeight="false" outlineLevel="0" collapsed="false">
      <c r="B6" s="0" t="n">
        <v>255</v>
      </c>
      <c r="C6" s="0" t="n">
        <v>20</v>
      </c>
      <c r="D6" s="0" t="n">
        <v>2.88</v>
      </c>
      <c r="N6" s="0" t="n">
        <v>255</v>
      </c>
      <c r="O6" s="0" t="n">
        <v>32</v>
      </c>
      <c r="P6" s="0" t="n">
        <v>0.01</v>
      </c>
    </row>
    <row r="7" customFormat="false" ht="12.8" hidden="false" customHeight="false" outlineLevel="0" collapsed="false">
      <c r="B7" s="0" t="n">
        <v>255</v>
      </c>
      <c r="C7" s="0" t="n">
        <v>30</v>
      </c>
      <c r="D7" s="0" t="n">
        <v>2.88</v>
      </c>
      <c r="N7" s="0" t="n">
        <v>255</v>
      </c>
      <c r="O7" s="0" t="n">
        <v>34</v>
      </c>
      <c r="P7" s="0" t="n">
        <v>0.01</v>
      </c>
    </row>
    <row r="8" customFormat="false" ht="12.8" hidden="false" customHeight="false" outlineLevel="0" collapsed="false">
      <c r="B8" s="0" t="n">
        <v>255</v>
      </c>
      <c r="C8" s="0" t="n">
        <v>40</v>
      </c>
      <c r="D8" s="0" t="n">
        <v>2.88</v>
      </c>
      <c r="N8" s="0" t="n">
        <v>255</v>
      </c>
      <c r="O8" s="0" t="n">
        <v>36</v>
      </c>
      <c r="P8" s="0" t="n">
        <v>0.01</v>
      </c>
    </row>
    <row r="9" customFormat="false" ht="12.8" hidden="false" customHeight="false" outlineLevel="0" collapsed="false">
      <c r="B9" s="0" t="n">
        <v>255</v>
      </c>
      <c r="C9" s="0" t="n">
        <v>45</v>
      </c>
      <c r="D9" s="0" t="n">
        <v>2.88</v>
      </c>
      <c r="N9" s="0" t="n">
        <v>255</v>
      </c>
      <c r="O9" s="0" t="n">
        <v>37</v>
      </c>
      <c r="P9" s="0" t="n">
        <v>0.01</v>
      </c>
    </row>
    <row r="10" customFormat="false" ht="12.8" hidden="false" customHeight="false" outlineLevel="0" collapsed="false">
      <c r="B10" s="0" t="n">
        <v>255</v>
      </c>
      <c r="C10" s="0" t="n">
        <v>48</v>
      </c>
      <c r="D10" s="0" t="n">
        <v>2.88</v>
      </c>
      <c r="N10" s="0" t="n">
        <v>255</v>
      </c>
      <c r="O10" s="0" t="n">
        <v>38</v>
      </c>
      <c r="P10" s="0" t="n">
        <v>0.01</v>
      </c>
    </row>
    <row r="11" customFormat="false" ht="12.8" hidden="false" customHeight="false" outlineLevel="0" collapsed="false">
      <c r="B11" s="0" t="n">
        <v>255</v>
      </c>
      <c r="C11" s="0" t="n">
        <v>49</v>
      </c>
      <c r="D11" s="0" t="n">
        <v>2.8</v>
      </c>
      <c r="N11" s="0" t="n">
        <v>255</v>
      </c>
      <c r="O11" s="0" t="n">
        <v>40</v>
      </c>
      <c r="P11" s="0" t="n">
        <v>0.01</v>
      </c>
    </row>
    <row r="12" customFormat="false" ht="12.8" hidden="false" customHeight="false" outlineLevel="0" collapsed="false">
      <c r="B12" s="0" t="n">
        <v>255</v>
      </c>
      <c r="C12" s="0" t="n">
        <v>50</v>
      </c>
      <c r="D12" s="0" t="n">
        <v>2.8</v>
      </c>
      <c r="N12" s="0" t="n">
        <v>255</v>
      </c>
      <c r="O12" s="0" t="n">
        <v>50</v>
      </c>
      <c r="P12" s="0" t="n">
        <v>0.01</v>
      </c>
    </row>
    <row r="13" customFormat="false" ht="12.8" hidden="false" customHeight="false" outlineLevel="0" collapsed="false">
      <c r="B13" s="0" t="n">
        <v>255</v>
      </c>
      <c r="C13" s="0" t="n">
        <v>100</v>
      </c>
      <c r="D13" s="0" t="n">
        <v>2.8</v>
      </c>
      <c r="N13" s="0" t="n">
        <v>255</v>
      </c>
      <c r="O13" s="0" t="n">
        <v>140</v>
      </c>
      <c r="P13" s="0" t="n">
        <v>0.01</v>
      </c>
    </row>
    <row r="14" customFormat="false" ht="12.8" hidden="false" customHeight="false" outlineLevel="0" collapsed="false">
      <c r="B14" s="0" t="n">
        <v>255</v>
      </c>
      <c r="C14" s="0" t="n">
        <v>110</v>
      </c>
      <c r="D14" s="0" t="n">
        <v>2.8</v>
      </c>
      <c r="N14" s="0" t="n">
        <v>255</v>
      </c>
      <c r="O14" s="0" t="n">
        <v>150</v>
      </c>
      <c r="P14" s="0" t="n">
        <v>0.01</v>
      </c>
    </row>
    <row r="15" customFormat="false" ht="12.8" hidden="false" customHeight="false" outlineLevel="0" collapsed="false">
      <c r="B15" s="0" t="n">
        <v>255</v>
      </c>
      <c r="C15" s="0" t="n">
        <v>120</v>
      </c>
      <c r="D15" s="0" t="n">
        <v>2.8</v>
      </c>
      <c r="N15" s="0" t="n">
        <v>255</v>
      </c>
      <c r="O15" s="0" t="n">
        <v>152</v>
      </c>
      <c r="P15" s="0" t="n">
        <v>0.01</v>
      </c>
    </row>
    <row r="16" customFormat="false" ht="12.8" hidden="false" customHeight="false" outlineLevel="0" collapsed="false">
      <c r="B16" s="0" t="n">
        <v>255</v>
      </c>
      <c r="C16" s="0" t="n">
        <v>130</v>
      </c>
      <c r="D16" s="0" t="n">
        <v>2.8</v>
      </c>
      <c r="N16" s="0" t="n">
        <v>255</v>
      </c>
      <c r="O16" s="0" t="n">
        <v>155</v>
      </c>
      <c r="P16" s="0" t="n">
        <v>0.01</v>
      </c>
    </row>
    <row r="17" customFormat="false" ht="12.8" hidden="false" customHeight="false" outlineLevel="0" collapsed="false">
      <c r="B17" s="0" t="n">
        <v>255</v>
      </c>
      <c r="C17" s="0" t="n">
        <v>140</v>
      </c>
      <c r="D17" s="0" t="n">
        <v>2.8</v>
      </c>
      <c r="N17" s="0" t="n">
        <v>255</v>
      </c>
      <c r="O17" s="0" t="n">
        <v>157</v>
      </c>
      <c r="P17" s="0" t="n">
        <v>0.01</v>
      </c>
    </row>
    <row r="18" customFormat="false" ht="12.8" hidden="false" customHeight="false" outlineLevel="0" collapsed="false">
      <c r="B18" s="0" t="n">
        <v>255</v>
      </c>
      <c r="C18" s="0" t="n">
        <v>150</v>
      </c>
      <c r="D18" s="0" t="n">
        <v>2.8</v>
      </c>
      <c r="N18" s="0" t="n">
        <v>255</v>
      </c>
      <c r="O18" s="0" t="n">
        <v>159</v>
      </c>
      <c r="P18" s="0" t="n">
        <v>0.01</v>
      </c>
    </row>
    <row r="19" customFormat="false" ht="12.8" hidden="false" customHeight="false" outlineLevel="0" collapsed="false">
      <c r="B19" s="0" t="n">
        <v>255</v>
      </c>
      <c r="C19" s="0" t="n">
        <v>160</v>
      </c>
      <c r="D19" s="0" t="n">
        <v>2.8</v>
      </c>
      <c r="N19" s="0" t="n">
        <v>255</v>
      </c>
      <c r="O19" s="0" t="n">
        <v>160</v>
      </c>
      <c r="P19" s="0" t="n">
        <v>0.01</v>
      </c>
    </row>
    <row r="20" customFormat="false" ht="12.8" hidden="false" customHeight="false" outlineLevel="0" collapsed="false">
      <c r="B20" s="0" t="n">
        <v>255</v>
      </c>
      <c r="C20" s="0" t="n">
        <v>170</v>
      </c>
      <c r="D20" s="0" t="n">
        <v>2.8</v>
      </c>
      <c r="N20" s="0" t="n">
        <v>255</v>
      </c>
      <c r="O20" s="0" t="n">
        <v>170</v>
      </c>
      <c r="P20" s="0" t="n">
        <v>0.01</v>
      </c>
    </row>
    <row r="21" customFormat="false" ht="12.8" hidden="false" customHeight="false" outlineLevel="0" collapsed="false">
      <c r="B21" s="0" t="n">
        <v>255</v>
      </c>
      <c r="C21" s="0" t="n">
        <v>180</v>
      </c>
      <c r="D21" s="0" t="n">
        <v>2.8</v>
      </c>
      <c r="N21" s="0" t="n">
        <v>255</v>
      </c>
      <c r="O21" s="0" t="n">
        <v>180</v>
      </c>
      <c r="P21" s="0" t="n">
        <v>0.01</v>
      </c>
    </row>
    <row r="22" customFormat="false" ht="12.8" hidden="false" customHeight="false" outlineLevel="0" collapsed="false">
      <c r="B22" s="0" t="n">
        <v>255</v>
      </c>
      <c r="C22" s="0" t="n">
        <v>190</v>
      </c>
      <c r="D22" s="0" t="n">
        <v>2.8</v>
      </c>
      <c r="N22" s="0" t="n">
        <v>255</v>
      </c>
      <c r="O22" s="0" t="n">
        <v>190</v>
      </c>
      <c r="P22" s="0" t="n">
        <v>0.01</v>
      </c>
    </row>
    <row r="23" customFormat="false" ht="12.8" hidden="false" customHeight="false" outlineLevel="0" collapsed="false">
      <c r="B23" s="0" t="n">
        <v>255</v>
      </c>
      <c r="C23" s="0" t="n">
        <v>200</v>
      </c>
      <c r="D23" s="0" t="n">
        <v>2.8</v>
      </c>
      <c r="N23" s="0" t="n">
        <v>255</v>
      </c>
      <c r="O23" s="0" t="n">
        <v>200</v>
      </c>
      <c r="P23" s="0" t="n">
        <v>0.01</v>
      </c>
    </row>
    <row r="24" customFormat="false" ht="12.8" hidden="false" customHeight="false" outlineLevel="0" collapsed="false">
      <c r="B24" s="0" t="n">
        <v>255</v>
      </c>
      <c r="C24" s="0" t="n">
        <v>210</v>
      </c>
      <c r="D24" s="0" t="n">
        <v>2.8</v>
      </c>
      <c r="N24" s="0" t="n">
        <v>255</v>
      </c>
      <c r="O24" s="0" t="n">
        <v>210</v>
      </c>
      <c r="P24" s="0" t="n">
        <v>0.01</v>
      </c>
    </row>
    <row r="25" customFormat="false" ht="12.8" hidden="false" customHeight="false" outlineLevel="0" collapsed="false">
      <c r="B25" s="0" t="n">
        <v>255</v>
      </c>
      <c r="C25" s="0" t="n">
        <v>220</v>
      </c>
      <c r="D25" s="0" t="n">
        <v>2.8</v>
      </c>
      <c r="N25" s="0" t="n">
        <v>255</v>
      </c>
      <c r="O25" s="0" t="n">
        <v>220</v>
      </c>
      <c r="P25" s="0" t="n">
        <v>0.01</v>
      </c>
    </row>
    <row r="26" customFormat="false" ht="12.8" hidden="false" customHeight="false" outlineLevel="0" collapsed="false">
      <c r="B26" s="0" t="n">
        <v>255</v>
      </c>
      <c r="C26" s="0" t="n">
        <v>230</v>
      </c>
      <c r="D26" s="0" t="n">
        <v>2.8</v>
      </c>
      <c r="N26" s="0" t="n">
        <v>255</v>
      </c>
      <c r="O26" s="0" t="n">
        <v>230</v>
      </c>
      <c r="P26" s="0" t="n">
        <v>0.01</v>
      </c>
    </row>
    <row r="27" customFormat="false" ht="12.8" hidden="false" customHeight="false" outlineLevel="0" collapsed="false">
      <c r="B27" s="0" t="n">
        <v>255</v>
      </c>
      <c r="C27" s="0" t="n">
        <v>240</v>
      </c>
      <c r="D27" s="0" t="n">
        <v>2.8</v>
      </c>
      <c r="N27" s="0" t="n">
        <v>255</v>
      </c>
      <c r="O27" s="0" t="n">
        <v>240</v>
      </c>
      <c r="P27" s="0" t="n">
        <v>0.01</v>
      </c>
    </row>
    <row r="28" customFormat="false" ht="12.8" hidden="false" customHeight="false" outlineLevel="0" collapsed="false">
      <c r="B28" s="0" t="n">
        <v>255</v>
      </c>
      <c r="C28" s="0" t="n">
        <v>255</v>
      </c>
      <c r="D28" s="0" t="n">
        <v>2.8</v>
      </c>
      <c r="N28" s="0" t="n">
        <v>255</v>
      </c>
      <c r="O28" s="0" t="n">
        <v>255</v>
      </c>
      <c r="P28" s="0" t="n">
        <v>0.01</v>
      </c>
    </row>
    <row r="30" customFormat="false" ht="12.8" hidden="false" customHeight="false" outlineLevel="0" collapsed="false">
      <c r="A30" s="1" t="s">
        <v>8</v>
      </c>
      <c r="B30" s="1" t="s">
        <v>10</v>
      </c>
      <c r="C30" s="1" t="s">
        <v>13</v>
      </c>
      <c r="D30" s="1" t="s">
        <v>70</v>
      </c>
      <c r="M30" s="1" t="s">
        <v>12</v>
      </c>
      <c r="N30" s="1" t="s">
        <v>10</v>
      </c>
      <c r="O30" s="1" t="s">
        <v>13</v>
      </c>
      <c r="P30" s="1" t="s">
        <v>70</v>
      </c>
    </row>
    <row r="31" customFormat="false" ht="12.8" hidden="false" customHeight="false" outlineLevel="0" collapsed="false">
      <c r="B31" s="2" t="n">
        <v>255</v>
      </c>
      <c r="C31" s="2" t="n">
        <v>0</v>
      </c>
      <c r="D31" s="0" t="n">
        <v>2.94</v>
      </c>
      <c r="N31" s="2" t="n">
        <v>255</v>
      </c>
      <c r="O31" s="2" t="n">
        <v>0</v>
      </c>
      <c r="P31" s="0" t="n">
        <v>0.01</v>
      </c>
    </row>
    <row r="32" customFormat="false" ht="12.8" hidden="false" customHeight="false" outlineLevel="0" collapsed="false">
      <c r="B32" s="0" t="n">
        <v>255</v>
      </c>
      <c r="C32" s="0" t="n">
        <v>1</v>
      </c>
      <c r="D32" s="0" t="n">
        <v>2.94</v>
      </c>
      <c r="N32" s="2" t="n">
        <v>255</v>
      </c>
      <c r="O32" s="0" t="n">
        <v>10</v>
      </c>
      <c r="P32" s="0" t="n">
        <v>0.01</v>
      </c>
    </row>
    <row r="33" customFormat="false" ht="12.8" hidden="false" customHeight="false" outlineLevel="0" collapsed="false">
      <c r="B33" s="0" t="n">
        <v>255</v>
      </c>
      <c r="C33" s="0" t="n">
        <v>10</v>
      </c>
      <c r="D33" s="0" t="n">
        <v>2.94</v>
      </c>
      <c r="N33" s="0" t="n">
        <v>255</v>
      </c>
      <c r="O33" s="0" t="n">
        <v>27</v>
      </c>
      <c r="P33" s="0" t="n">
        <v>0.01</v>
      </c>
    </row>
    <row r="34" customFormat="false" ht="12.8" hidden="false" customHeight="false" outlineLevel="0" collapsed="false">
      <c r="B34" s="0" t="n">
        <v>255</v>
      </c>
      <c r="C34" s="0" t="n">
        <v>15</v>
      </c>
      <c r="D34" s="0" t="n">
        <v>2.94</v>
      </c>
      <c r="N34" s="0" t="n">
        <v>255</v>
      </c>
      <c r="O34" s="0" t="n">
        <v>28</v>
      </c>
      <c r="P34" s="0" t="n">
        <v>0.01</v>
      </c>
    </row>
    <row r="35" customFormat="false" ht="12.8" hidden="false" customHeight="false" outlineLevel="0" collapsed="false">
      <c r="B35" s="0" t="n">
        <v>255</v>
      </c>
      <c r="C35" s="0" t="n">
        <v>20</v>
      </c>
      <c r="D35" s="0" t="n">
        <v>2.94</v>
      </c>
      <c r="N35" s="0" t="n">
        <v>255</v>
      </c>
      <c r="O35" s="0" t="n">
        <v>30</v>
      </c>
      <c r="P35" s="0" t="n">
        <v>0.01</v>
      </c>
    </row>
    <row r="36" customFormat="false" ht="12.8" hidden="false" customHeight="false" outlineLevel="0" collapsed="false">
      <c r="B36" s="0" t="n">
        <v>255</v>
      </c>
      <c r="C36" s="0" t="n">
        <v>21</v>
      </c>
      <c r="D36" s="0" t="n">
        <v>2.94</v>
      </c>
      <c r="N36" s="0" t="n">
        <v>255</v>
      </c>
      <c r="O36" s="0" t="n">
        <v>34</v>
      </c>
      <c r="P36" s="0" t="n">
        <v>0.01</v>
      </c>
    </row>
    <row r="37" customFormat="false" ht="12.8" hidden="false" customHeight="false" outlineLevel="0" collapsed="false">
      <c r="B37" s="0" t="n">
        <v>255</v>
      </c>
      <c r="C37" s="0" t="n">
        <v>23</v>
      </c>
      <c r="D37" s="0" t="n">
        <v>2.94</v>
      </c>
      <c r="N37" s="0" t="n">
        <v>255</v>
      </c>
      <c r="O37" s="0" t="n">
        <v>150</v>
      </c>
      <c r="P37" s="0" t="n">
        <v>0.01</v>
      </c>
    </row>
    <row r="38" customFormat="false" ht="12.8" hidden="false" customHeight="false" outlineLevel="0" collapsed="false">
      <c r="B38" s="0" t="n">
        <v>255</v>
      </c>
      <c r="C38" s="0" t="n">
        <v>24</v>
      </c>
      <c r="D38" s="0" t="n">
        <v>2.86</v>
      </c>
      <c r="N38" s="0" t="n">
        <v>255</v>
      </c>
      <c r="O38" s="0" t="n">
        <v>160</v>
      </c>
      <c r="P38" s="0" t="n">
        <v>0.01</v>
      </c>
    </row>
    <row r="39" customFormat="false" ht="12.8" hidden="false" customHeight="false" outlineLevel="0" collapsed="false">
      <c r="B39" s="0" t="n">
        <v>255</v>
      </c>
      <c r="C39" s="0" t="n">
        <v>50</v>
      </c>
      <c r="D39" s="0" t="n">
        <v>2.86</v>
      </c>
      <c r="N39" s="0" t="n">
        <v>255</v>
      </c>
      <c r="O39" s="0" t="n">
        <v>170</v>
      </c>
      <c r="P39" s="0" t="n">
        <v>0.01</v>
      </c>
    </row>
    <row r="40" customFormat="false" ht="12.8" hidden="false" customHeight="false" outlineLevel="0" collapsed="false">
      <c r="B40" s="0" t="n">
        <v>255</v>
      </c>
      <c r="C40" s="0" t="n">
        <v>70</v>
      </c>
      <c r="D40" s="0" t="n">
        <v>2.86</v>
      </c>
      <c r="N40" s="0" t="n">
        <v>255</v>
      </c>
      <c r="O40" s="0" t="n">
        <v>180</v>
      </c>
      <c r="P40" s="0" t="n">
        <v>0.01</v>
      </c>
    </row>
    <row r="41" customFormat="false" ht="12.8" hidden="false" customHeight="false" outlineLevel="0" collapsed="false">
      <c r="B41" s="0" t="n">
        <v>255</v>
      </c>
      <c r="C41" s="0" t="n">
        <v>100</v>
      </c>
      <c r="D41" s="0" t="n">
        <v>2.86</v>
      </c>
      <c r="N41" s="0" t="n">
        <v>255</v>
      </c>
      <c r="O41" s="0" t="n">
        <v>190</v>
      </c>
      <c r="P41" s="0" t="n">
        <v>0.01</v>
      </c>
    </row>
    <row r="42" customFormat="false" ht="12.8" hidden="false" customHeight="false" outlineLevel="0" collapsed="false">
      <c r="B42" s="0" t="n">
        <v>255</v>
      </c>
      <c r="C42" s="0" t="n">
        <v>110</v>
      </c>
      <c r="D42" s="0" t="n">
        <v>2.86</v>
      </c>
      <c r="N42" s="0" t="n">
        <v>255</v>
      </c>
      <c r="O42" s="0" t="n">
        <v>200</v>
      </c>
      <c r="P42" s="0" t="n">
        <v>0.01</v>
      </c>
    </row>
    <row r="43" customFormat="false" ht="12.8" hidden="false" customHeight="false" outlineLevel="0" collapsed="false">
      <c r="B43" s="0" t="n">
        <v>255</v>
      </c>
      <c r="C43" s="0" t="n">
        <v>120</v>
      </c>
      <c r="D43" s="0" t="n">
        <v>2.86</v>
      </c>
      <c r="N43" s="0" t="n">
        <v>255</v>
      </c>
      <c r="O43" s="0" t="n">
        <v>210</v>
      </c>
      <c r="P43" s="0" t="n">
        <v>0.01</v>
      </c>
    </row>
    <row r="44" customFormat="false" ht="12.8" hidden="false" customHeight="false" outlineLevel="0" collapsed="false">
      <c r="B44" s="0" t="n">
        <v>255</v>
      </c>
      <c r="C44" s="0" t="n">
        <v>150</v>
      </c>
      <c r="D44" s="0" t="n">
        <v>2.86</v>
      </c>
      <c r="N44" s="0" t="n">
        <v>255</v>
      </c>
      <c r="O44" s="0" t="n">
        <v>220</v>
      </c>
      <c r="P44" s="0" t="n">
        <v>0.01</v>
      </c>
    </row>
    <row r="45" customFormat="false" ht="12.8" hidden="false" customHeight="false" outlineLevel="0" collapsed="false">
      <c r="B45" s="0" t="n">
        <v>255</v>
      </c>
      <c r="C45" s="0" t="n">
        <v>200</v>
      </c>
      <c r="D45" s="0" t="n">
        <v>2.86</v>
      </c>
      <c r="N45" s="0" t="n">
        <v>255</v>
      </c>
      <c r="O45" s="0" t="n">
        <v>230</v>
      </c>
      <c r="P45" s="0" t="n">
        <v>0.01</v>
      </c>
    </row>
    <row r="46" customFormat="false" ht="12.8" hidden="false" customHeight="false" outlineLevel="0" collapsed="false">
      <c r="B46" s="0" t="n">
        <v>255</v>
      </c>
      <c r="C46" s="0" t="n">
        <v>210</v>
      </c>
      <c r="D46" s="0" t="n">
        <v>2.86</v>
      </c>
      <c r="N46" s="0" t="n">
        <v>255</v>
      </c>
      <c r="O46" s="0" t="n">
        <v>240</v>
      </c>
      <c r="P46" s="0" t="n">
        <v>0.01</v>
      </c>
    </row>
    <row r="47" customFormat="false" ht="12.8" hidden="false" customHeight="false" outlineLevel="0" collapsed="false">
      <c r="B47" s="0" t="n">
        <v>255</v>
      </c>
      <c r="C47" s="0" t="n">
        <v>220</v>
      </c>
      <c r="D47" s="0" t="n">
        <v>2.86</v>
      </c>
      <c r="N47" s="0" t="n">
        <v>255</v>
      </c>
      <c r="O47" s="0" t="n">
        <v>245</v>
      </c>
      <c r="P47" s="0" t="n">
        <v>0.01</v>
      </c>
    </row>
    <row r="48" customFormat="false" ht="12.8" hidden="false" customHeight="false" outlineLevel="0" collapsed="false">
      <c r="B48" s="0" t="n">
        <v>255</v>
      </c>
      <c r="C48" s="0" t="n">
        <v>230</v>
      </c>
      <c r="D48" s="0" t="n">
        <v>2.86</v>
      </c>
      <c r="N48" s="0" t="n">
        <v>255</v>
      </c>
      <c r="O48" s="0" t="n">
        <v>246</v>
      </c>
      <c r="P48" s="0" t="n">
        <v>0.01</v>
      </c>
    </row>
    <row r="49" customFormat="false" ht="12.8" hidden="false" customHeight="false" outlineLevel="0" collapsed="false">
      <c r="B49" s="0" t="n">
        <v>255</v>
      </c>
      <c r="C49" s="0" t="n">
        <v>240</v>
      </c>
      <c r="D49" s="0" t="n">
        <v>2.86</v>
      </c>
      <c r="N49" s="0" t="n">
        <v>255</v>
      </c>
      <c r="O49" s="0" t="n">
        <v>247</v>
      </c>
      <c r="P49" s="0" t="n">
        <v>0.01</v>
      </c>
    </row>
    <row r="50" customFormat="false" ht="12.8" hidden="false" customHeight="false" outlineLevel="0" collapsed="false">
      <c r="B50" s="0" t="n">
        <v>255</v>
      </c>
      <c r="C50" s="0" t="n">
        <v>245</v>
      </c>
      <c r="D50" s="0" t="n">
        <v>2.86</v>
      </c>
      <c r="N50" s="0" t="n">
        <v>255</v>
      </c>
      <c r="O50" s="0" t="n">
        <v>248</v>
      </c>
      <c r="P50" s="0" t="n">
        <v>0.01</v>
      </c>
    </row>
    <row r="51" customFormat="false" ht="12.8" hidden="false" customHeight="false" outlineLevel="0" collapsed="false">
      <c r="B51" s="0" t="n">
        <v>255</v>
      </c>
      <c r="C51" s="0" t="n">
        <v>249</v>
      </c>
      <c r="D51" s="0" t="n">
        <v>2.86</v>
      </c>
      <c r="N51" s="0" t="n">
        <v>255</v>
      </c>
      <c r="O51" s="0" t="n">
        <v>249</v>
      </c>
      <c r="P51" s="0" t="n">
        <v>0.01</v>
      </c>
    </row>
    <row r="52" customFormat="false" ht="12.8" hidden="false" customHeight="false" outlineLevel="0" collapsed="false">
      <c r="B52" s="0" t="n">
        <v>255</v>
      </c>
      <c r="C52" s="0" t="n">
        <v>250</v>
      </c>
      <c r="D52" s="0" t="n">
        <v>2.86</v>
      </c>
      <c r="N52" s="0" t="n">
        <v>255</v>
      </c>
      <c r="O52" s="0" t="n">
        <v>250</v>
      </c>
      <c r="P52" s="0" t="n">
        <v>0.01</v>
      </c>
    </row>
    <row r="53" customFormat="false" ht="12.8" hidden="false" customHeight="false" outlineLevel="0" collapsed="false">
      <c r="B53" s="0" t="n">
        <v>255</v>
      </c>
      <c r="C53" s="0" t="n">
        <v>251</v>
      </c>
      <c r="D53" s="0" t="n">
        <v>2.86</v>
      </c>
      <c r="N53" s="0" t="n">
        <v>255</v>
      </c>
      <c r="O53" s="0" t="n">
        <v>251</v>
      </c>
      <c r="P53" s="0" t="n">
        <v>0.01</v>
      </c>
    </row>
    <row r="54" customFormat="false" ht="12.8" hidden="false" customHeight="false" outlineLevel="0" collapsed="false">
      <c r="B54" s="0" t="n">
        <v>255</v>
      </c>
      <c r="C54" s="0" t="n">
        <v>252</v>
      </c>
      <c r="D54" s="0" t="n">
        <v>2.86</v>
      </c>
      <c r="N54" s="0" t="n">
        <v>255</v>
      </c>
      <c r="O54" s="0" t="n">
        <v>252</v>
      </c>
      <c r="P54" s="0" t="n">
        <v>0.01</v>
      </c>
    </row>
    <row r="55" customFormat="false" ht="12.8" hidden="false" customHeight="false" outlineLevel="0" collapsed="false">
      <c r="B55" s="0" t="n">
        <v>255</v>
      </c>
      <c r="C55" s="0" t="n">
        <v>253</v>
      </c>
      <c r="D55" s="0" t="n">
        <v>2.86</v>
      </c>
      <c r="N55" s="0" t="n">
        <v>255</v>
      </c>
      <c r="O55" s="0" t="n">
        <v>253</v>
      </c>
      <c r="P55" s="0" t="n">
        <v>0.01</v>
      </c>
    </row>
    <row r="56" customFormat="false" ht="12.8" hidden="false" customHeight="false" outlineLevel="0" collapsed="false">
      <c r="B56" s="0" t="n">
        <v>255</v>
      </c>
      <c r="C56" s="0" t="n">
        <v>254</v>
      </c>
      <c r="D56" s="0" t="n">
        <v>2.86</v>
      </c>
      <c r="N56" s="0" t="n">
        <v>255</v>
      </c>
      <c r="O56" s="0" t="n">
        <v>254</v>
      </c>
      <c r="P56" s="0" t="n">
        <v>0.01</v>
      </c>
    </row>
    <row r="57" customFormat="false" ht="12.8" hidden="false" customHeight="false" outlineLevel="0" collapsed="false">
      <c r="B57" s="0" t="n">
        <v>255</v>
      </c>
      <c r="C57" s="0" t="n">
        <v>255</v>
      </c>
      <c r="D57" s="0" t="n">
        <v>2.86</v>
      </c>
      <c r="N57" s="0" t="n">
        <v>255</v>
      </c>
      <c r="O57" s="0" t="n">
        <v>255</v>
      </c>
      <c r="P57" s="0" t="n">
        <v>0.01</v>
      </c>
    </row>
    <row r="59" customFormat="false" ht="12.8" hidden="false" customHeight="false" outlineLevel="0" collapsed="false">
      <c r="A59" s="1" t="s">
        <v>8</v>
      </c>
      <c r="B59" s="1" t="s">
        <v>10</v>
      </c>
      <c r="C59" s="1" t="s">
        <v>71</v>
      </c>
      <c r="D59" s="1" t="s">
        <v>70</v>
      </c>
      <c r="M59" s="1" t="s">
        <v>12</v>
      </c>
      <c r="N59" s="1" t="s">
        <v>10</v>
      </c>
      <c r="O59" s="1" t="s">
        <v>71</v>
      </c>
      <c r="P59" s="1" t="s">
        <v>70</v>
      </c>
      <c r="Q59" s="1"/>
      <c r="R59" s="1"/>
    </row>
    <row r="60" customFormat="false" ht="12.8" hidden="false" customHeight="false" outlineLevel="0" collapsed="false">
      <c r="B60" s="2" t="n">
        <v>255</v>
      </c>
      <c r="C60" s="2" t="n">
        <v>0</v>
      </c>
      <c r="D60" s="0" t="n">
        <v>2.94</v>
      </c>
      <c r="N60" s="2" t="n">
        <v>255</v>
      </c>
      <c r="O60" s="2" t="n">
        <v>0</v>
      </c>
      <c r="P60" s="0" t="n">
        <v>0.01</v>
      </c>
    </row>
    <row r="61" customFormat="false" ht="12.8" hidden="false" customHeight="false" outlineLevel="0" collapsed="false">
      <c r="B61" s="0" t="n">
        <v>255</v>
      </c>
      <c r="C61" s="0" t="n">
        <v>10</v>
      </c>
      <c r="D61" s="0" t="n">
        <v>2.94</v>
      </c>
      <c r="N61" s="0" t="n">
        <v>255</v>
      </c>
      <c r="O61" s="0" t="n">
        <v>10</v>
      </c>
      <c r="P61" s="0" t="n">
        <v>0.01</v>
      </c>
    </row>
    <row r="62" customFormat="false" ht="12.8" hidden="false" customHeight="false" outlineLevel="0" collapsed="false">
      <c r="B62" s="0" t="n">
        <v>255</v>
      </c>
      <c r="C62" s="0" t="n">
        <v>19</v>
      </c>
      <c r="D62" s="0" t="n">
        <v>2.94</v>
      </c>
      <c r="N62" s="0" t="n">
        <v>255</v>
      </c>
      <c r="O62" s="0" t="n">
        <v>20</v>
      </c>
      <c r="P62" s="0" t="n">
        <v>0.01</v>
      </c>
    </row>
    <row r="63" customFormat="false" ht="12.8" hidden="false" customHeight="false" outlineLevel="0" collapsed="false">
      <c r="B63" s="0" t="n">
        <v>255</v>
      </c>
      <c r="C63" s="0" t="n">
        <v>21</v>
      </c>
      <c r="D63" s="0" t="n">
        <v>2.94</v>
      </c>
      <c r="N63" s="0" t="n">
        <v>255</v>
      </c>
      <c r="O63" s="0" t="n">
        <v>30</v>
      </c>
      <c r="P63" s="0" t="n">
        <v>0.01</v>
      </c>
    </row>
    <row r="64" customFormat="false" ht="12.8" hidden="false" customHeight="false" outlineLevel="0" collapsed="false">
      <c r="B64" s="0" t="n">
        <v>255</v>
      </c>
      <c r="C64" s="0" t="n">
        <v>22</v>
      </c>
      <c r="D64" s="0" t="n">
        <v>2.86</v>
      </c>
      <c r="N64" s="0" t="n">
        <v>255</v>
      </c>
      <c r="O64" s="0" t="n">
        <v>32</v>
      </c>
      <c r="P64" s="0" t="n">
        <v>0.01</v>
      </c>
    </row>
    <row r="65" customFormat="false" ht="12.8" hidden="false" customHeight="false" outlineLevel="0" collapsed="false">
      <c r="B65" s="0" t="n">
        <v>255</v>
      </c>
      <c r="C65" s="0" t="n">
        <v>34</v>
      </c>
      <c r="D65" s="0" t="n">
        <v>2.86</v>
      </c>
      <c r="N65" s="0" t="n">
        <v>255</v>
      </c>
      <c r="O65" s="0" t="n">
        <v>34</v>
      </c>
      <c r="P65" s="0" t="n">
        <v>0.01</v>
      </c>
    </row>
    <row r="66" customFormat="false" ht="12.8" hidden="false" customHeight="false" outlineLevel="0" collapsed="false">
      <c r="B66" s="0" t="n">
        <v>255</v>
      </c>
      <c r="C66" s="0" t="n">
        <v>36</v>
      </c>
      <c r="D66" s="0" t="n">
        <v>2.86</v>
      </c>
      <c r="N66" s="0" t="n">
        <v>255</v>
      </c>
      <c r="O66" s="0" t="n">
        <v>36</v>
      </c>
      <c r="P66" s="0" t="n">
        <v>0.01</v>
      </c>
    </row>
    <row r="67" customFormat="false" ht="12.8" hidden="false" customHeight="false" outlineLevel="0" collapsed="false">
      <c r="B67" s="0" t="n">
        <v>255</v>
      </c>
      <c r="C67" s="0" t="n">
        <v>37</v>
      </c>
      <c r="D67" s="0" t="n">
        <v>2.86</v>
      </c>
      <c r="N67" s="0" t="n">
        <v>255</v>
      </c>
      <c r="O67" s="0" t="n">
        <v>37</v>
      </c>
      <c r="P67" s="0" t="n">
        <v>0.01</v>
      </c>
    </row>
    <row r="68" customFormat="false" ht="12.8" hidden="false" customHeight="false" outlineLevel="0" collapsed="false">
      <c r="B68" s="0" t="n">
        <v>255</v>
      </c>
      <c r="C68" s="0" t="n">
        <v>38</v>
      </c>
      <c r="D68" s="0" t="n">
        <v>2.86</v>
      </c>
      <c r="N68" s="0" t="n">
        <v>255</v>
      </c>
      <c r="O68" s="0" t="n">
        <v>38</v>
      </c>
      <c r="P68" s="0" t="n">
        <v>0.01</v>
      </c>
    </row>
    <row r="69" customFormat="false" ht="12.8" hidden="false" customHeight="false" outlineLevel="0" collapsed="false">
      <c r="B69" s="0" t="n">
        <v>255</v>
      </c>
      <c r="C69" s="0" t="n">
        <v>40</v>
      </c>
      <c r="D69" s="0" t="n">
        <v>2.86</v>
      </c>
      <c r="N69" s="0" t="n">
        <v>255</v>
      </c>
      <c r="O69" s="0" t="n">
        <v>40</v>
      </c>
      <c r="P69" s="0" t="n">
        <v>0.01</v>
      </c>
    </row>
    <row r="70" customFormat="false" ht="12.8" hidden="false" customHeight="false" outlineLevel="0" collapsed="false">
      <c r="B70" s="0" t="n">
        <v>255</v>
      </c>
      <c r="C70" s="0" t="n">
        <v>50</v>
      </c>
      <c r="D70" s="0" t="n">
        <v>2.86</v>
      </c>
      <c r="N70" s="0" t="n">
        <v>255</v>
      </c>
      <c r="O70" s="0" t="n">
        <v>50</v>
      </c>
      <c r="P70" s="0" t="n">
        <v>0.01</v>
      </c>
    </row>
    <row r="71" customFormat="false" ht="12.8" hidden="false" customHeight="false" outlineLevel="0" collapsed="false">
      <c r="B71" s="0" t="n">
        <v>255</v>
      </c>
      <c r="C71" s="0" t="n">
        <v>100</v>
      </c>
      <c r="D71" s="0" t="n">
        <v>2.86</v>
      </c>
      <c r="N71" s="0" t="n">
        <v>255</v>
      </c>
      <c r="O71" s="0" t="n">
        <v>140</v>
      </c>
      <c r="P71" s="0" t="n">
        <v>0.01</v>
      </c>
    </row>
    <row r="72" customFormat="false" ht="12.8" hidden="false" customHeight="false" outlineLevel="0" collapsed="false">
      <c r="B72" s="0" t="n">
        <v>255</v>
      </c>
      <c r="C72" s="0" t="n">
        <v>120</v>
      </c>
      <c r="D72" s="0" t="n">
        <v>2.86</v>
      </c>
      <c r="N72" s="0" t="n">
        <v>255</v>
      </c>
      <c r="O72" s="0" t="n">
        <v>150</v>
      </c>
      <c r="P72" s="0" t="n">
        <v>0.01</v>
      </c>
    </row>
    <row r="73" customFormat="false" ht="12.8" hidden="false" customHeight="false" outlineLevel="0" collapsed="false">
      <c r="B73" s="0" t="n">
        <v>255</v>
      </c>
      <c r="C73" s="0" t="n">
        <v>130</v>
      </c>
      <c r="D73" s="0" t="n">
        <v>2.86</v>
      </c>
      <c r="N73" s="0" t="n">
        <v>255</v>
      </c>
      <c r="O73" s="0" t="n">
        <v>152</v>
      </c>
      <c r="P73" s="0" t="n">
        <v>0.01</v>
      </c>
    </row>
    <row r="74" customFormat="false" ht="12.8" hidden="false" customHeight="false" outlineLevel="0" collapsed="false">
      <c r="B74" s="0" t="n">
        <v>255</v>
      </c>
      <c r="C74" s="0" t="n">
        <v>140</v>
      </c>
      <c r="D74" s="0" t="n">
        <v>2.86</v>
      </c>
      <c r="N74" s="0" t="n">
        <v>255</v>
      </c>
      <c r="O74" s="0" t="n">
        <v>155</v>
      </c>
      <c r="P74" s="0" t="n">
        <v>0.01</v>
      </c>
    </row>
    <row r="75" customFormat="false" ht="12.8" hidden="false" customHeight="false" outlineLevel="0" collapsed="false">
      <c r="B75" s="0" t="n">
        <v>255</v>
      </c>
      <c r="C75" s="0" t="n">
        <v>150</v>
      </c>
      <c r="D75" s="0" t="n">
        <v>2.86</v>
      </c>
      <c r="N75" s="0" t="n">
        <v>255</v>
      </c>
      <c r="O75" s="0" t="n">
        <v>157</v>
      </c>
      <c r="P75" s="0" t="n">
        <v>0.01</v>
      </c>
    </row>
    <row r="76" customFormat="false" ht="12.8" hidden="false" customHeight="false" outlineLevel="0" collapsed="false">
      <c r="B76" s="0" t="n">
        <v>255</v>
      </c>
      <c r="C76" s="0" t="n">
        <v>155</v>
      </c>
      <c r="D76" s="0" t="n">
        <v>2.86</v>
      </c>
      <c r="N76" s="0" t="n">
        <v>255</v>
      </c>
      <c r="O76" s="0" t="n">
        <v>159</v>
      </c>
      <c r="P76" s="0" t="n">
        <v>0.01</v>
      </c>
    </row>
    <row r="77" customFormat="false" ht="12.8" hidden="false" customHeight="false" outlineLevel="0" collapsed="false">
      <c r="B77" s="0" t="n">
        <v>255</v>
      </c>
      <c r="C77" s="0" t="n">
        <v>158</v>
      </c>
      <c r="D77" s="0" t="n">
        <v>2.86</v>
      </c>
      <c r="N77" s="0" t="n">
        <v>255</v>
      </c>
      <c r="O77" s="0" t="n">
        <v>160</v>
      </c>
      <c r="P77" s="0" t="n">
        <v>0.01</v>
      </c>
    </row>
    <row r="78" customFormat="false" ht="12.8" hidden="false" customHeight="false" outlineLevel="0" collapsed="false">
      <c r="B78" s="0" t="n">
        <v>255</v>
      </c>
      <c r="C78" s="0" t="n">
        <v>160</v>
      </c>
      <c r="D78" s="0" t="n">
        <v>2.86</v>
      </c>
      <c r="N78" s="0" t="n">
        <v>255</v>
      </c>
      <c r="O78" s="0" t="n">
        <v>170</v>
      </c>
      <c r="P78" s="0" t="n">
        <v>0.01</v>
      </c>
    </row>
    <row r="79" customFormat="false" ht="12.8" hidden="false" customHeight="false" outlineLevel="0" collapsed="false">
      <c r="B79" s="0" t="n">
        <v>255</v>
      </c>
      <c r="C79" s="0" t="n">
        <v>170</v>
      </c>
      <c r="D79" s="0" t="n">
        <v>2.86</v>
      </c>
      <c r="N79" s="0" t="n">
        <v>255</v>
      </c>
      <c r="O79" s="0" t="n">
        <v>180</v>
      </c>
      <c r="P79" s="0" t="n">
        <v>0.01</v>
      </c>
    </row>
    <row r="80" customFormat="false" ht="12.8" hidden="false" customHeight="false" outlineLevel="0" collapsed="false">
      <c r="B80" s="0" t="n">
        <v>255</v>
      </c>
      <c r="C80" s="0" t="n">
        <v>180</v>
      </c>
      <c r="D80" s="0" t="n">
        <v>2.86</v>
      </c>
      <c r="N80" s="0" t="n">
        <v>255</v>
      </c>
      <c r="O80" s="0" t="n">
        <v>190</v>
      </c>
      <c r="P80" s="0" t="n">
        <v>0.01</v>
      </c>
    </row>
    <row r="81" customFormat="false" ht="12.8" hidden="false" customHeight="false" outlineLevel="0" collapsed="false">
      <c r="B81" s="0" t="n">
        <v>255</v>
      </c>
      <c r="C81" s="0" t="n">
        <v>190</v>
      </c>
      <c r="D81" s="0" t="n">
        <v>2.86</v>
      </c>
      <c r="N81" s="0" t="n">
        <v>255</v>
      </c>
      <c r="O81" s="0" t="n">
        <v>200</v>
      </c>
      <c r="P81" s="0" t="n">
        <v>0.01</v>
      </c>
    </row>
    <row r="82" customFormat="false" ht="12.8" hidden="false" customHeight="false" outlineLevel="0" collapsed="false">
      <c r="B82" s="0" t="n">
        <v>255</v>
      </c>
      <c r="C82" s="0" t="n">
        <v>200</v>
      </c>
      <c r="D82" s="0" t="n">
        <v>2.86</v>
      </c>
      <c r="N82" s="0" t="n">
        <v>255</v>
      </c>
      <c r="O82" s="0" t="n">
        <v>210</v>
      </c>
      <c r="P82" s="0" t="n">
        <v>0.01</v>
      </c>
    </row>
    <row r="83" customFormat="false" ht="12.8" hidden="false" customHeight="false" outlineLevel="0" collapsed="false">
      <c r="B83" s="0" t="n">
        <v>255</v>
      </c>
      <c r="C83" s="0" t="n">
        <v>230</v>
      </c>
      <c r="D83" s="0" t="n">
        <v>2.86</v>
      </c>
      <c r="N83" s="0" t="n">
        <v>255</v>
      </c>
      <c r="O83" s="0" t="n">
        <v>220</v>
      </c>
      <c r="P83" s="0" t="n">
        <v>0.01</v>
      </c>
    </row>
    <row r="84" customFormat="false" ht="12.8" hidden="false" customHeight="false" outlineLevel="0" collapsed="false">
      <c r="B84" s="0" t="n">
        <v>255</v>
      </c>
      <c r="C84" s="0" t="n">
        <v>240</v>
      </c>
      <c r="D84" s="0" t="n">
        <v>2.86</v>
      </c>
      <c r="N84" s="0" t="n">
        <v>255</v>
      </c>
      <c r="O84" s="0" t="n">
        <v>230</v>
      </c>
      <c r="P84" s="0" t="n">
        <v>0.01</v>
      </c>
    </row>
    <row r="85" customFormat="false" ht="12.8" hidden="false" customHeight="false" outlineLevel="0" collapsed="false">
      <c r="B85" s="0" t="n">
        <v>255</v>
      </c>
      <c r="C85" s="0" t="n">
        <v>250</v>
      </c>
      <c r="D85" s="0" t="n">
        <v>2.86</v>
      </c>
      <c r="N85" s="0" t="n">
        <v>255</v>
      </c>
      <c r="O85" s="0" t="n">
        <v>240</v>
      </c>
      <c r="P85" s="0" t="n">
        <v>0.01</v>
      </c>
    </row>
    <row r="86" customFormat="false" ht="12.8" hidden="false" customHeight="false" outlineLevel="0" collapsed="false">
      <c r="B86" s="0" t="n">
        <v>255</v>
      </c>
      <c r="C86" s="0" t="n">
        <v>255</v>
      </c>
      <c r="D86" s="0" t="n">
        <v>2.86</v>
      </c>
      <c r="N86" s="0" t="n">
        <v>255</v>
      </c>
      <c r="O86" s="0" t="n">
        <v>255</v>
      </c>
      <c r="P86" s="0" t="n">
        <v>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5"/>
  <sheetViews>
    <sheetView showFormulas="false" showGridLines="true" showRowColHeaders="true" showZeros="true" rightToLeft="false" tabSelected="false" showOutlineSymbols="true" defaultGridColor="true" view="normal" topLeftCell="A58" colorId="64" zoomScale="120" zoomScaleNormal="120" zoomScalePageLayoutView="100" workbookViewId="0">
      <selection pane="topLeft" activeCell="C115" activeCellId="0" sqref="C115"/>
    </sheetView>
  </sheetViews>
  <sheetFormatPr defaultColWidth="11.6875" defaultRowHeight="12.8" zeroHeight="false" outlineLevelRow="0" outlineLevelCol="0"/>
  <cols>
    <col collapsed="false" customWidth="true" hidden="false" outlineLevel="0" max="3" min="3" style="0" width="15.8"/>
    <col collapsed="false" customWidth="true" hidden="false" outlineLevel="0" max="13" min="13" style="0" width="15.68"/>
  </cols>
  <sheetData>
    <row r="1" customFormat="false" ht="12.8" hidden="false" customHeight="false" outlineLevel="0" collapsed="false">
      <c r="A1" s="1" t="s">
        <v>8</v>
      </c>
      <c r="B1" s="1" t="s">
        <v>13</v>
      </c>
      <c r="C1" s="1" t="s">
        <v>9</v>
      </c>
      <c r="D1" s="1" t="s">
        <v>72</v>
      </c>
      <c r="M1" s="1" t="s">
        <v>12</v>
      </c>
      <c r="N1" s="1" t="s">
        <v>13</v>
      </c>
      <c r="O1" s="1" t="s">
        <v>9</v>
      </c>
      <c r="P1" s="1" t="s">
        <v>72</v>
      </c>
    </row>
    <row r="2" customFormat="false" ht="12.8" hidden="false" customHeight="false" outlineLevel="0" collapsed="false">
      <c r="B2" s="2" t="n">
        <v>255</v>
      </c>
      <c r="C2" s="2" t="n">
        <v>0</v>
      </c>
      <c r="D2" s="0" t="n">
        <v>2.95</v>
      </c>
      <c r="N2" s="2" t="n">
        <v>255</v>
      </c>
      <c r="O2" s="2" t="n">
        <v>0</v>
      </c>
      <c r="P2" s="0" t="n">
        <v>0.01</v>
      </c>
    </row>
    <row r="3" customFormat="false" ht="12.8" hidden="false" customHeight="false" outlineLevel="0" collapsed="false">
      <c r="B3" s="0" t="n">
        <v>255</v>
      </c>
      <c r="C3" s="0" t="n">
        <v>1</v>
      </c>
      <c r="D3" s="0" t="n">
        <v>2.95</v>
      </c>
      <c r="N3" s="0" t="n">
        <v>255</v>
      </c>
      <c r="O3" s="0" t="n">
        <v>1</v>
      </c>
      <c r="P3" s="0" t="n">
        <v>0.01</v>
      </c>
    </row>
    <row r="4" customFormat="false" ht="12.8" hidden="false" customHeight="false" outlineLevel="0" collapsed="false">
      <c r="B4" s="0" t="n">
        <v>255</v>
      </c>
      <c r="C4" s="0" t="n">
        <v>5</v>
      </c>
      <c r="D4" s="0" t="n">
        <v>2.95</v>
      </c>
      <c r="N4" s="0" t="n">
        <v>255</v>
      </c>
      <c r="O4" s="0" t="n">
        <v>20</v>
      </c>
      <c r="P4" s="0" t="n">
        <v>0.01</v>
      </c>
    </row>
    <row r="5" customFormat="false" ht="12.8" hidden="false" customHeight="false" outlineLevel="0" collapsed="false">
      <c r="B5" s="0" t="n">
        <v>255</v>
      </c>
      <c r="C5" s="0" t="n">
        <v>10</v>
      </c>
      <c r="D5" s="0" t="n">
        <v>2.95</v>
      </c>
      <c r="N5" s="0" t="n">
        <v>255</v>
      </c>
      <c r="O5" s="0" t="n">
        <v>30</v>
      </c>
      <c r="P5" s="0" t="n">
        <v>0.01</v>
      </c>
    </row>
    <row r="6" customFormat="false" ht="12.8" hidden="false" customHeight="false" outlineLevel="0" collapsed="false">
      <c r="B6" s="0" t="n">
        <v>255</v>
      </c>
      <c r="C6" s="0" t="n">
        <v>20</v>
      </c>
      <c r="D6" s="0" t="n">
        <v>2.95</v>
      </c>
      <c r="N6" s="0" t="n">
        <v>255</v>
      </c>
      <c r="O6" s="0" t="n">
        <v>32</v>
      </c>
      <c r="P6" s="0" t="n">
        <v>0.01</v>
      </c>
    </row>
    <row r="7" customFormat="false" ht="12.8" hidden="false" customHeight="false" outlineLevel="0" collapsed="false">
      <c r="B7" s="0" t="n">
        <v>255</v>
      </c>
      <c r="C7" s="0" t="n">
        <v>30</v>
      </c>
      <c r="D7" s="0" t="n">
        <v>2.95</v>
      </c>
      <c r="N7" s="0" t="n">
        <v>255</v>
      </c>
      <c r="O7" s="0" t="n">
        <v>34</v>
      </c>
      <c r="P7" s="0" t="n">
        <v>0.01</v>
      </c>
    </row>
    <row r="8" customFormat="false" ht="12.8" hidden="false" customHeight="false" outlineLevel="0" collapsed="false">
      <c r="B8" s="0" t="n">
        <v>255</v>
      </c>
      <c r="C8" s="0" t="n">
        <v>40</v>
      </c>
      <c r="D8" s="0" t="n">
        <v>2.95</v>
      </c>
      <c r="N8" s="0" t="n">
        <v>255</v>
      </c>
      <c r="O8" s="0" t="n">
        <v>36</v>
      </c>
      <c r="P8" s="0" t="n">
        <v>0.01</v>
      </c>
    </row>
    <row r="9" customFormat="false" ht="12.8" hidden="false" customHeight="false" outlineLevel="0" collapsed="false">
      <c r="B9" s="0" t="n">
        <v>255</v>
      </c>
      <c r="C9" s="0" t="n">
        <v>45</v>
      </c>
      <c r="D9" s="0" t="n">
        <v>2.95</v>
      </c>
      <c r="N9" s="0" t="n">
        <v>255</v>
      </c>
      <c r="O9" s="0" t="n">
        <v>37</v>
      </c>
      <c r="P9" s="0" t="n">
        <v>0.01</v>
      </c>
    </row>
    <row r="10" customFormat="false" ht="12.8" hidden="false" customHeight="false" outlineLevel="0" collapsed="false">
      <c r="B10" s="0" t="n">
        <v>255</v>
      </c>
      <c r="C10" s="0" t="n">
        <v>48</v>
      </c>
      <c r="D10" s="0" t="n">
        <v>2.95</v>
      </c>
      <c r="N10" s="0" t="n">
        <v>255</v>
      </c>
      <c r="O10" s="0" t="n">
        <v>38</v>
      </c>
      <c r="P10" s="0" t="n">
        <v>0.01</v>
      </c>
    </row>
    <row r="11" customFormat="false" ht="12.8" hidden="false" customHeight="false" outlineLevel="0" collapsed="false">
      <c r="B11" s="0" t="n">
        <v>255</v>
      </c>
      <c r="C11" s="0" t="n">
        <v>50</v>
      </c>
      <c r="D11" s="0" t="n">
        <v>2.95</v>
      </c>
      <c r="N11" s="0" t="n">
        <v>255</v>
      </c>
      <c r="O11" s="0" t="n">
        <v>40</v>
      </c>
      <c r="P11" s="0" t="n">
        <v>0.01</v>
      </c>
    </row>
    <row r="12" customFormat="false" ht="12.8" hidden="false" customHeight="false" outlineLevel="0" collapsed="false">
      <c r="B12" s="0" t="n">
        <v>255</v>
      </c>
      <c r="C12" s="0" t="n">
        <v>57</v>
      </c>
      <c r="D12" s="0" t="n">
        <v>2.95</v>
      </c>
      <c r="N12" s="0" t="n">
        <v>255</v>
      </c>
      <c r="O12" s="0" t="n">
        <v>50</v>
      </c>
      <c r="P12" s="0" t="n">
        <v>0.01</v>
      </c>
    </row>
    <row r="13" customFormat="false" ht="12.8" hidden="false" customHeight="false" outlineLevel="0" collapsed="false">
      <c r="B13" s="0" t="n">
        <v>255</v>
      </c>
      <c r="C13" s="0" t="n">
        <v>58</v>
      </c>
      <c r="D13" s="0" t="n">
        <v>2.86</v>
      </c>
      <c r="N13" s="0" t="n">
        <v>255</v>
      </c>
      <c r="O13" s="0" t="n">
        <v>140</v>
      </c>
      <c r="P13" s="0" t="n">
        <v>0.01</v>
      </c>
    </row>
    <row r="14" customFormat="false" ht="12.8" hidden="false" customHeight="false" outlineLevel="0" collapsed="false">
      <c r="B14" s="0" t="n">
        <v>255</v>
      </c>
      <c r="C14" s="0" t="n">
        <v>80</v>
      </c>
      <c r="D14" s="0" t="n">
        <v>2.86</v>
      </c>
      <c r="N14" s="0" t="n">
        <v>255</v>
      </c>
      <c r="O14" s="0" t="n">
        <v>150</v>
      </c>
      <c r="P14" s="0" t="n">
        <v>0.01</v>
      </c>
    </row>
    <row r="15" customFormat="false" ht="12.8" hidden="false" customHeight="false" outlineLevel="0" collapsed="false">
      <c r="B15" s="0" t="n">
        <v>255</v>
      </c>
      <c r="C15" s="0" t="n">
        <v>120</v>
      </c>
      <c r="D15" s="0" t="n">
        <v>2.86</v>
      </c>
      <c r="N15" s="0" t="n">
        <v>255</v>
      </c>
      <c r="O15" s="0" t="n">
        <v>152</v>
      </c>
      <c r="P15" s="0" t="n">
        <v>0.01</v>
      </c>
    </row>
    <row r="16" customFormat="false" ht="12.8" hidden="false" customHeight="false" outlineLevel="0" collapsed="false">
      <c r="B16" s="0" t="n">
        <v>255</v>
      </c>
      <c r="C16" s="0" t="n">
        <v>130</v>
      </c>
      <c r="D16" s="0" t="n">
        <v>2.86</v>
      </c>
      <c r="N16" s="0" t="n">
        <v>255</v>
      </c>
      <c r="O16" s="0" t="n">
        <v>155</v>
      </c>
      <c r="P16" s="0" t="n">
        <v>0.01</v>
      </c>
    </row>
    <row r="17" customFormat="false" ht="12.8" hidden="false" customHeight="false" outlineLevel="0" collapsed="false">
      <c r="B17" s="0" t="n">
        <v>255</v>
      </c>
      <c r="C17" s="0" t="n">
        <v>140</v>
      </c>
      <c r="D17" s="0" t="n">
        <v>2.86</v>
      </c>
      <c r="N17" s="0" t="n">
        <v>255</v>
      </c>
      <c r="O17" s="0" t="n">
        <v>157</v>
      </c>
      <c r="P17" s="0" t="n">
        <v>0.01</v>
      </c>
    </row>
    <row r="18" customFormat="false" ht="12.8" hidden="false" customHeight="false" outlineLevel="0" collapsed="false">
      <c r="B18" s="0" t="n">
        <v>255</v>
      </c>
      <c r="C18" s="0" t="n">
        <v>150</v>
      </c>
      <c r="D18" s="0" t="n">
        <v>2.86</v>
      </c>
      <c r="N18" s="0" t="n">
        <v>255</v>
      </c>
      <c r="O18" s="0" t="n">
        <v>159</v>
      </c>
      <c r="P18" s="0" t="n">
        <v>0.01</v>
      </c>
    </row>
    <row r="19" customFormat="false" ht="12.8" hidden="false" customHeight="false" outlineLevel="0" collapsed="false">
      <c r="B19" s="0" t="n">
        <v>255</v>
      </c>
      <c r="C19" s="0" t="n">
        <v>160</v>
      </c>
      <c r="D19" s="0" t="n">
        <v>2.86</v>
      </c>
      <c r="N19" s="0" t="n">
        <v>255</v>
      </c>
      <c r="O19" s="0" t="n">
        <v>160</v>
      </c>
      <c r="P19" s="0" t="n">
        <v>0.01</v>
      </c>
    </row>
    <row r="20" customFormat="false" ht="12.8" hidden="false" customHeight="false" outlineLevel="0" collapsed="false">
      <c r="B20" s="0" t="n">
        <v>255</v>
      </c>
      <c r="C20" s="0" t="n">
        <v>170</v>
      </c>
      <c r="D20" s="0" t="n">
        <v>2.86</v>
      </c>
      <c r="N20" s="0" t="n">
        <v>255</v>
      </c>
      <c r="O20" s="0" t="n">
        <v>170</v>
      </c>
      <c r="P20" s="0" t="n">
        <v>0.01</v>
      </c>
    </row>
    <row r="21" customFormat="false" ht="12.8" hidden="false" customHeight="false" outlineLevel="0" collapsed="false">
      <c r="B21" s="0" t="n">
        <v>255</v>
      </c>
      <c r="C21" s="0" t="n">
        <v>180</v>
      </c>
      <c r="D21" s="0" t="n">
        <v>2.86</v>
      </c>
      <c r="N21" s="0" t="n">
        <v>255</v>
      </c>
      <c r="O21" s="0" t="n">
        <v>180</v>
      </c>
      <c r="P21" s="0" t="n">
        <v>0.01</v>
      </c>
    </row>
    <row r="22" customFormat="false" ht="12.8" hidden="false" customHeight="false" outlineLevel="0" collapsed="false">
      <c r="B22" s="0" t="n">
        <v>255</v>
      </c>
      <c r="C22" s="0" t="n">
        <v>190</v>
      </c>
      <c r="D22" s="0" t="n">
        <v>2.86</v>
      </c>
      <c r="N22" s="0" t="n">
        <v>255</v>
      </c>
      <c r="O22" s="0" t="n">
        <v>190</v>
      </c>
      <c r="P22" s="0" t="n">
        <v>0.01</v>
      </c>
    </row>
    <row r="23" customFormat="false" ht="12.8" hidden="false" customHeight="false" outlineLevel="0" collapsed="false">
      <c r="B23" s="0" t="n">
        <v>255</v>
      </c>
      <c r="C23" s="0" t="n">
        <v>200</v>
      </c>
      <c r="D23" s="0" t="n">
        <v>2.86</v>
      </c>
      <c r="N23" s="0" t="n">
        <v>255</v>
      </c>
      <c r="O23" s="0" t="n">
        <v>200</v>
      </c>
      <c r="P23" s="0" t="n">
        <v>0.01</v>
      </c>
    </row>
    <row r="24" customFormat="false" ht="12.8" hidden="false" customHeight="false" outlineLevel="0" collapsed="false">
      <c r="B24" s="0" t="n">
        <v>255</v>
      </c>
      <c r="C24" s="0" t="n">
        <v>210</v>
      </c>
      <c r="D24" s="0" t="n">
        <v>2.86</v>
      </c>
      <c r="N24" s="0" t="n">
        <v>255</v>
      </c>
      <c r="O24" s="0" t="n">
        <v>210</v>
      </c>
      <c r="P24" s="0" t="n">
        <v>0.01</v>
      </c>
    </row>
    <row r="25" customFormat="false" ht="12.8" hidden="false" customHeight="false" outlineLevel="0" collapsed="false">
      <c r="B25" s="0" t="n">
        <v>255</v>
      </c>
      <c r="C25" s="0" t="n">
        <v>220</v>
      </c>
      <c r="D25" s="0" t="n">
        <v>2.86</v>
      </c>
      <c r="N25" s="0" t="n">
        <v>255</v>
      </c>
      <c r="O25" s="0" t="n">
        <v>220</v>
      </c>
      <c r="P25" s="0" t="n">
        <v>0.01</v>
      </c>
    </row>
    <row r="26" customFormat="false" ht="12.8" hidden="false" customHeight="false" outlineLevel="0" collapsed="false">
      <c r="B26" s="0" t="n">
        <v>255</v>
      </c>
      <c r="C26" s="0" t="n">
        <v>230</v>
      </c>
      <c r="D26" s="0" t="n">
        <v>2.86</v>
      </c>
      <c r="N26" s="0" t="n">
        <v>255</v>
      </c>
      <c r="O26" s="0" t="n">
        <v>230</v>
      </c>
      <c r="P26" s="0" t="n">
        <v>0.01</v>
      </c>
    </row>
    <row r="27" customFormat="false" ht="12.8" hidden="false" customHeight="false" outlineLevel="0" collapsed="false">
      <c r="B27" s="0" t="n">
        <v>255</v>
      </c>
      <c r="C27" s="0" t="n">
        <v>240</v>
      </c>
      <c r="D27" s="0" t="n">
        <v>2.86</v>
      </c>
      <c r="N27" s="0" t="n">
        <v>255</v>
      </c>
      <c r="O27" s="0" t="n">
        <v>240</v>
      </c>
      <c r="P27" s="0" t="n">
        <v>0.01</v>
      </c>
    </row>
    <row r="28" customFormat="false" ht="12.8" hidden="false" customHeight="false" outlineLevel="0" collapsed="false">
      <c r="B28" s="0" t="n">
        <v>255</v>
      </c>
      <c r="C28" s="0" t="n">
        <v>255</v>
      </c>
      <c r="D28" s="0" t="n">
        <v>2.86</v>
      </c>
      <c r="N28" s="0" t="n">
        <v>255</v>
      </c>
      <c r="O28" s="0" t="n">
        <v>255</v>
      </c>
      <c r="P28" s="0" t="n">
        <v>0.01</v>
      </c>
    </row>
    <row r="30" customFormat="false" ht="12.8" hidden="false" customHeight="false" outlineLevel="0" collapsed="false">
      <c r="A30" s="1" t="s">
        <v>8</v>
      </c>
      <c r="B30" s="1" t="s">
        <v>13</v>
      </c>
      <c r="C30" s="1" t="s">
        <v>10</v>
      </c>
      <c r="D30" s="1" t="s">
        <v>72</v>
      </c>
      <c r="M30" s="1" t="s">
        <v>12</v>
      </c>
      <c r="N30" s="1" t="s">
        <v>13</v>
      </c>
      <c r="O30" s="1" t="s">
        <v>10</v>
      </c>
      <c r="P30" s="1" t="s">
        <v>72</v>
      </c>
    </row>
    <row r="31" customFormat="false" ht="12.8" hidden="false" customHeight="false" outlineLevel="0" collapsed="false">
      <c r="B31" s="2" t="n">
        <v>255</v>
      </c>
      <c r="C31" s="2" t="n">
        <v>0</v>
      </c>
      <c r="D31" s="0" t="n">
        <v>2.95</v>
      </c>
      <c r="N31" s="2" t="n">
        <v>255</v>
      </c>
      <c r="O31" s="2" t="n">
        <v>0</v>
      </c>
      <c r="P31" s="0" t="n">
        <v>0.01</v>
      </c>
    </row>
    <row r="32" customFormat="false" ht="12.8" hidden="false" customHeight="false" outlineLevel="0" collapsed="false">
      <c r="B32" s="0" t="n">
        <v>255</v>
      </c>
      <c r="C32" s="0" t="n">
        <v>1</v>
      </c>
      <c r="D32" s="0" t="n">
        <v>2.95</v>
      </c>
      <c r="N32" s="2" t="n">
        <v>255</v>
      </c>
      <c r="O32" s="0" t="n">
        <v>1</v>
      </c>
      <c r="P32" s="0" t="n">
        <v>0.01</v>
      </c>
    </row>
    <row r="33" customFormat="false" ht="12.8" hidden="false" customHeight="false" outlineLevel="0" collapsed="false">
      <c r="B33" s="0" t="n">
        <v>255</v>
      </c>
      <c r="C33" s="0" t="n">
        <v>20</v>
      </c>
      <c r="D33" s="0" t="n">
        <v>2.95</v>
      </c>
      <c r="N33" s="0" t="n">
        <v>255</v>
      </c>
      <c r="O33" s="0" t="n">
        <v>100</v>
      </c>
      <c r="P33" s="0" t="n">
        <v>0.01</v>
      </c>
    </row>
    <row r="34" customFormat="false" ht="12.8" hidden="false" customHeight="false" outlineLevel="0" collapsed="false">
      <c r="B34" s="0" t="n">
        <v>255</v>
      </c>
      <c r="C34" s="0" t="n">
        <v>28</v>
      </c>
      <c r="D34" s="0" t="n">
        <v>2.95</v>
      </c>
      <c r="N34" s="0" t="n">
        <v>255</v>
      </c>
      <c r="O34" s="0" t="n">
        <v>150</v>
      </c>
      <c r="P34" s="0" t="n">
        <v>0.01</v>
      </c>
    </row>
    <row r="35" customFormat="false" ht="12.8" hidden="false" customHeight="false" outlineLevel="0" collapsed="false">
      <c r="B35" s="0" t="n">
        <v>255</v>
      </c>
      <c r="C35" s="0" t="n">
        <v>30</v>
      </c>
      <c r="D35" s="0" t="n">
        <v>2.95</v>
      </c>
      <c r="N35" s="0" t="n">
        <v>255</v>
      </c>
      <c r="O35" s="0" t="n">
        <v>156</v>
      </c>
      <c r="P35" s="0" t="n">
        <v>0.2</v>
      </c>
    </row>
    <row r="36" customFormat="false" ht="12.8" hidden="false" customHeight="false" outlineLevel="0" collapsed="false">
      <c r="B36" s="0" t="n">
        <v>255</v>
      </c>
      <c r="C36" s="0" t="n">
        <v>30</v>
      </c>
      <c r="D36" s="0" t="n">
        <v>2.95</v>
      </c>
      <c r="N36" s="0" t="n">
        <v>255</v>
      </c>
      <c r="O36" s="0" t="n">
        <v>157</v>
      </c>
      <c r="P36" s="0" t="n">
        <v>0.17</v>
      </c>
    </row>
    <row r="37" customFormat="false" ht="12.8" hidden="false" customHeight="false" outlineLevel="0" collapsed="false">
      <c r="B37" s="0" t="n">
        <v>255</v>
      </c>
      <c r="C37" s="0" t="n">
        <v>23</v>
      </c>
      <c r="D37" s="0" t="n">
        <v>2.95</v>
      </c>
      <c r="N37" s="0" t="n">
        <v>255</v>
      </c>
      <c r="O37" s="0" t="n">
        <v>159</v>
      </c>
      <c r="P37" s="0" t="n">
        <v>0.18</v>
      </c>
    </row>
    <row r="38" customFormat="false" ht="12.8" hidden="false" customHeight="false" outlineLevel="0" collapsed="false">
      <c r="B38" s="0" t="n">
        <v>255</v>
      </c>
      <c r="C38" s="0" t="n">
        <v>36</v>
      </c>
      <c r="D38" s="0" t="n">
        <v>2.95</v>
      </c>
      <c r="N38" s="0" t="n">
        <v>255</v>
      </c>
      <c r="O38" s="0" t="n">
        <v>160</v>
      </c>
      <c r="P38" s="0" t="n">
        <v>0.33</v>
      </c>
    </row>
    <row r="39" customFormat="false" ht="12.8" hidden="false" customHeight="false" outlineLevel="0" collapsed="false">
      <c r="B39" s="0" t="n">
        <v>255</v>
      </c>
      <c r="C39" s="0" t="n">
        <v>37</v>
      </c>
      <c r="D39" s="0" t="n">
        <v>2.86</v>
      </c>
      <c r="N39" s="0" t="n">
        <v>255</v>
      </c>
      <c r="O39" s="0" t="n">
        <v>170</v>
      </c>
      <c r="P39" s="0" t="n">
        <v>0.63</v>
      </c>
    </row>
    <row r="40" customFormat="false" ht="12.8" hidden="false" customHeight="false" outlineLevel="0" collapsed="false">
      <c r="B40" s="0" t="n">
        <v>255</v>
      </c>
      <c r="C40" s="0" t="n">
        <v>70</v>
      </c>
      <c r="D40" s="0" t="n">
        <v>2.86</v>
      </c>
      <c r="N40" s="0" t="n">
        <v>255</v>
      </c>
      <c r="O40" s="0" t="n">
        <v>180</v>
      </c>
      <c r="P40" s="0" t="n">
        <v>0.87</v>
      </c>
    </row>
    <row r="41" customFormat="false" ht="12.8" hidden="false" customHeight="false" outlineLevel="0" collapsed="false">
      <c r="B41" s="0" t="n">
        <v>255</v>
      </c>
      <c r="C41" s="0" t="n">
        <v>100</v>
      </c>
      <c r="D41" s="0" t="n">
        <v>2.86</v>
      </c>
      <c r="N41" s="0" t="n">
        <v>255</v>
      </c>
      <c r="O41" s="0" t="n">
        <v>190</v>
      </c>
      <c r="P41" s="0" t="n">
        <v>1.2</v>
      </c>
    </row>
    <row r="42" customFormat="false" ht="12.8" hidden="false" customHeight="false" outlineLevel="0" collapsed="false">
      <c r="B42" s="0" t="n">
        <v>255</v>
      </c>
      <c r="C42" s="0" t="n">
        <v>150</v>
      </c>
      <c r="D42" s="0" t="n">
        <v>2.86</v>
      </c>
      <c r="N42" s="0" t="n">
        <v>255</v>
      </c>
      <c r="O42" s="0" t="n">
        <v>200</v>
      </c>
      <c r="P42" s="0" t="n">
        <v>1.36</v>
      </c>
    </row>
    <row r="43" customFormat="false" ht="12.8" hidden="false" customHeight="false" outlineLevel="0" collapsed="false">
      <c r="B43" s="0" t="n">
        <v>255</v>
      </c>
      <c r="C43" s="0" t="n">
        <v>170</v>
      </c>
      <c r="D43" s="0" t="n">
        <v>2.92</v>
      </c>
      <c r="N43" s="0" t="n">
        <v>255</v>
      </c>
      <c r="O43" s="0" t="n">
        <v>210</v>
      </c>
      <c r="P43" s="0" t="n">
        <v>1.53</v>
      </c>
    </row>
    <row r="44" customFormat="false" ht="12.8" hidden="false" customHeight="false" outlineLevel="0" collapsed="false">
      <c r="B44" s="0" t="n">
        <v>255</v>
      </c>
      <c r="C44" s="0" t="n">
        <v>175</v>
      </c>
      <c r="D44" s="0" t="n">
        <v>2.94</v>
      </c>
      <c r="N44" s="0" t="n">
        <v>255</v>
      </c>
      <c r="O44" s="0" t="n">
        <v>220</v>
      </c>
      <c r="P44" s="0" t="n">
        <v>1.73</v>
      </c>
    </row>
    <row r="45" customFormat="false" ht="12.8" hidden="false" customHeight="false" outlineLevel="0" collapsed="false">
      <c r="B45" s="0" t="n">
        <v>255</v>
      </c>
      <c r="C45" s="0" t="n">
        <v>178</v>
      </c>
      <c r="D45" s="0" t="n">
        <v>2.95</v>
      </c>
      <c r="N45" s="0" t="n">
        <v>255</v>
      </c>
      <c r="O45" s="0" t="n">
        <v>230</v>
      </c>
      <c r="P45" s="0" t="n">
        <v>1.85</v>
      </c>
    </row>
    <row r="46" customFormat="false" ht="12.8" hidden="false" customHeight="false" outlineLevel="0" collapsed="false">
      <c r="B46" s="0" t="n">
        <v>255</v>
      </c>
      <c r="C46" s="0" t="n">
        <v>180</v>
      </c>
      <c r="D46" s="0" t="n">
        <v>2.95</v>
      </c>
      <c r="N46" s="0" t="n">
        <v>255</v>
      </c>
      <c r="O46" s="0" t="n">
        <v>240</v>
      </c>
      <c r="P46" s="0" t="n">
        <v>1.96</v>
      </c>
    </row>
    <row r="47" customFormat="false" ht="12.8" hidden="false" customHeight="false" outlineLevel="0" collapsed="false">
      <c r="B47" s="0" t="n">
        <v>255</v>
      </c>
      <c r="C47" s="0" t="n">
        <v>185</v>
      </c>
      <c r="D47" s="0" t="n">
        <v>2.97</v>
      </c>
      <c r="N47" s="0" t="n">
        <v>255</v>
      </c>
      <c r="O47" s="0" t="n">
        <v>245</v>
      </c>
      <c r="P47" s="0" t="n">
        <v>2.03</v>
      </c>
    </row>
    <row r="48" customFormat="false" ht="12.8" hidden="false" customHeight="false" outlineLevel="0" collapsed="false">
      <c r="B48" s="0" t="n">
        <v>255</v>
      </c>
      <c r="C48" s="0" t="n">
        <v>190</v>
      </c>
      <c r="D48" s="0" t="n">
        <v>2.98</v>
      </c>
      <c r="N48" s="0" t="n">
        <v>255</v>
      </c>
      <c r="O48" s="0" t="n">
        <v>246</v>
      </c>
      <c r="P48" s="0" t="n">
        <v>2.03</v>
      </c>
    </row>
    <row r="49" customFormat="false" ht="12.8" hidden="false" customHeight="false" outlineLevel="0" collapsed="false">
      <c r="B49" s="0" t="n">
        <v>255</v>
      </c>
      <c r="C49" s="0" t="n">
        <v>200</v>
      </c>
      <c r="D49" s="0" t="n">
        <v>2.99</v>
      </c>
      <c r="N49" s="0" t="n">
        <v>255</v>
      </c>
      <c r="O49" s="0" t="n">
        <v>247</v>
      </c>
      <c r="P49" s="0" t="n">
        <v>2.03</v>
      </c>
    </row>
    <row r="50" customFormat="false" ht="12.8" hidden="false" customHeight="false" outlineLevel="0" collapsed="false">
      <c r="B50" s="0" t="n">
        <v>255</v>
      </c>
      <c r="C50" s="0" t="n">
        <v>220</v>
      </c>
      <c r="D50" s="0" t="n">
        <v>3.03</v>
      </c>
      <c r="N50" s="0" t="n">
        <v>255</v>
      </c>
      <c r="O50" s="0" t="n">
        <v>248</v>
      </c>
      <c r="P50" s="0" t="n">
        <v>2.03</v>
      </c>
    </row>
    <row r="51" customFormat="false" ht="12.8" hidden="false" customHeight="false" outlineLevel="0" collapsed="false">
      <c r="B51" s="0" t="n">
        <v>255</v>
      </c>
      <c r="C51" s="0" t="n">
        <v>230</v>
      </c>
      <c r="D51" s="0" t="n">
        <v>3.04</v>
      </c>
      <c r="N51" s="0" t="n">
        <v>255</v>
      </c>
      <c r="O51" s="0" t="n">
        <v>249</v>
      </c>
      <c r="P51" s="0" t="n">
        <v>2.07</v>
      </c>
    </row>
    <row r="52" customFormat="false" ht="12.8" hidden="false" customHeight="false" outlineLevel="0" collapsed="false">
      <c r="B52" s="0" t="n">
        <v>255</v>
      </c>
      <c r="C52" s="0" t="n">
        <v>240</v>
      </c>
      <c r="D52" s="0" t="n">
        <v>3.05</v>
      </c>
      <c r="N52" s="0" t="n">
        <v>255</v>
      </c>
      <c r="O52" s="0" t="n">
        <v>250</v>
      </c>
      <c r="P52" s="0" t="n">
        <v>2.07</v>
      </c>
    </row>
    <row r="53" customFormat="false" ht="12.8" hidden="false" customHeight="false" outlineLevel="0" collapsed="false">
      <c r="B53" s="0" t="n">
        <v>255</v>
      </c>
      <c r="C53" s="0" t="n">
        <v>250</v>
      </c>
      <c r="D53" s="0" t="n">
        <v>3.07</v>
      </c>
      <c r="N53" s="0" t="n">
        <v>255</v>
      </c>
      <c r="O53" s="0" t="n">
        <v>251</v>
      </c>
      <c r="P53" s="0" t="n">
        <v>2.07</v>
      </c>
    </row>
    <row r="54" customFormat="false" ht="12.8" hidden="false" customHeight="false" outlineLevel="0" collapsed="false">
      <c r="B54" s="0" t="n">
        <v>255</v>
      </c>
      <c r="C54" s="0" t="n">
        <v>252</v>
      </c>
      <c r="D54" s="0" t="n">
        <v>3.07</v>
      </c>
      <c r="N54" s="0" t="n">
        <v>255</v>
      </c>
      <c r="O54" s="0" t="n">
        <v>252</v>
      </c>
      <c r="P54" s="0" t="n">
        <v>2.08</v>
      </c>
    </row>
    <row r="55" customFormat="false" ht="12.8" hidden="false" customHeight="false" outlineLevel="0" collapsed="false">
      <c r="B55" s="0" t="n">
        <v>255</v>
      </c>
      <c r="C55" s="0" t="n">
        <v>253</v>
      </c>
      <c r="D55" s="0" t="n">
        <v>3.07</v>
      </c>
      <c r="N55" s="0" t="n">
        <v>255</v>
      </c>
      <c r="O55" s="0" t="n">
        <v>253</v>
      </c>
      <c r="P55" s="0" t="n">
        <v>2.12</v>
      </c>
    </row>
    <row r="56" customFormat="false" ht="12.8" hidden="false" customHeight="false" outlineLevel="0" collapsed="false">
      <c r="B56" s="0" t="n">
        <v>255</v>
      </c>
      <c r="C56" s="0" t="n">
        <v>254</v>
      </c>
      <c r="D56" s="0" t="n">
        <v>3.07</v>
      </c>
      <c r="N56" s="0" t="n">
        <v>255</v>
      </c>
      <c r="O56" s="0" t="n">
        <v>254</v>
      </c>
      <c r="P56" s="0" t="n">
        <v>2.12</v>
      </c>
    </row>
    <row r="57" customFormat="false" ht="12.8" hidden="false" customHeight="false" outlineLevel="0" collapsed="false">
      <c r="B57" s="0" t="n">
        <v>255</v>
      </c>
      <c r="C57" s="0" t="n">
        <v>255</v>
      </c>
      <c r="D57" s="0" t="n">
        <v>3.07</v>
      </c>
      <c r="N57" s="0" t="n">
        <v>255</v>
      </c>
      <c r="O57" s="0" t="n">
        <v>255</v>
      </c>
      <c r="P57" s="0" t="n">
        <v>2.12</v>
      </c>
    </row>
    <row r="59" customFormat="false" ht="12.8" hidden="false" customHeight="false" outlineLevel="0" collapsed="false">
      <c r="A59" s="1" t="s">
        <v>8</v>
      </c>
      <c r="B59" s="1" t="s">
        <v>13</v>
      </c>
      <c r="C59" s="1" t="s">
        <v>73</v>
      </c>
      <c r="D59" s="1" t="s">
        <v>72</v>
      </c>
      <c r="M59" s="1" t="s">
        <v>12</v>
      </c>
      <c r="N59" s="1" t="s">
        <v>13</v>
      </c>
      <c r="O59" s="1" t="s">
        <v>73</v>
      </c>
      <c r="P59" s="1" t="s">
        <v>72</v>
      </c>
      <c r="Q59" s="1"/>
      <c r="R59" s="1"/>
    </row>
    <row r="60" customFormat="false" ht="12.8" hidden="false" customHeight="false" outlineLevel="0" collapsed="false">
      <c r="B60" s="2" t="n">
        <v>255</v>
      </c>
      <c r="C60" s="2" t="n">
        <v>0</v>
      </c>
      <c r="D60" s="0" t="n">
        <v>2.95</v>
      </c>
      <c r="N60" s="2" t="n">
        <v>255</v>
      </c>
      <c r="O60" s="2" t="n">
        <v>0</v>
      </c>
      <c r="P60" s="0" t="n">
        <v>0.01</v>
      </c>
    </row>
    <row r="61" customFormat="false" ht="12.8" hidden="false" customHeight="false" outlineLevel="0" collapsed="false">
      <c r="B61" s="0" t="n">
        <v>255</v>
      </c>
      <c r="C61" s="0" t="n">
        <v>1</v>
      </c>
      <c r="D61" s="0" t="n">
        <v>2.95</v>
      </c>
      <c r="N61" s="0" t="n">
        <v>255</v>
      </c>
      <c r="O61" s="0" t="n">
        <v>10</v>
      </c>
      <c r="P61" s="0" t="n">
        <v>0.01</v>
      </c>
    </row>
    <row r="62" customFormat="false" ht="12.8" hidden="false" customHeight="false" outlineLevel="0" collapsed="false">
      <c r="B62" s="0" t="n">
        <v>255</v>
      </c>
      <c r="C62" s="0" t="n">
        <v>20</v>
      </c>
      <c r="D62" s="0" t="n">
        <v>2.95</v>
      </c>
      <c r="N62" s="0" t="n">
        <v>255</v>
      </c>
      <c r="O62" s="0" t="n">
        <v>20</v>
      </c>
      <c r="P62" s="0" t="n">
        <v>0.01</v>
      </c>
    </row>
    <row r="63" customFormat="false" ht="12.8" hidden="false" customHeight="false" outlineLevel="0" collapsed="false">
      <c r="B63" s="0" t="n">
        <v>255</v>
      </c>
      <c r="C63" s="0" t="n">
        <v>21</v>
      </c>
      <c r="D63" s="0" t="n">
        <v>2.95</v>
      </c>
      <c r="N63" s="0" t="n">
        <v>255</v>
      </c>
      <c r="O63" s="0" t="n">
        <v>30</v>
      </c>
      <c r="P63" s="0" t="n">
        <v>0.01</v>
      </c>
    </row>
    <row r="64" customFormat="false" ht="12.8" hidden="false" customHeight="false" outlineLevel="0" collapsed="false">
      <c r="B64" s="0" t="n">
        <v>255</v>
      </c>
      <c r="C64" s="0" t="n">
        <v>31</v>
      </c>
      <c r="D64" s="0" t="n">
        <v>2.95</v>
      </c>
      <c r="N64" s="0" t="n">
        <v>255</v>
      </c>
      <c r="O64" s="0" t="n">
        <v>32</v>
      </c>
      <c r="P64" s="0" t="n">
        <v>0.01</v>
      </c>
    </row>
    <row r="65" customFormat="false" ht="12.8" hidden="false" customHeight="false" outlineLevel="0" collapsed="false">
      <c r="B65" s="0" t="n">
        <v>255</v>
      </c>
      <c r="C65" s="0" t="n">
        <v>32</v>
      </c>
      <c r="D65" s="0" t="n">
        <v>2.86</v>
      </c>
      <c r="N65" s="0" t="n">
        <v>255</v>
      </c>
      <c r="O65" s="0" t="n">
        <v>34</v>
      </c>
      <c r="P65" s="0" t="n">
        <v>0.01</v>
      </c>
    </row>
    <row r="66" customFormat="false" ht="12.8" hidden="false" customHeight="false" outlineLevel="0" collapsed="false">
      <c r="B66" s="0" t="n">
        <v>255</v>
      </c>
      <c r="C66" s="0" t="n">
        <v>36</v>
      </c>
      <c r="D66" s="0" t="n">
        <v>2.86</v>
      </c>
      <c r="N66" s="0" t="n">
        <v>255</v>
      </c>
      <c r="O66" s="0" t="n">
        <v>36</v>
      </c>
      <c r="P66" s="0" t="n">
        <v>0.01</v>
      </c>
    </row>
    <row r="67" customFormat="false" ht="12.8" hidden="false" customHeight="false" outlineLevel="0" collapsed="false">
      <c r="B67" s="0" t="n">
        <v>255</v>
      </c>
      <c r="C67" s="0" t="n">
        <v>37</v>
      </c>
      <c r="D67" s="0" t="n">
        <v>2.86</v>
      </c>
      <c r="N67" s="0" t="n">
        <v>255</v>
      </c>
      <c r="O67" s="0" t="n">
        <v>37</v>
      </c>
      <c r="P67" s="0" t="n">
        <v>0.01</v>
      </c>
    </row>
    <row r="68" customFormat="false" ht="12.8" hidden="false" customHeight="false" outlineLevel="0" collapsed="false">
      <c r="B68" s="0" t="n">
        <v>255</v>
      </c>
      <c r="C68" s="0" t="n">
        <v>38</v>
      </c>
      <c r="D68" s="0" t="n">
        <v>2.86</v>
      </c>
      <c r="N68" s="0" t="n">
        <v>255</v>
      </c>
      <c r="O68" s="0" t="n">
        <v>38</v>
      </c>
      <c r="P68" s="0" t="n">
        <v>0.01</v>
      </c>
    </row>
    <row r="69" customFormat="false" ht="12.8" hidden="false" customHeight="false" outlineLevel="0" collapsed="false">
      <c r="B69" s="0" t="n">
        <v>255</v>
      </c>
      <c r="C69" s="0" t="n">
        <v>40</v>
      </c>
      <c r="D69" s="0" t="n">
        <v>2.86</v>
      </c>
      <c r="N69" s="0" t="n">
        <v>255</v>
      </c>
      <c r="O69" s="0" t="n">
        <v>40</v>
      </c>
      <c r="P69" s="0" t="n">
        <v>0.01</v>
      </c>
    </row>
    <row r="70" customFormat="false" ht="12.8" hidden="false" customHeight="false" outlineLevel="0" collapsed="false">
      <c r="B70" s="0" t="n">
        <v>255</v>
      </c>
      <c r="C70" s="0" t="n">
        <v>50</v>
      </c>
      <c r="D70" s="0" t="n">
        <v>2.86</v>
      </c>
      <c r="N70" s="0" t="n">
        <v>255</v>
      </c>
      <c r="O70" s="0" t="n">
        <v>100</v>
      </c>
      <c r="P70" s="0" t="n">
        <v>0.01</v>
      </c>
    </row>
    <row r="71" customFormat="false" ht="12.8" hidden="false" customHeight="false" outlineLevel="0" collapsed="false">
      <c r="B71" s="0" t="n">
        <v>255</v>
      </c>
      <c r="C71" s="0" t="n">
        <v>100</v>
      </c>
      <c r="D71" s="0" t="n">
        <v>2.86</v>
      </c>
      <c r="N71" s="0" t="n">
        <v>255</v>
      </c>
      <c r="O71" s="0" t="n">
        <v>140</v>
      </c>
      <c r="P71" s="0" t="n">
        <v>0.01</v>
      </c>
    </row>
    <row r="72" customFormat="false" ht="12.8" hidden="false" customHeight="false" outlineLevel="0" collapsed="false">
      <c r="B72" s="0" t="n">
        <v>255</v>
      </c>
      <c r="C72" s="0" t="n">
        <v>120</v>
      </c>
      <c r="D72" s="0" t="n">
        <v>2.86</v>
      </c>
      <c r="N72" s="0" t="n">
        <v>255</v>
      </c>
      <c r="O72" s="0" t="n">
        <v>150</v>
      </c>
      <c r="P72" s="0" t="n">
        <v>0.01</v>
      </c>
    </row>
    <row r="73" customFormat="false" ht="12.8" hidden="false" customHeight="false" outlineLevel="0" collapsed="false">
      <c r="B73" s="0" t="n">
        <v>255</v>
      </c>
      <c r="C73" s="0" t="n">
        <v>130</v>
      </c>
      <c r="D73" s="0" t="n">
        <v>2.86</v>
      </c>
      <c r="N73" s="0" t="n">
        <v>255</v>
      </c>
      <c r="O73" s="0" t="n">
        <v>151</v>
      </c>
      <c r="P73" s="0" t="n">
        <v>0.01</v>
      </c>
    </row>
    <row r="74" customFormat="false" ht="12.8" hidden="false" customHeight="false" outlineLevel="0" collapsed="false">
      <c r="B74" s="0" t="n">
        <v>255</v>
      </c>
      <c r="C74" s="0" t="n">
        <v>140</v>
      </c>
      <c r="D74" s="0" t="n">
        <v>2.86</v>
      </c>
      <c r="N74" s="0" t="n">
        <v>255</v>
      </c>
      <c r="O74" s="0" t="n">
        <v>152</v>
      </c>
      <c r="P74" s="0" t="n">
        <v>0.15</v>
      </c>
    </row>
    <row r="75" customFormat="false" ht="12.8" hidden="false" customHeight="false" outlineLevel="0" collapsed="false">
      <c r="B75" s="0" t="n">
        <v>255</v>
      </c>
      <c r="C75" s="0" t="n">
        <v>150</v>
      </c>
      <c r="D75" s="0" t="n">
        <v>2.86</v>
      </c>
      <c r="N75" s="0" t="n">
        <v>255</v>
      </c>
      <c r="O75" s="0" t="n">
        <v>157</v>
      </c>
      <c r="P75" s="0" t="n">
        <v>0.33</v>
      </c>
    </row>
    <row r="76" customFormat="false" ht="12.8" hidden="false" customHeight="false" outlineLevel="0" collapsed="false">
      <c r="B76" s="0" t="n">
        <v>255</v>
      </c>
      <c r="C76" s="0" t="n">
        <v>152</v>
      </c>
      <c r="D76" s="0" t="n">
        <v>2.87</v>
      </c>
      <c r="N76" s="0" t="n">
        <v>255</v>
      </c>
      <c r="O76" s="0" t="n">
        <v>159</v>
      </c>
      <c r="P76" s="0" t="n">
        <v>0.33</v>
      </c>
    </row>
    <row r="77" customFormat="false" ht="12.8" hidden="false" customHeight="false" outlineLevel="0" collapsed="false">
      <c r="B77" s="0" t="n">
        <v>255</v>
      </c>
      <c r="C77" s="0" t="n">
        <v>155</v>
      </c>
      <c r="D77" s="0" t="n">
        <v>2.88</v>
      </c>
      <c r="N77" s="0" t="n">
        <v>255</v>
      </c>
      <c r="O77" s="0" t="n">
        <v>160</v>
      </c>
      <c r="P77" s="0" t="n">
        <v>0.4</v>
      </c>
    </row>
    <row r="78" customFormat="false" ht="12.8" hidden="false" customHeight="false" outlineLevel="0" collapsed="false">
      <c r="B78" s="0" t="n">
        <v>255</v>
      </c>
      <c r="C78" s="0" t="n">
        <v>160</v>
      </c>
      <c r="D78" s="0" t="n">
        <v>2.9</v>
      </c>
      <c r="N78" s="0" t="n">
        <v>255</v>
      </c>
      <c r="O78" s="0" t="n">
        <v>170</v>
      </c>
      <c r="P78" s="0" t="n">
        <v>0.73</v>
      </c>
    </row>
    <row r="79" customFormat="false" ht="12.8" hidden="false" customHeight="false" outlineLevel="0" collapsed="false">
      <c r="B79" s="0" t="n">
        <v>255</v>
      </c>
      <c r="C79" s="0" t="n">
        <v>170</v>
      </c>
      <c r="D79" s="0" t="n">
        <v>2.93</v>
      </c>
      <c r="N79" s="0" t="n">
        <v>255</v>
      </c>
      <c r="O79" s="0" t="n">
        <v>180</v>
      </c>
      <c r="P79" s="0" t="n">
        <v>1.05</v>
      </c>
    </row>
    <row r="80" customFormat="false" ht="12.8" hidden="false" customHeight="false" outlineLevel="0" collapsed="false">
      <c r="B80" s="0" t="n">
        <v>255</v>
      </c>
      <c r="C80" s="0" t="n">
        <v>200</v>
      </c>
      <c r="D80" s="0" t="n">
        <v>3</v>
      </c>
      <c r="N80" s="0" t="n">
        <v>255</v>
      </c>
      <c r="O80" s="0" t="n">
        <v>190</v>
      </c>
      <c r="P80" s="0" t="n">
        <v>1.27</v>
      </c>
    </row>
    <row r="81" customFormat="false" ht="12.8" hidden="false" customHeight="false" outlineLevel="0" collapsed="false">
      <c r="B81" s="0" t="n">
        <v>255</v>
      </c>
      <c r="C81" s="0" t="n">
        <v>210</v>
      </c>
      <c r="D81" s="0" t="n">
        <v>3.02</v>
      </c>
      <c r="N81" s="0" t="n">
        <v>255</v>
      </c>
      <c r="O81" s="0" t="n">
        <v>200</v>
      </c>
      <c r="P81" s="0" t="n">
        <v>1.42</v>
      </c>
    </row>
    <row r="82" customFormat="false" ht="12.8" hidden="false" customHeight="false" outlineLevel="0" collapsed="false">
      <c r="B82" s="0" t="n">
        <v>255</v>
      </c>
      <c r="C82" s="0" t="n">
        <v>220</v>
      </c>
      <c r="D82" s="0" t="n">
        <v>3.03</v>
      </c>
      <c r="N82" s="0" t="n">
        <v>255</v>
      </c>
      <c r="O82" s="0" t="n">
        <v>210</v>
      </c>
      <c r="P82" s="0" t="n">
        <v>1.61</v>
      </c>
    </row>
    <row r="83" customFormat="false" ht="12.8" hidden="false" customHeight="false" outlineLevel="0" collapsed="false">
      <c r="B83" s="0" t="n">
        <v>255</v>
      </c>
      <c r="C83" s="0" t="n">
        <v>230</v>
      </c>
      <c r="D83" s="0" t="n">
        <v>3.05</v>
      </c>
      <c r="N83" s="0" t="n">
        <v>255</v>
      </c>
      <c r="O83" s="0" t="n">
        <v>220</v>
      </c>
      <c r="P83" s="0" t="n">
        <v>1.77</v>
      </c>
    </row>
    <row r="84" customFormat="false" ht="12.8" hidden="false" customHeight="false" outlineLevel="0" collapsed="false">
      <c r="B84" s="0" t="n">
        <v>255</v>
      </c>
      <c r="C84" s="0" t="n">
        <v>240</v>
      </c>
      <c r="D84" s="0" t="n">
        <v>3.06</v>
      </c>
      <c r="N84" s="0" t="n">
        <v>255</v>
      </c>
      <c r="O84" s="0" t="n">
        <v>230</v>
      </c>
      <c r="P84" s="0" t="n">
        <v>1.88</v>
      </c>
    </row>
    <row r="85" customFormat="false" ht="12.8" hidden="false" customHeight="false" outlineLevel="0" collapsed="false">
      <c r="B85" s="0" t="n">
        <v>255</v>
      </c>
      <c r="C85" s="0" t="n">
        <v>250</v>
      </c>
      <c r="D85" s="0" t="n">
        <v>3.07</v>
      </c>
      <c r="N85" s="0" t="n">
        <v>255</v>
      </c>
      <c r="O85" s="0" t="n">
        <v>240</v>
      </c>
      <c r="P85" s="0" t="n">
        <v>2</v>
      </c>
    </row>
    <row r="86" customFormat="false" ht="12.8" hidden="false" customHeight="false" outlineLevel="0" collapsed="false">
      <c r="B86" s="0" t="n">
        <v>255</v>
      </c>
      <c r="C86" s="0" t="n">
        <v>255</v>
      </c>
      <c r="D86" s="0" t="n">
        <v>3.07</v>
      </c>
      <c r="N86" s="0" t="n">
        <v>255</v>
      </c>
      <c r="O86" s="0" t="n">
        <v>255</v>
      </c>
      <c r="P86" s="0" t="n">
        <v>2.15</v>
      </c>
    </row>
    <row r="88" customFormat="false" ht="12.8" hidden="false" customHeight="false" outlineLevel="0" collapsed="false">
      <c r="A88" s="1" t="s">
        <v>8</v>
      </c>
      <c r="B88" s="1" t="s">
        <v>13</v>
      </c>
      <c r="C88" s="1" t="s">
        <v>74</v>
      </c>
      <c r="D88" s="1" t="s">
        <v>72</v>
      </c>
    </row>
    <row r="89" customFormat="false" ht="12.8" hidden="false" customHeight="false" outlineLevel="0" collapsed="false">
      <c r="B89" s="2" t="n">
        <v>255</v>
      </c>
      <c r="C89" s="2" t="n">
        <v>0</v>
      </c>
      <c r="D89" s="0" t="n">
        <v>2.95</v>
      </c>
    </row>
    <row r="90" customFormat="false" ht="12.8" hidden="false" customHeight="false" outlineLevel="0" collapsed="false">
      <c r="B90" s="0" t="n">
        <v>255</v>
      </c>
      <c r="C90" s="0" t="n">
        <v>1</v>
      </c>
      <c r="D90" s="0" t="n">
        <v>2.86</v>
      </c>
    </row>
    <row r="91" customFormat="false" ht="12.8" hidden="false" customHeight="false" outlineLevel="0" collapsed="false">
      <c r="B91" s="0" t="n">
        <v>255</v>
      </c>
      <c r="C91" s="0" t="n">
        <v>20</v>
      </c>
      <c r="D91" s="0" t="n">
        <v>2.86</v>
      </c>
    </row>
    <row r="92" customFormat="false" ht="12.8" hidden="false" customHeight="false" outlineLevel="0" collapsed="false">
      <c r="B92" s="0" t="n">
        <v>255</v>
      </c>
      <c r="C92" s="0" t="n">
        <v>21</v>
      </c>
      <c r="D92" s="0" t="n">
        <v>2.86</v>
      </c>
    </row>
    <row r="93" customFormat="false" ht="12.8" hidden="false" customHeight="false" outlineLevel="0" collapsed="false">
      <c r="B93" s="0" t="n">
        <v>255</v>
      </c>
      <c r="C93" s="0" t="n">
        <v>31</v>
      </c>
      <c r="D93" s="0" t="n">
        <v>2.86</v>
      </c>
    </row>
    <row r="94" customFormat="false" ht="12.8" hidden="false" customHeight="false" outlineLevel="0" collapsed="false">
      <c r="B94" s="0" t="n">
        <v>255</v>
      </c>
      <c r="C94" s="0" t="n">
        <v>32</v>
      </c>
      <c r="D94" s="0" t="n">
        <v>2.86</v>
      </c>
    </row>
    <row r="95" customFormat="false" ht="12.8" hidden="false" customHeight="false" outlineLevel="0" collapsed="false">
      <c r="B95" s="0" t="n">
        <v>255</v>
      </c>
      <c r="C95" s="0" t="n">
        <v>36</v>
      </c>
      <c r="D95" s="0" t="n">
        <v>2.86</v>
      </c>
    </row>
    <row r="96" customFormat="false" ht="12.8" hidden="false" customHeight="false" outlineLevel="0" collapsed="false">
      <c r="B96" s="0" t="n">
        <v>255</v>
      </c>
      <c r="C96" s="0" t="n">
        <v>37</v>
      </c>
      <c r="D96" s="0" t="n">
        <v>2.86</v>
      </c>
    </row>
    <row r="97" customFormat="false" ht="12.8" hidden="false" customHeight="false" outlineLevel="0" collapsed="false">
      <c r="B97" s="0" t="n">
        <v>255</v>
      </c>
      <c r="C97" s="0" t="n">
        <v>38</v>
      </c>
      <c r="D97" s="0" t="n">
        <v>2.86</v>
      </c>
    </row>
    <row r="98" customFormat="false" ht="12.8" hidden="false" customHeight="false" outlineLevel="0" collapsed="false">
      <c r="B98" s="0" t="n">
        <v>255</v>
      </c>
      <c r="C98" s="0" t="n">
        <v>40</v>
      </c>
      <c r="D98" s="0" t="n">
        <v>2.86</v>
      </c>
    </row>
    <row r="99" customFormat="false" ht="12.8" hidden="false" customHeight="false" outlineLevel="0" collapsed="false">
      <c r="B99" s="0" t="n">
        <v>255</v>
      </c>
      <c r="C99" s="0" t="n">
        <v>50</v>
      </c>
      <c r="D99" s="0" t="n">
        <v>2.86</v>
      </c>
    </row>
    <row r="100" customFormat="false" ht="12.8" hidden="false" customHeight="false" outlineLevel="0" collapsed="false">
      <c r="B100" s="0" t="n">
        <v>255</v>
      </c>
      <c r="C100" s="0" t="n">
        <v>100</v>
      </c>
      <c r="D100" s="0" t="n">
        <v>2.86</v>
      </c>
    </row>
    <row r="101" customFormat="false" ht="12.8" hidden="false" customHeight="false" outlineLevel="0" collapsed="false">
      <c r="B101" s="0" t="n">
        <v>255</v>
      </c>
      <c r="C101" s="0" t="n">
        <v>120</v>
      </c>
      <c r="D101" s="0" t="n">
        <v>2.87</v>
      </c>
    </row>
    <row r="102" customFormat="false" ht="12.8" hidden="false" customHeight="false" outlineLevel="0" collapsed="false">
      <c r="B102" s="0" t="n">
        <v>255</v>
      </c>
      <c r="C102" s="0" t="n">
        <v>130</v>
      </c>
      <c r="D102" s="0" t="n">
        <v>2.87</v>
      </c>
    </row>
    <row r="103" customFormat="false" ht="12.8" hidden="false" customHeight="false" outlineLevel="0" collapsed="false">
      <c r="B103" s="0" t="n">
        <v>255</v>
      </c>
      <c r="C103" s="0" t="n">
        <v>140</v>
      </c>
      <c r="D103" s="0" t="n">
        <v>2.87</v>
      </c>
    </row>
    <row r="104" customFormat="false" ht="12.8" hidden="false" customHeight="false" outlineLevel="0" collapsed="false">
      <c r="B104" s="0" t="n">
        <v>255</v>
      </c>
      <c r="C104" s="0" t="n">
        <v>150</v>
      </c>
      <c r="D104" s="0" t="n">
        <v>2.89</v>
      </c>
    </row>
    <row r="105" customFormat="false" ht="12.8" hidden="false" customHeight="false" outlineLevel="0" collapsed="false">
      <c r="B105" s="0" t="n">
        <v>255</v>
      </c>
      <c r="C105" s="0" t="n">
        <v>155</v>
      </c>
      <c r="D105" s="0" t="n">
        <v>2.9</v>
      </c>
    </row>
    <row r="106" customFormat="false" ht="12.8" hidden="false" customHeight="false" outlineLevel="0" collapsed="false">
      <c r="B106" s="0" t="n">
        <v>255</v>
      </c>
      <c r="C106" s="0" t="n">
        <v>160</v>
      </c>
      <c r="D106" s="0" t="n">
        <v>2.92</v>
      </c>
    </row>
    <row r="107" customFormat="false" ht="12.8" hidden="false" customHeight="false" outlineLevel="0" collapsed="false">
      <c r="B107" s="0" t="n">
        <v>255</v>
      </c>
      <c r="C107" s="0" t="n">
        <v>170</v>
      </c>
      <c r="D107" s="0" t="n">
        <v>2.95</v>
      </c>
    </row>
    <row r="108" customFormat="false" ht="12.8" hidden="false" customHeight="false" outlineLevel="0" collapsed="false">
      <c r="B108" s="0" t="n">
        <v>255</v>
      </c>
      <c r="C108" s="0" t="n">
        <v>180</v>
      </c>
      <c r="D108" s="0" t="n">
        <v>2.97</v>
      </c>
    </row>
    <row r="109" customFormat="false" ht="12.8" hidden="false" customHeight="false" outlineLevel="0" collapsed="false">
      <c r="B109" s="0" t="n">
        <v>255</v>
      </c>
      <c r="C109" s="0" t="n">
        <v>200</v>
      </c>
      <c r="D109" s="0" t="n">
        <v>3</v>
      </c>
    </row>
    <row r="110" customFormat="false" ht="12.8" hidden="false" customHeight="false" outlineLevel="0" collapsed="false">
      <c r="B110" s="0" t="n">
        <v>255</v>
      </c>
      <c r="C110" s="0" t="n">
        <v>210</v>
      </c>
      <c r="D110" s="0" t="n">
        <v>3.02</v>
      </c>
    </row>
    <row r="111" customFormat="false" ht="12.8" hidden="false" customHeight="false" outlineLevel="0" collapsed="false">
      <c r="B111" s="0" t="n">
        <v>255</v>
      </c>
      <c r="C111" s="0" t="n">
        <v>220</v>
      </c>
      <c r="D111" s="0" t="n">
        <v>3.04</v>
      </c>
    </row>
    <row r="112" customFormat="false" ht="12.8" hidden="false" customHeight="false" outlineLevel="0" collapsed="false">
      <c r="B112" s="0" t="n">
        <v>255</v>
      </c>
      <c r="C112" s="0" t="n">
        <v>230</v>
      </c>
      <c r="D112" s="0" t="n">
        <v>3.05</v>
      </c>
    </row>
    <row r="113" customFormat="false" ht="12.8" hidden="false" customHeight="false" outlineLevel="0" collapsed="false">
      <c r="B113" s="0" t="n">
        <v>255</v>
      </c>
      <c r="C113" s="0" t="n">
        <v>240</v>
      </c>
      <c r="D113" s="0" t="n">
        <v>3.06</v>
      </c>
    </row>
    <row r="114" customFormat="false" ht="12.8" hidden="false" customHeight="false" outlineLevel="0" collapsed="false">
      <c r="B114" s="0" t="n">
        <v>255</v>
      </c>
      <c r="C114" s="0" t="n">
        <v>250</v>
      </c>
      <c r="D114" s="0" t="n">
        <v>3.07</v>
      </c>
    </row>
    <row r="115" customFormat="false" ht="12.8" hidden="false" customHeight="false" outlineLevel="0" collapsed="false">
      <c r="B115" s="0" t="n">
        <v>255</v>
      </c>
      <c r="C115" s="0" t="n">
        <v>255</v>
      </c>
      <c r="D115" s="0" t="n">
        <v>3.08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36" activeCellId="0" sqref="E36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75</v>
      </c>
    </row>
    <row r="2" customFormat="false" ht="12.8" hidden="false" customHeight="false" outlineLevel="0" collapsed="false">
      <c r="A2" s="0" t="s">
        <v>76</v>
      </c>
    </row>
    <row r="3" customFormat="false" ht="12.8" hidden="false" customHeight="false" outlineLevel="0" collapsed="false">
      <c r="A3" s="0" t="s">
        <v>77</v>
      </c>
    </row>
    <row r="4" customFormat="false" ht="12.8" hidden="false" customHeight="false" outlineLevel="0" collapsed="false">
      <c r="A4" s="0" t="s">
        <v>78</v>
      </c>
    </row>
    <row r="5" customFormat="false" ht="12.8" hidden="false" customHeight="false" outlineLevel="0" collapsed="false">
      <c r="A5" s="0" t="s">
        <v>79</v>
      </c>
    </row>
    <row r="7" customFormat="false" ht="12.8" hidden="false" customHeight="false" outlineLevel="0" collapsed="false">
      <c r="A7" s="0" t="s">
        <v>80</v>
      </c>
    </row>
    <row r="8" customFormat="false" ht="12.8" hidden="false" customHeight="false" outlineLevel="0" collapsed="false">
      <c r="A8" s="0" t="s">
        <v>81</v>
      </c>
    </row>
    <row r="9" customFormat="false" ht="12.8" hidden="false" customHeight="false" outlineLevel="0" collapsed="false">
      <c r="A9" s="0" t="s">
        <v>82</v>
      </c>
    </row>
    <row r="10" customFormat="false" ht="13.25" hidden="false" customHeight="false" outlineLevel="0" collapsed="false">
      <c r="A10" s="0" t="s">
        <v>83</v>
      </c>
    </row>
    <row r="14" customFormat="false" ht="12.8" hidden="false" customHeight="false" outlineLevel="0" collapsed="false">
      <c r="A14" s="1" t="s">
        <v>84</v>
      </c>
    </row>
    <row r="15" customFormat="false" ht="12.8" hidden="false" customHeight="false" outlineLevel="0" collapsed="false">
      <c r="A15" s="0" t="s">
        <v>40</v>
      </c>
    </row>
    <row r="16" customFormat="false" ht="12.8" hidden="false" customHeight="false" outlineLevel="0" collapsed="false">
      <c r="A16" s="0" t="s">
        <v>85</v>
      </c>
    </row>
    <row r="19" customFormat="false" ht="12.8" hidden="false" customHeight="false" outlineLevel="0" collapsed="false">
      <c r="A19" s="1" t="s">
        <v>86</v>
      </c>
    </row>
    <row r="20" customFormat="false" ht="14.15" hidden="false" customHeight="false" outlineLevel="0" collapsed="false">
      <c r="A20" s="0" t="s">
        <v>87</v>
      </c>
    </row>
    <row r="21" customFormat="false" ht="12.8" hidden="false" customHeight="false" outlineLevel="0" collapsed="false">
      <c r="A21" s="0" t="s">
        <v>88</v>
      </c>
    </row>
    <row r="23" customFormat="false" ht="12.8" hidden="false" customHeight="false" outlineLevel="0" collapsed="false">
      <c r="A23" s="1" t="s">
        <v>89</v>
      </c>
    </row>
    <row r="24" customFormat="false" ht="12.8" hidden="false" customHeight="false" outlineLevel="0" collapsed="false">
      <c r="A24" s="0" t="s">
        <v>90</v>
      </c>
    </row>
    <row r="25" customFormat="false" ht="12.8" hidden="false" customHeight="false" outlineLevel="0" collapsed="false">
      <c r="B25" s="0" t="s">
        <v>91</v>
      </c>
      <c r="G25" s="0" t="s">
        <v>92</v>
      </c>
    </row>
    <row r="26" customFormat="false" ht="12.8" hidden="false" customHeight="false" outlineLevel="0" collapsed="false">
      <c r="A26" s="0" t="s">
        <v>93</v>
      </c>
    </row>
    <row r="27" customFormat="false" ht="12.8" hidden="false" customHeight="false" outlineLevel="0" collapsed="false">
      <c r="B27" s="15" t="s">
        <v>94</v>
      </c>
    </row>
    <row r="28" customFormat="false" ht="12.8" hidden="false" customHeight="false" outlineLevel="0" collapsed="false">
      <c r="A28" s="0" t="s">
        <v>95</v>
      </c>
    </row>
    <row r="29" customFormat="false" ht="12.8" hidden="false" customHeight="false" outlineLevel="0" collapsed="false">
      <c r="B29" s="0" t="s">
        <v>96</v>
      </c>
      <c r="G29" s="0" t="s">
        <v>97</v>
      </c>
    </row>
    <row r="33" customFormat="false" ht="12.8" hidden="false" customHeight="false" outlineLevel="0" collapsed="false">
      <c r="A33" s="14" t="s">
        <v>98</v>
      </c>
    </row>
    <row r="34" customFormat="false" ht="12.8" hidden="false" customHeight="false" outlineLevel="0" collapsed="false">
      <c r="A34" s="14" t="s">
        <v>99</v>
      </c>
    </row>
    <row r="35" customFormat="false" ht="12.8" hidden="false" customHeight="false" outlineLevel="0" collapsed="false">
      <c r="A35" s="14" t="s">
        <v>100</v>
      </c>
    </row>
    <row r="36" customFormat="false" ht="12.8" hidden="false" customHeight="false" outlineLevel="0" collapsed="false">
      <c r="A36" s="14" t="s">
        <v>101</v>
      </c>
    </row>
    <row r="37" customFormat="false" ht="12.8" hidden="false" customHeight="false" outlineLevel="0" collapsed="false">
      <c r="A37" s="14"/>
    </row>
    <row r="325" customFormat="false" ht="12.8" hidden="false" customHeight="false" outlineLevel="0" collapsed="false">
      <c r="H325" s="0" t="s"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2"/>
  <sheetViews>
    <sheetView showFormulas="false" showGridLines="true" showRowColHeaders="true" showZeros="true" rightToLeft="false" tabSelected="false" showOutlineSymbols="true" defaultGridColor="true" view="normal" topLeftCell="A31" colorId="64" zoomScale="120" zoomScaleNormal="120" zoomScalePageLayoutView="100" workbookViewId="0">
      <selection pane="topLeft" activeCell="B122" activeCellId="0" sqref="B12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103</v>
      </c>
      <c r="I1" s="0" t="s">
        <v>104</v>
      </c>
    </row>
    <row r="2" customFormat="false" ht="12.8" hidden="false" customHeight="false" outlineLevel="0" collapsed="false">
      <c r="B2" s="16" t="s">
        <v>105</v>
      </c>
      <c r="C2" s="16" t="s">
        <v>105</v>
      </c>
      <c r="D2" s="16" t="s">
        <v>105</v>
      </c>
      <c r="E2" s="16" t="s">
        <v>106</v>
      </c>
      <c r="J2" s="16" t="s">
        <v>105</v>
      </c>
      <c r="K2" s="16" t="s">
        <v>105</v>
      </c>
      <c r="L2" s="16" t="s">
        <v>105</v>
      </c>
      <c r="M2" s="16" t="s">
        <v>106</v>
      </c>
    </row>
    <row r="3" customFormat="false" ht="12.8" hidden="false" customHeight="false" outlineLevel="0" collapsed="false">
      <c r="A3" s="3" t="s">
        <v>107</v>
      </c>
      <c r="B3" s="3" t="s">
        <v>9</v>
      </c>
      <c r="C3" s="3" t="s">
        <v>10</v>
      </c>
      <c r="D3" s="3" t="s">
        <v>13</v>
      </c>
      <c r="E3" s="3" t="s">
        <v>108</v>
      </c>
      <c r="I3" s="3" t="s">
        <v>107</v>
      </c>
      <c r="J3" s="3" t="s">
        <v>9</v>
      </c>
      <c r="K3" s="3" t="s">
        <v>10</v>
      </c>
      <c r="L3" s="3" t="s">
        <v>13</v>
      </c>
      <c r="M3" s="3" t="s">
        <v>108</v>
      </c>
    </row>
    <row r="4" customFormat="false" ht="12.8" hidden="false" customHeight="false" outlineLevel="0" collapsed="false">
      <c r="A4" s="0" t="n">
        <v>588</v>
      </c>
      <c r="B4" s="5" t="n">
        <v>0</v>
      </c>
      <c r="C4" s="5" t="n">
        <v>0.344</v>
      </c>
      <c r="D4" s="5" t="n">
        <v>1</v>
      </c>
      <c r="E4" s="5" t="n">
        <v>0.067</v>
      </c>
      <c r="I4" s="0" t="n">
        <v>300</v>
      </c>
      <c r="J4" s="4" t="n">
        <v>0.746</v>
      </c>
      <c r="K4" s="4" t="n">
        <v>1</v>
      </c>
      <c r="L4" s="4" t="n">
        <v>0.953</v>
      </c>
      <c r="M4" s="4" t="n">
        <v>0.9</v>
      </c>
    </row>
    <row r="5" customFormat="false" ht="12.8" hidden="false" customHeight="false" outlineLevel="0" collapsed="false">
      <c r="A5" s="0" t="n">
        <v>153</v>
      </c>
      <c r="B5" s="5" t="n">
        <v>0.188</v>
      </c>
      <c r="C5" s="5" t="n">
        <v>0.01</v>
      </c>
      <c r="D5" s="5" t="n">
        <v>0.188</v>
      </c>
      <c r="E5" s="5" t="n">
        <v>0.335</v>
      </c>
      <c r="I5" s="0" t="n">
        <v>153</v>
      </c>
      <c r="J5" s="4" t="n">
        <v>1</v>
      </c>
      <c r="K5" s="4" t="n">
        <v>0.01</v>
      </c>
      <c r="L5" s="4" t="n">
        <v>0.188</v>
      </c>
      <c r="M5" s="4" t="n">
        <v>0.35</v>
      </c>
    </row>
    <row r="29" customFormat="false" ht="12.8" hidden="false" customHeight="false" outlineLevel="0" collapsed="false">
      <c r="A29" s="1" t="s">
        <v>109</v>
      </c>
      <c r="B29" s="3" t="s">
        <v>110</v>
      </c>
      <c r="C29" s="3" t="s">
        <v>110</v>
      </c>
      <c r="D29" s="3" t="s">
        <v>110</v>
      </c>
      <c r="E29" s="3" t="s">
        <v>111</v>
      </c>
    </row>
    <row r="30" customFormat="false" ht="12.8" hidden="false" customHeight="false" outlineLevel="0" collapsed="false">
      <c r="A30" s="3" t="s">
        <v>107</v>
      </c>
      <c r="B30" s="3" t="s">
        <v>9</v>
      </c>
      <c r="C30" s="3" t="s">
        <v>10</v>
      </c>
      <c r="D30" s="3" t="s">
        <v>13</v>
      </c>
      <c r="E30" s="3" t="s">
        <v>108</v>
      </c>
    </row>
    <row r="31" customFormat="false" ht="12.8" hidden="false" customHeight="false" outlineLevel="0" collapsed="false">
      <c r="A31" s="17" t="n">
        <v>588</v>
      </c>
      <c r="B31" s="18" t="n">
        <v>0</v>
      </c>
      <c r="C31" s="18" t="n">
        <v>0.344</v>
      </c>
      <c r="D31" s="18" t="n">
        <v>1</v>
      </c>
      <c r="E31" s="18" t="n">
        <v>0.068</v>
      </c>
    </row>
    <row r="32" customFormat="false" ht="12.8" hidden="false" customHeight="false" outlineLevel="0" collapsed="false">
      <c r="A32" s="17" t="n">
        <v>501</v>
      </c>
      <c r="B32" s="18" t="n">
        <v>0</v>
      </c>
      <c r="C32" s="18" t="n">
        <v>0.344</v>
      </c>
      <c r="D32" s="18" t="n">
        <v>1</v>
      </c>
      <c r="E32" s="18" t="n">
        <v>0.068</v>
      </c>
    </row>
    <row r="33" customFormat="false" ht="12.8" hidden="false" customHeight="false" outlineLevel="0" collapsed="false">
      <c r="A33" s="19" t="n">
        <v>500</v>
      </c>
      <c r="B33" s="20" t="n">
        <v>0</v>
      </c>
      <c r="C33" s="20" t="n">
        <v>0.237</v>
      </c>
      <c r="D33" s="20" t="n">
        <v>1</v>
      </c>
      <c r="E33" s="20" t="n">
        <v>0.093</v>
      </c>
    </row>
    <row r="34" customFormat="false" ht="12.8" hidden="false" customHeight="false" outlineLevel="0" collapsed="false">
      <c r="A34" s="19" t="n">
        <v>455</v>
      </c>
      <c r="B34" s="20" t="n">
        <v>0</v>
      </c>
      <c r="C34" s="20" t="n">
        <v>0.238</v>
      </c>
      <c r="D34" s="20" t="n">
        <v>1</v>
      </c>
      <c r="E34" s="20" t="n">
        <v>0.093</v>
      </c>
    </row>
    <row r="35" customFormat="false" ht="12.8" hidden="false" customHeight="false" outlineLevel="0" collapsed="false">
      <c r="A35" s="17" t="n">
        <v>454</v>
      </c>
      <c r="B35" s="18" t="n">
        <v>0</v>
      </c>
      <c r="C35" s="18" t="n">
        <v>0.186</v>
      </c>
      <c r="D35" s="18" t="n">
        <v>1</v>
      </c>
      <c r="E35" s="18" t="n">
        <v>0.12</v>
      </c>
    </row>
    <row r="36" customFormat="false" ht="12.8" hidden="false" customHeight="false" outlineLevel="0" collapsed="false">
      <c r="A36" s="17" t="n">
        <v>417</v>
      </c>
      <c r="B36" s="18" t="n">
        <v>0</v>
      </c>
      <c r="C36" s="18" t="n">
        <v>0.186</v>
      </c>
      <c r="D36" s="18" t="n">
        <v>1</v>
      </c>
      <c r="E36" s="18" t="n">
        <v>0.12</v>
      </c>
    </row>
    <row r="37" customFormat="false" ht="12.8" hidden="false" customHeight="false" outlineLevel="0" collapsed="false">
      <c r="A37" s="19" t="n">
        <v>416</v>
      </c>
      <c r="B37" s="20" t="n">
        <v>0</v>
      </c>
      <c r="C37" s="20" t="n">
        <v>0.149</v>
      </c>
      <c r="D37" s="20" t="n">
        <v>1</v>
      </c>
      <c r="E37" s="20" t="n">
        <v>0.167</v>
      </c>
    </row>
    <row r="38" customFormat="false" ht="12.8" hidden="false" customHeight="false" outlineLevel="0" collapsed="false">
      <c r="A38" s="19" t="n">
        <v>371</v>
      </c>
      <c r="B38" s="20" t="n">
        <v>0</v>
      </c>
      <c r="C38" s="20" t="n">
        <v>0.149</v>
      </c>
      <c r="D38" s="20" t="n">
        <v>1</v>
      </c>
      <c r="E38" s="20" t="n">
        <v>0.167</v>
      </c>
    </row>
    <row r="39" customFormat="false" ht="12.8" hidden="false" customHeight="false" outlineLevel="0" collapsed="false">
      <c r="A39" s="17" t="n">
        <v>370</v>
      </c>
      <c r="B39" s="9" t="n">
        <v>0</v>
      </c>
      <c r="C39" s="9" t="n">
        <v>0.135</v>
      </c>
      <c r="D39" s="9" t="n">
        <v>1</v>
      </c>
      <c r="E39" s="9" t="n">
        <v>0.325</v>
      </c>
    </row>
    <row r="40" customFormat="false" ht="12.8" hidden="false" customHeight="false" outlineLevel="0" collapsed="false">
      <c r="A40" s="17" t="n">
        <v>334</v>
      </c>
      <c r="B40" s="9" t="n">
        <v>0</v>
      </c>
      <c r="C40" s="9" t="n">
        <v>0.135</v>
      </c>
      <c r="D40" s="9" t="n">
        <v>1</v>
      </c>
      <c r="E40" s="9" t="n">
        <v>0.325</v>
      </c>
    </row>
    <row r="41" customFormat="false" ht="12.8" hidden="false" customHeight="false" outlineLevel="0" collapsed="false">
      <c r="A41" s="19" t="n">
        <v>333</v>
      </c>
      <c r="B41" s="21" t="n">
        <v>0.097</v>
      </c>
      <c r="C41" s="21" t="n">
        <v>0.314</v>
      </c>
      <c r="D41" s="21" t="n">
        <v>1</v>
      </c>
      <c r="E41" s="21" t="n">
        <v>0.74</v>
      </c>
    </row>
    <row r="42" customFormat="false" ht="12.8" hidden="false" customHeight="false" outlineLevel="0" collapsed="false">
      <c r="A42" s="19" t="n">
        <v>313</v>
      </c>
      <c r="B42" s="21" t="n">
        <v>0.097</v>
      </c>
      <c r="C42" s="21" t="n">
        <v>0.314</v>
      </c>
      <c r="D42" s="21" t="n">
        <v>1</v>
      </c>
      <c r="E42" s="21" t="n">
        <v>0.74</v>
      </c>
    </row>
    <row r="43" customFormat="false" ht="12.8" hidden="false" customHeight="false" outlineLevel="0" collapsed="false">
      <c r="A43" s="17" t="n">
        <v>312</v>
      </c>
      <c r="B43" s="9" t="n">
        <v>0.745</v>
      </c>
      <c r="C43" s="9" t="n">
        <v>1</v>
      </c>
      <c r="D43" s="9" t="n">
        <v>0.953</v>
      </c>
      <c r="E43" s="9" t="n">
        <v>0.905</v>
      </c>
    </row>
    <row r="44" customFormat="false" ht="12.8" hidden="false" customHeight="false" outlineLevel="0" collapsed="false">
      <c r="A44" s="17" t="n">
        <v>295</v>
      </c>
      <c r="B44" s="9" t="n">
        <v>0.746</v>
      </c>
      <c r="C44" s="9" t="n">
        <v>1</v>
      </c>
      <c r="D44" s="9" t="n">
        <v>0.953</v>
      </c>
      <c r="E44" s="9" t="n">
        <v>0.905</v>
      </c>
    </row>
    <row r="45" customFormat="false" ht="12.8" hidden="false" customHeight="false" outlineLevel="0" collapsed="false">
      <c r="A45" s="19" t="n">
        <v>294</v>
      </c>
      <c r="B45" s="21" t="n">
        <v>1</v>
      </c>
      <c r="C45" s="21" t="n">
        <v>1</v>
      </c>
      <c r="D45" s="21" t="n">
        <v>1</v>
      </c>
      <c r="E45" s="21" t="n">
        <v>1</v>
      </c>
    </row>
    <row r="46" customFormat="false" ht="12.8" hidden="false" customHeight="false" outlineLevel="0" collapsed="false">
      <c r="A46" s="19" t="n">
        <v>251</v>
      </c>
      <c r="B46" s="21" t="n">
        <v>1</v>
      </c>
      <c r="C46" s="21" t="n">
        <v>1</v>
      </c>
      <c r="D46" s="21" t="n">
        <v>1</v>
      </c>
      <c r="E46" s="21" t="n">
        <v>1</v>
      </c>
    </row>
    <row r="47" customFormat="false" ht="12.8" hidden="false" customHeight="false" outlineLevel="0" collapsed="false">
      <c r="A47" s="17" t="n">
        <v>250</v>
      </c>
      <c r="B47" s="9" t="n">
        <v>1</v>
      </c>
      <c r="C47" s="9" t="n">
        <v>0.267</v>
      </c>
      <c r="D47" s="9" t="n">
        <v>0.485</v>
      </c>
      <c r="E47" s="9" t="n">
        <v>0.765</v>
      </c>
    </row>
    <row r="48" customFormat="false" ht="12.8" hidden="false" customHeight="false" outlineLevel="0" collapsed="false">
      <c r="A48" s="17" t="n">
        <v>223</v>
      </c>
      <c r="B48" s="9" t="n">
        <v>1</v>
      </c>
      <c r="C48" s="9" t="n">
        <v>0.267</v>
      </c>
      <c r="D48" s="9" t="n">
        <v>0.485</v>
      </c>
      <c r="E48" s="9" t="n">
        <v>0.765</v>
      </c>
    </row>
    <row r="49" customFormat="false" ht="12.8" hidden="false" customHeight="false" outlineLevel="0" collapsed="false">
      <c r="A49" s="19" t="n">
        <v>222</v>
      </c>
      <c r="B49" s="21" t="n">
        <v>1</v>
      </c>
      <c r="C49" s="21" t="n">
        <v>0</v>
      </c>
      <c r="D49" s="21" t="n">
        <v>0.355</v>
      </c>
      <c r="E49" s="21" t="n">
        <v>0.608</v>
      </c>
    </row>
    <row r="50" customFormat="false" ht="12.8" hidden="false" customHeight="false" outlineLevel="0" collapsed="false">
      <c r="A50" s="19" t="n">
        <v>201</v>
      </c>
      <c r="B50" s="21" t="n">
        <v>1</v>
      </c>
      <c r="C50" s="21" t="n">
        <v>0</v>
      </c>
      <c r="D50" s="21" t="n">
        <v>0.355</v>
      </c>
      <c r="E50" s="21" t="n">
        <v>0.61</v>
      </c>
    </row>
    <row r="51" customFormat="false" ht="12.8" hidden="false" customHeight="false" outlineLevel="0" collapsed="false">
      <c r="A51" s="17" t="n">
        <v>200</v>
      </c>
      <c r="B51" s="9" t="n">
        <v>1</v>
      </c>
      <c r="C51" s="9" t="n">
        <v>0</v>
      </c>
      <c r="D51" s="9" t="n">
        <v>0.282</v>
      </c>
      <c r="E51" s="9" t="n">
        <v>0.488</v>
      </c>
    </row>
    <row r="52" customFormat="false" ht="12.8" hidden="false" customHeight="false" outlineLevel="0" collapsed="false">
      <c r="A52" s="17" t="n">
        <v>182</v>
      </c>
      <c r="B52" s="9" t="n">
        <v>1</v>
      </c>
      <c r="C52" s="9" t="n">
        <v>0</v>
      </c>
      <c r="D52" s="9" t="n">
        <v>0.281</v>
      </c>
      <c r="E52" s="9" t="n">
        <v>0.49</v>
      </c>
    </row>
    <row r="53" customFormat="false" ht="12.8" hidden="false" customHeight="false" outlineLevel="0" collapsed="false">
      <c r="A53" s="19" t="n">
        <v>181</v>
      </c>
      <c r="B53" s="21" t="n">
        <v>1</v>
      </c>
      <c r="C53" s="21" t="n">
        <v>0</v>
      </c>
      <c r="D53" s="21" t="n">
        <v>0.313</v>
      </c>
      <c r="E53" s="21" t="n">
        <v>0.393</v>
      </c>
    </row>
    <row r="54" customFormat="false" ht="12.8" hidden="false" customHeight="false" outlineLevel="0" collapsed="false">
      <c r="A54" s="19" t="n">
        <v>173</v>
      </c>
      <c r="B54" s="21" t="n">
        <v>1</v>
      </c>
      <c r="C54" s="21" t="n">
        <v>0</v>
      </c>
      <c r="D54" s="21" t="n">
        <v>0.313</v>
      </c>
      <c r="E54" s="21" t="n">
        <v>0.39</v>
      </c>
    </row>
    <row r="55" customFormat="false" ht="12.8" hidden="false" customHeight="false" outlineLevel="0" collapsed="false">
      <c r="A55" s="17" t="n">
        <v>172</v>
      </c>
      <c r="B55" s="9" t="n">
        <v>1</v>
      </c>
      <c r="C55" s="9" t="n">
        <v>0</v>
      </c>
      <c r="D55" s="9" t="n">
        <v>0.18</v>
      </c>
      <c r="E55" s="9" t="n">
        <v>0.422</v>
      </c>
    </row>
    <row r="56" customFormat="false" ht="12.8" hidden="false" customHeight="false" outlineLevel="0" collapsed="false">
      <c r="A56" s="17" t="n">
        <v>167</v>
      </c>
      <c r="B56" s="9" t="n">
        <v>1</v>
      </c>
      <c r="C56" s="9" t="n">
        <v>0</v>
      </c>
      <c r="D56" s="9" t="n">
        <v>0.18</v>
      </c>
      <c r="E56" s="9" t="n">
        <v>0.422</v>
      </c>
    </row>
    <row r="57" customFormat="false" ht="12.8" hidden="false" customHeight="false" outlineLevel="0" collapsed="false">
      <c r="A57" s="19" t="n">
        <v>166</v>
      </c>
      <c r="B57" s="20" t="n">
        <v>1</v>
      </c>
      <c r="C57" s="20" t="n">
        <v>0</v>
      </c>
      <c r="D57" s="20" t="n">
        <v>0.218</v>
      </c>
      <c r="E57" s="20" t="n">
        <v>0.368</v>
      </c>
    </row>
    <row r="58" customFormat="false" ht="12.8" hidden="false" customHeight="false" outlineLevel="0" collapsed="false">
      <c r="A58" s="19" t="n">
        <v>154</v>
      </c>
      <c r="B58" s="20" t="n">
        <v>1</v>
      </c>
      <c r="C58" s="20" t="n">
        <v>0</v>
      </c>
      <c r="D58" s="20" t="n">
        <v>0.218</v>
      </c>
      <c r="E58" s="20" t="n">
        <v>0.368</v>
      </c>
    </row>
    <row r="59" customFormat="false" ht="12.8" hidden="false" customHeight="false" outlineLevel="0" collapsed="false">
      <c r="A59" s="17" t="n">
        <v>153</v>
      </c>
      <c r="B59" s="9" t="n">
        <v>1</v>
      </c>
      <c r="C59" s="9" t="n">
        <v>0</v>
      </c>
      <c r="D59" s="9" t="n">
        <v>0.187</v>
      </c>
      <c r="E59" s="9" t="n">
        <v>0.335</v>
      </c>
    </row>
    <row r="63" customFormat="false" ht="12.8" hidden="false" customHeight="false" outlineLevel="0" collapsed="false">
      <c r="A63" s="1" t="s">
        <v>112</v>
      </c>
      <c r="B63" s="3" t="s">
        <v>110</v>
      </c>
      <c r="C63" s="3" t="s">
        <v>110</v>
      </c>
      <c r="D63" s="3" t="s">
        <v>110</v>
      </c>
      <c r="E63" s="3" t="s">
        <v>111</v>
      </c>
    </row>
    <row r="64" customFormat="false" ht="12.8" hidden="false" customHeight="false" outlineLevel="0" collapsed="false">
      <c r="A64" s="3" t="s">
        <v>107</v>
      </c>
      <c r="B64" s="3" t="s">
        <v>9</v>
      </c>
      <c r="C64" s="3" t="s">
        <v>10</v>
      </c>
      <c r="D64" s="3" t="s">
        <v>13</v>
      </c>
      <c r="E64" s="3" t="s">
        <v>108</v>
      </c>
    </row>
    <row r="65" customFormat="false" ht="12.8" hidden="false" customHeight="false" outlineLevel="0" collapsed="false">
      <c r="A65" s="17" t="n">
        <v>588</v>
      </c>
      <c r="B65" s="18" t="n">
        <v>0.873</v>
      </c>
      <c r="C65" s="18" t="n">
        <v>0.907</v>
      </c>
      <c r="D65" s="18" t="n">
        <v>1</v>
      </c>
      <c r="E65" s="18" t="n">
        <v>0.063</v>
      </c>
    </row>
    <row r="66" customFormat="false" ht="12.8" hidden="false" customHeight="false" outlineLevel="0" collapsed="false">
      <c r="A66" s="17" t="n">
        <v>501</v>
      </c>
      <c r="B66" s="18" t="n">
        <v>0.873</v>
      </c>
      <c r="C66" s="18" t="n">
        <v>0.907</v>
      </c>
      <c r="D66" s="18" t="n">
        <v>1</v>
      </c>
      <c r="E66" s="18" t="n">
        <v>0.062</v>
      </c>
    </row>
    <row r="67" customFormat="false" ht="12.8" hidden="false" customHeight="false" outlineLevel="0" collapsed="false">
      <c r="A67" s="19" t="n">
        <v>500</v>
      </c>
      <c r="B67" s="20" t="n">
        <v>0.873</v>
      </c>
      <c r="C67" s="20" t="n">
        <v>0.896</v>
      </c>
      <c r="D67" s="20" t="n">
        <v>1</v>
      </c>
      <c r="E67" s="20" t="n">
        <v>0.063</v>
      </c>
    </row>
    <row r="68" customFormat="false" ht="12.8" hidden="false" customHeight="false" outlineLevel="0" collapsed="false">
      <c r="A68" s="19" t="n">
        <v>455</v>
      </c>
      <c r="B68" s="20" t="n">
        <v>0.873</v>
      </c>
      <c r="C68" s="20" t="n">
        <v>0.896</v>
      </c>
      <c r="D68" s="20" t="n">
        <v>1</v>
      </c>
      <c r="E68" s="20" t="n">
        <v>0.063</v>
      </c>
    </row>
    <row r="69" customFormat="false" ht="12.8" hidden="false" customHeight="false" outlineLevel="0" collapsed="false">
      <c r="A69" s="17" t="n">
        <v>454</v>
      </c>
      <c r="B69" s="18" t="n">
        <v>0.872</v>
      </c>
      <c r="C69" s="18" t="n">
        <v>0.891</v>
      </c>
      <c r="D69" s="18" t="n">
        <v>1</v>
      </c>
      <c r="E69" s="18" t="n">
        <v>0.0675</v>
      </c>
    </row>
    <row r="70" customFormat="false" ht="12.8" hidden="false" customHeight="false" outlineLevel="0" collapsed="false">
      <c r="A70" s="17" t="n">
        <v>417</v>
      </c>
      <c r="B70" s="18" t="n">
        <v>0.873</v>
      </c>
      <c r="C70" s="18" t="n">
        <v>0.891</v>
      </c>
      <c r="D70" s="18" t="n">
        <v>1</v>
      </c>
      <c r="E70" s="18" t="n">
        <v>0.0675</v>
      </c>
    </row>
    <row r="71" customFormat="false" ht="12.8" hidden="false" customHeight="false" outlineLevel="0" collapsed="false">
      <c r="A71" s="19" t="n">
        <v>416</v>
      </c>
      <c r="B71" s="20" t="n">
        <v>0.873</v>
      </c>
      <c r="C71" s="20" t="n">
        <v>0.888</v>
      </c>
      <c r="D71" s="20" t="n">
        <v>1</v>
      </c>
      <c r="E71" s="20" t="n">
        <v>0.07</v>
      </c>
    </row>
    <row r="72" customFormat="false" ht="12.8" hidden="false" customHeight="false" outlineLevel="0" collapsed="false">
      <c r="A72" s="19" t="n">
        <v>371</v>
      </c>
      <c r="B72" s="20" t="n">
        <v>0.873</v>
      </c>
      <c r="C72" s="20" t="n">
        <v>0.888</v>
      </c>
      <c r="D72" s="20" t="n">
        <v>1</v>
      </c>
      <c r="E72" s="20" t="n">
        <v>0.07</v>
      </c>
    </row>
    <row r="73" customFormat="false" ht="12.8" hidden="false" customHeight="false" outlineLevel="0" collapsed="false">
      <c r="A73" s="17" t="n">
        <v>370</v>
      </c>
      <c r="B73" s="9" t="n">
        <v>0.873</v>
      </c>
      <c r="C73" s="9" t="n">
        <v>0.887</v>
      </c>
      <c r="D73" s="9" t="n">
        <v>1</v>
      </c>
      <c r="E73" s="9" t="n">
        <v>0.088</v>
      </c>
    </row>
    <row r="74" customFormat="false" ht="12.8" hidden="false" customHeight="false" outlineLevel="0" collapsed="false">
      <c r="A74" s="17" t="n">
        <v>334</v>
      </c>
      <c r="B74" s="9" t="n">
        <v>0.873</v>
      </c>
      <c r="C74" s="9" t="n">
        <v>0.887</v>
      </c>
      <c r="D74" s="9" t="n">
        <v>1</v>
      </c>
      <c r="E74" s="9" t="n">
        <v>0.088</v>
      </c>
    </row>
    <row r="75" customFormat="false" ht="12.8" hidden="false" customHeight="false" outlineLevel="0" collapsed="false">
      <c r="A75" s="19" t="n">
        <v>333</v>
      </c>
      <c r="B75" s="21" t="n">
        <v>0.882</v>
      </c>
      <c r="C75" s="21" t="n">
        <v>0.904</v>
      </c>
      <c r="D75" s="21" t="n">
        <v>1</v>
      </c>
      <c r="E75" s="21" t="n">
        <v>0.128</v>
      </c>
    </row>
    <row r="76" customFormat="false" ht="12.8" hidden="false" customHeight="false" outlineLevel="0" collapsed="false">
      <c r="A76" s="19" t="n">
        <v>313</v>
      </c>
      <c r="B76" s="21" t="n">
        <v>0.882</v>
      </c>
      <c r="C76" s="21" t="n">
        <v>0.904</v>
      </c>
      <c r="D76" s="21" t="n">
        <v>1</v>
      </c>
      <c r="E76" s="21" t="n">
        <v>0.128</v>
      </c>
    </row>
    <row r="77" customFormat="false" ht="12.8" hidden="false" customHeight="false" outlineLevel="0" collapsed="false">
      <c r="A77" s="17" t="n">
        <v>312</v>
      </c>
      <c r="B77" s="9" t="n">
        <v>0.947</v>
      </c>
      <c r="C77" s="9" t="n">
        <v>1</v>
      </c>
      <c r="D77" s="9" t="n">
        <v>0.968</v>
      </c>
      <c r="E77" s="9" t="n">
        <v>0.145</v>
      </c>
    </row>
    <row r="78" customFormat="false" ht="12.8" hidden="false" customHeight="false" outlineLevel="0" collapsed="false">
      <c r="A78" s="17" t="n">
        <v>295</v>
      </c>
      <c r="B78" s="9" t="n">
        <v>0.947</v>
      </c>
      <c r="C78" s="9" t="n">
        <v>1</v>
      </c>
      <c r="D78" s="9" t="n">
        <v>0.968</v>
      </c>
      <c r="E78" s="9" t="n">
        <v>0.145</v>
      </c>
    </row>
    <row r="79" customFormat="false" ht="12.8" hidden="false" customHeight="false" outlineLevel="0" collapsed="false">
      <c r="A79" s="19" t="n">
        <v>294</v>
      </c>
      <c r="B79" s="21" t="n">
        <v>0.999</v>
      </c>
      <c r="C79" s="21" t="n">
        <v>1</v>
      </c>
      <c r="D79" s="21" t="n">
        <v>1</v>
      </c>
      <c r="E79" s="21" t="n">
        <v>0.154</v>
      </c>
    </row>
    <row r="80" customFormat="false" ht="12.8" hidden="false" customHeight="false" outlineLevel="0" collapsed="false">
      <c r="A80" s="19" t="n">
        <v>251</v>
      </c>
      <c r="B80" s="21" t="n">
        <v>0.999</v>
      </c>
      <c r="C80" s="21" t="n">
        <v>1</v>
      </c>
      <c r="D80" s="21" t="n">
        <v>1</v>
      </c>
      <c r="E80" s="21" t="n">
        <v>0.155</v>
      </c>
    </row>
    <row r="81" customFormat="false" ht="12.8" hidden="false" customHeight="false" outlineLevel="0" collapsed="false">
      <c r="A81" s="17" t="n">
        <v>250</v>
      </c>
      <c r="B81" s="9" t="n">
        <v>1</v>
      </c>
      <c r="C81" s="9" t="n">
        <v>0.899</v>
      </c>
      <c r="D81" s="9" t="n">
        <v>0.921</v>
      </c>
      <c r="E81" s="9" t="n">
        <v>0.13</v>
      </c>
    </row>
    <row r="82" customFormat="false" ht="12.8" hidden="false" customHeight="false" outlineLevel="0" collapsed="false">
      <c r="A82" s="17" t="n">
        <v>223</v>
      </c>
      <c r="B82" s="9" t="n">
        <v>1</v>
      </c>
      <c r="C82" s="9" t="n">
        <v>0.899</v>
      </c>
      <c r="D82" s="9" t="n">
        <v>0.921</v>
      </c>
      <c r="E82" s="9" t="n">
        <v>0.13</v>
      </c>
    </row>
    <row r="83" customFormat="false" ht="12.8" hidden="false" customHeight="false" outlineLevel="0" collapsed="false">
      <c r="A83" s="19" t="n">
        <v>222</v>
      </c>
      <c r="B83" s="21" t="n">
        <v>1</v>
      </c>
      <c r="C83" s="21" t="n">
        <v>0.873</v>
      </c>
      <c r="D83" s="21" t="n">
        <v>0.908</v>
      </c>
      <c r="E83" s="21" t="n">
        <v>0.115</v>
      </c>
    </row>
    <row r="84" customFormat="false" ht="12.8" hidden="false" customHeight="false" outlineLevel="0" collapsed="false">
      <c r="A84" s="19" t="n">
        <v>201</v>
      </c>
      <c r="B84" s="21" t="n">
        <v>1</v>
      </c>
      <c r="C84" s="21" t="n">
        <v>0.873</v>
      </c>
      <c r="D84" s="21" t="n">
        <v>0.908</v>
      </c>
      <c r="E84" s="21" t="n">
        <v>0.115</v>
      </c>
    </row>
    <row r="85" customFormat="false" ht="12.8" hidden="false" customHeight="false" outlineLevel="0" collapsed="false">
      <c r="A85" s="17" t="n">
        <v>200</v>
      </c>
      <c r="B85" s="9" t="n">
        <v>1</v>
      </c>
      <c r="C85" s="9" t="n">
        <v>0.873</v>
      </c>
      <c r="D85" s="9" t="n">
        <v>0.901</v>
      </c>
      <c r="E85" s="9" t="n">
        <v>0.103</v>
      </c>
    </row>
    <row r="86" customFormat="false" ht="12.8" hidden="false" customHeight="false" outlineLevel="0" collapsed="false">
      <c r="A86" s="17" t="n">
        <v>182</v>
      </c>
      <c r="B86" s="9" t="n">
        <v>1</v>
      </c>
      <c r="C86" s="9" t="n">
        <v>0.872</v>
      </c>
      <c r="D86" s="9" t="n">
        <v>0.901</v>
      </c>
      <c r="E86" s="9" t="n">
        <v>0.103</v>
      </c>
    </row>
    <row r="87" customFormat="false" ht="12.8" hidden="false" customHeight="false" outlineLevel="0" collapsed="false">
      <c r="A87" s="19" t="n">
        <v>181</v>
      </c>
      <c r="B87" s="21" t="n">
        <v>0.999</v>
      </c>
      <c r="C87" s="21" t="n">
        <v>0.872</v>
      </c>
      <c r="D87" s="21" t="n">
        <v>0.904</v>
      </c>
      <c r="E87" s="21" t="n">
        <v>0.093</v>
      </c>
    </row>
    <row r="88" customFormat="false" ht="12.8" hidden="false" customHeight="false" outlineLevel="0" collapsed="false">
      <c r="A88" s="19" t="n">
        <v>173</v>
      </c>
      <c r="B88" s="21" t="n">
        <v>0.999</v>
      </c>
      <c r="C88" s="21" t="n">
        <v>0.872</v>
      </c>
      <c r="D88" s="21" t="n">
        <v>0.904</v>
      </c>
      <c r="E88" s="21" t="n">
        <v>0.095</v>
      </c>
    </row>
    <row r="89" customFormat="false" ht="12.8" hidden="false" customHeight="false" outlineLevel="0" collapsed="false">
      <c r="A89" s="17" t="n">
        <v>172</v>
      </c>
      <c r="B89" s="9" t="n">
        <v>1</v>
      </c>
      <c r="C89" s="9" t="n">
        <v>0.873</v>
      </c>
      <c r="D89" s="9" t="n">
        <v>0.891</v>
      </c>
      <c r="E89" s="9" t="n">
        <v>0.098</v>
      </c>
    </row>
    <row r="90" customFormat="false" ht="12.8" hidden="false" customHeight="false" outlineLevel="0" collapsed="false">
      <c r="A90" s="17" t="n">
        <v>167</v>
      </c>
      <c r="B90" s="9" t="n">
        <v>1</v>
      </c>
      <c r="C90" s="9" t="n">
        <v>0.873</v>
      </c>
      <c r="D90" s="9" t="n">
        <v>0.891</v>
      </c>
      <c r="E90" s="9" t="n">
        <v>0.098</v>
      </c>
    </row>
    <row r="91" customFormat="false" ht="12.8" hidden="false" customHeight="false" outlineLevel="0" collapsed="false">
      <c r="A91" s="19" t="n">
        <v>166</v>
      </c>
      <c r="B91" s="20" t="n">
        <v>1</v>
      </c>
      <c r="C91" s="20" t="n">
        <v>0.873</v>
      </c>
      <c r="D91" s="20" t="n">
        <v>0.895</v>
      </c>
      <c r="E91" s="20" t="n">
        <v>0.09</v>
      </c>
    </row>
    <row r="92" customFormat="false" ht="12.8" hidden="false" customHeight="false" outlineLevel="0" collapsed="false">
      <c r="A92" s="19" t="n">
        <v>154</v>
      </c>
      <c r="B92" s="20" t="n">
        <v>1</v>
      </c>
      <c r="C92" s="20" t="n">
        <v>0.873</v>
      </c>
      <c r="D92" s="20" t="n">
        <v>0.894</v>
      </c>
      <c r="E92" s="20" t="n">
        <v>0.09</v>
      </c>
    </row>
    <row r="93" customFormat="false" ht="12.8" hidden="false" customHeight="false" outlineLevel="0" collapsed="false">
      <c r="A93" s="17" t="n">
        <v>153</v>
      </c>
      <c r="B93" s="9" t="n">
        <v>1</v>
      </c>
      <c r="C93" s="9" t="n">
        <v>0.873</v>
      </c>
      <c r="D93" s="9" t="n">
        <v>0.892</v>
      </c>
      <c r="E93" s="9" t="n">
        <v>0.088</v>
      </c>
    </row>
    <row r="98" customFormat="false" ht="18.55" hidden="false" customHeight="false" outlineLevel="0" collapsed="false">
      <c r="A98" s="22" t="s">
        <v>113</v>
      </c>
    </row>
    <row r="100" customFormat="false" ht="12.8" hidden="false" customHeight="false" outlineLevel="0" collapsed="false">
      <c r="A100" s="3" t="s">
        <v>107</v>
      </c>
      <c r="B100" s="3" t="s">
        <v>27</v>
      </c>
      <c r="C100" s="3" t="s">
        <v>9</v>
      </c>
      <c r="D100" s="3" t="s">
        <v>10</v>
      </c>
      <c r="E100" s="3" t="s">
        <v>13</v>
      </c>
      <c r="F100" s="3" t="s">
        <v>108</v>
      </c>
      <c r="H100" s="3" t="s">
        <v>107</v>
      </c>
      <c r="I100" s="3" t="s">
        <v>27</v>
      </c>
      <c r="J100" s="3" t="s">
        <v>9</v>
      </c>
      <c r="K100" s="3" t="s">
        <v>10</v>
      </c>
      <c r="L100" s="3" t="s">
        <v>13</v>
      </c>
      <c r="M100" s="3" t="s">
        <v>108</v>
      </c>
      <c r="O100" s="3" t="s">
        <v>107</v>
      </c>
      <c r="P100" s="3" t="s">
        <v>27</v>
      </c>
      <c r="Q100" s="3" t="s">
        <v>9</v>
      </c>
      <c r="R100" s="3" t="s">
        <v>10</v>
      </c>
      <c r="S100" s="3" t="s">
        <v>13</v>
      </c>
      <c r="T100" s="3" t="s">
        <v>108</v>
      </c>
    </row>
    <row r="101" customFormat="false" ht="12.8" hidden="false" customHeight="false" outlineLevel="0" collapsed="false">
      <c r="A101" s="0" t="n">
        <v>588</v>
      </c>
      <c r="B101" s="0" t="n">
        <v>1</v>
      </c>
      <c r="C101" s="5" t="n">
        <v>0.873</v>
      </c>
      <c r="D101" s="5" t="n">
        <v>0.907</v>
      </c>
      <c r="E101" s="5" t="n">
        <v>1</v>
      </c>
      <c r="F101" s="5" t="n">
        <v>0.063</v>
      </c>
      <c r="H101" s="0" t="n">
        <v>153</v>
      </c>
      <c r="I101" s="0" t="n">
        <v>1</v>
      </c>
      <c r="J101" s="5" t="n">
        <v>1</v>
      </c>
      <c r="K101" s="5" t="n">
        <v>0.873</v>
      </c>
      <c r="L101" s="5" t="n">
        <v>0.892</v>
      </c>
      <c r="M101" s="5" t="n">
        <v>0.088</v>
      </c>
      <c r="O101" s="0" t="n">
        <v>275</v>
      </c>
      <c r="P101" s="0" t="n">
        <v>1</v>
      </c>
      <c r="Q101" s="5" t="n">
        <v>0.999</v>
      </c>
      <c r="R101" s="5" t="n">
        <v>1</v>
      </c>
      <c r="S101" s="5" t="n">
        <v>1</v>
      </c>
      <c r="T101" s="5" t="n">
        <v>0.154</v>
      </c>
    </row>
    <row r="102" customFormat="false" ht="12.8" hidden="false" customHeight="false" outlineLevel="0" collapsed="false">
      <c r="B102" s="0" t="n">
        <v>25</v>
      </c>
      <c r="C102" s="5" t="n">
        <v>0.661</v>
      </c>
      <c r="D102" s="5" t="n">
        <v>0.771</v>
      </c>
      <c r="E102" s="5" t="n">
        <v>1</v>
      </c>
      <c r="F102" s="5" t="n">
        <v>0.063</v>
      </c>
      <c r="I102" s="0" t="n">
        <v>25</v>
      </c>
      <c r="J102" s="5" t="n">
        <v>1</v>
      </c>
      <c r="K102" s="5" t="n">
        <v>0.661</v>
      </c>
      <c r="L102" s="5" t="n">
        <v>0.721</v>
      </c>
      <c r="M102" s="5" t="n">
        <v>0.148</v>
      </c>
      <c r="P102" s="0" t="n">
        <v>25</v>
      </c>
      <c r="Q102" s="5" t="n">
        <v>1</v>
      </c>
      <c r="R102" s="5" t="n">
        <v>1</v>
      </c>
      <c r="S102" s="5" t="n">
        <v>1</v>
      </c>
      <c r="T102" s="5" t="n">
        <v>0.358</v>
      </c>
    </row>
    <row r="103" customFormat="false" ht="12.8" hidden="false" customHeight="false" outlineLevel="0" collapsed="false">
      <c r="A103" s="4"/>
      <c r="B103" s="0" t="n">
        <v>50</v>
      </c>
      <c r="C103" s="5" t="n">
        <v>0.441</v>
      </c>
      <c r="D103" s="5" t="n">
        <v>0.629</v>
      </c>
      <c r="E103" s="5" t="n">
        <v>1</v>
      </c>
      <c r="F103" s="5" t="n">
        <v>0.064</v>
      </c>
      <c r="I103" s="0" t="n">
        <v>50</v>
      </c>
      <c r="J103" s="5" t="n">
        <v>1</v>
      </c>
      <c r="K103" s="5" t="n">
        <v>0.44</v>
      </c>
      <c r="L103" s="5" t="n">
        <v>0.543</v>
      </c>
      <c r="M103" s="5" t="n">
        <v>0.21</v>
      </c>
      <c r="P103" s="0" t="n">
        <v>50</v>
      </c>
      <c r="Q103" s="5" t="n">
        <v>1</v>
      </c>
      <c r="R103" s="5" t="n">
        <v>1</v>
      </c>
      <c r="S103" s="5" t="n">
        <v>1</v>
      </c>
      <c r="T103" s="5" t="n">
        <v>0.573</v>
      </c>
    </row>
    <row r="104" customFormat="false" ht="12.8" hidden="false" customHeight="false" outlineLevel="0" collapsed="false">
      <c r="B104" s="0" t="n">
        <v>75</v>
      </c>
      <c r="C104" s="5" t="n">
        <v>0.229</v>
      </c>
      <c r="D104" s="5" t="n">
        <v>0.492</v>
      </c>
      <c r="E104" s="5" t="n">
        <v>1</v>
      </c>
      <c r="F104" s="5" t="n">
        <v>0.065</v>
      </c>
      <c r="I104" s="0" t="n">
        <v>75</v>
      </c>
      <c r="J104" s="5" t="n">
        <v>1</v>
      </c>
      <c r="K104" s="5" t="n">
        <v>0.229</v>
      </c>
      <c r="L104" s="5" t="n">
        <v>0.372</v>
      </c>
      <c r="M104" s="5" t="n">
        <v>0.27</v>
      </c>
      <c r="P104" s="0" t="n">
        <v>75</v>
      </c>
      <c r="Q104" s="5" t="n">
        <v>1</v>
      </c>
      <c r="R104" s="5" t="n">
        <v>1</v>
      </c>
      <c r="S104" s="5" t="n">
        <v>1</v>
      </c>
      <c r="T104" s="5" t="n">
        <v>0.778</v>
      </c>
    </row>
    <row r="105" customFormat="false" ht="12.8" hidden="false" customHeight="false" outlineLevel="0" collapsed="false">
      <c r="B105" s="0" t="n">
        <v>100</v>
      </c>
      <c r="C105" s="5" t="n">
        <v>0</v>
      </c>
      <c r="D105" s="5" t="n">
        <v>0.344</v>
      </c>
      <c r="E105" s="5" t="n">
        <v>1</v>
      </c>
      <c r="F105" s="5" t="n">
        <v>0.068</v>
      </c>
      <c r="I105" s="0" t="n">
        <v>100</v>
      </c>
      <c r="J105" s="5" t="n">
        <v>1</v>
      </c>
      <c r="K105" s="5" t="n">
        <v>0</v>
      </c>
      <c r="L105" s="5" t="n">
        <v>0.187</v>
      </c>
      <c r="M105" s="5" t="n">
        <v>0.335</v>
      </c>
      <c r="P105" s="0" t="n">
        <v>100</v>
      </c>
      <c r="Q105" s="5" t="n">
        <v>1</v>
      </c>
      <c r="R105" s="5" t="n">
        <v>1</v>
      </c>
      <c r="S105" s="5" t="n">
        <v>1</v>
      </c>
      <c r="T105" s="5" t="n">
        <v>1</v>
      </c>
    </row>
    <row r="122" customFormat="false" ht="12.8" hidden="false" customHeight="false" outlineLevel="0" collapsed="false">
      <c r="B122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114</v>
      </c>
    </row>
    <row r="3" customFormat="false" ht="12.8" hidden="false" customHeight="false" outlineLevel="0" collapsed="false">
      <c r="A3" s="0" t="s">
        <v>115</v>
      </c>
      <c r="B3" s="4" t="n">
        <v>0.96024006</v>
      </c>
    </row>
    <row r="4" customFormat="false" ht="12.8" hidden="false" customHeight="false" outlineLevel="0" collapsed="false">
      <c r="A4" s="0" t="s">
        <v>89</v>
      </c>
      <c r="B4" s="4" t="n">
        <v>1</v>
      </c>
    </row>
    <row r="5" customFormat="false" ht="12.8" hidden="false" customHeight="false" outlineLevel="0" collapsed="false">
      <c r="A5" s="0" t="s">
        <v>116</v>
      </c>
      <c r="B5" s="4" t="n">
        <v>0.96942986</v>
      </c>
    </row>
    <row r="6" customFormat="false" ht="12.8" hidden="false" customHeight="false" outlineLevel="0" collapsed="false">
      <c r="A6" s="0" t="s">
        <v>117</v>
      </c>
      <c r="B6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9"/>
  <sheetViews>
    <sheetView showFormulas="false" showGridLines="true" showRowColHeaders="true" showZeros="true" rightToLeft="false" tabSelected="true" showOutlineSymbols="true" defaultGridColor="true" view="normal" topLeftCell="Q65" colorId="64" zoomScale="120" zoomScaleNormal="120" zoomScalePageLayoutView="100" workbookViewId="0">
      <selection pane="topLeft" activeCell="Z65" activeCellId="0" sqref="Z65"/>
    </sheetView>
  </sheetViews>
  <sheetFormatPr defaultColWidth="11.55078125" defaultRowHeight="12.8" zeroHeight="false" outlineLevelRow="0" outlineLevelCol="0"/>
  <sheetData>
    <row r="1" customFormat="false" ht="13.4" hidden="false" customHeight="false" outlineLevel="0" collapsed="false">
      <c r="A1" s="1" t="s">
        <v>118</v>
      </c>
    </row>
    <row r="2" customFormat="false" ht="12.8" hidden="false" customHeight="false" outlineLevel="0" collapsed="false">
      <c r="A2" s="3" t="s">
        <v>0</v>
      </c>
      <c r="B2" s="3" t="s">
        <v>1</v>
      </c>
      <c r="C2" s="3" t="s">
        <v>2</v>
      </c>
      <c r="D2" s="3" t="s">
        <v>119</v>
      </c>
      <c r="E2" s="3" t="s">
        <v>120</v>
      </c>
      <c r="F2" s="3" t="s">
        <v>121</v>
      </c>
      <c r="G2" s="3" t="s">
        <v>122</v>
      </c>
      <c r="S2" s="1"/>
    </row>
    <row r="3" customFormat="false" ht="12.8" hidden="false" customHeight="false" outlineLevel="0" collapsed="false">
      <c r="A3" s="0" t="n">
        <v>255</v>
      </c>
      <c r="B3" s="0" t="n">
        <v>0</v>
      </c>
      <c r="C3" s="0" t="n">
        <v>0</v>
      </c>
      <c r="D3" s="16" t="str">
        <f aca="false">_xlfn.CONCAT("[",A3,",",B3,",",C3,"]")</f>
        <v>[255,0,0]</v>
      </c>
      <c r="E3" s="24" t="n">
        <v>0</v>
      </c>
      <c r="F3" s="24" t="n">
        <v>0.9997</v>
      </c>
      <c r="G3" s="24" t="n">
        <v>0.9997</v>
      </c>
      <c r="S3" s="16"/>
      <c r="T3" s="24"/>
      <c r="U3" s="24"/>
      <c r="V3" s="24"/>
      <c r="W3" s="25"/>
      <c r="X3" s="25"/>
      <c r="Y3" s="25"/>
    </row>
    <row r="4" customFormat="false" ht="12.8" hidden="false" customHeight="false" outlineLevel="0" collapsed="false">
      <c r="A4" s="0" t="n">
        <v>255</v>
      </c>
      <c r="B4" s="0" t="n">
        <v>0</v>
      </c>
      <c r="C4" s="0" t="n">
        <v>63</v>
      </c>
      <c r="D4" s="16" t="str">
        <f aca="false">_xlfn.CONCAT("[",A4,",",B4,",",C4,"]")</f>
        <v>[255,0,63]</v>
      </c>
      <c r="E4" s="24" t="n">
        <v>0</v>
      </c>
      <c r="F4" s="24" t="n">
        <v>0.8207</v>
      </c>
      <c r="G4" s="24" t="n">
        <v>0.9044</v>
      </c>
      <c r="S4" s="16"/>
      <c r="T4" s="24"/>
      <c r="U4" s="24"/>
      <c r="V4" s="24"/>
      <c r="W4" s="25"/>
      <c r="X4" s="25"/>
      <c r="Y4" s="25"/>
    </row>
    <row r="5" customFormat="false" ht="12.8" hidden="false" customHeight="false" outlineLevel="0" collapsed="false">
      <c r="A5" s="0" t="n">
        <v>255</v>
      </c>
      <c r="B5" s="0" t="n">
        <v>0</v>
      </c>
      <c r="C5" s="0" t="n">
        <v>126</v>
      </c>
      <c r="D5" s="16" t="str">
        <f aca="false">_xlfn.CONCAT("[",A5,",",B5,",",C5,"]")</f>
        <v>[255,0,126]</v>
      </c>
      <c r="E5" s="24" t="n">
        <v>0</v>
      </c>
      <c r="F5" s="24" t="n">
        <v>0.8145</v>
      </c>
      <c r="G5" s="24" t="n">
        <v>0.7889</v>
      </c>
      <c r="S5" s="16"/>
      <c r="T5" s="24"/>
      <c r="U5" s="24"/>
      <c r="V5" s="24"/>
      <c r="W5" s="25"/>
      <c r="X5" s="25"/>
      <c r="Y5" s="25"/>
    </row>
    <row r="6" customFormat="false" ht="12.8" hidden="false" customHeight="false" outlineLevel="0" collapsed="false">
      <c r="A6" s="0" t="n">
        <v>255</v>
      </c>
      <c r="B6" s="0" t="n">
        <v>0</v>
      </c>
      <c r="C6" s="0" t="n">
        <v>190</v>
      </c>
      <c r="D6" s="16" t="str">
        <f aca="false">_xlfn.CONCAT("[",A6,",",B6,",",C6,"]")</f>
        <v>[255,0,190]</v>
      </c>
      <c r="E6" s="24" t="n">
        <v>0</v>
      </c>
      <c r="F6" s="24" t="n">
        <v>0.8022</v>
      </c>
      <c r="G6" s="24" t="n">
        <v>0.425</v>
      </c>
      <c r="S6" s="16"/>
      <c r="T6" s="24"/>
      <c r="U6" s="24"/>
      <c r="V6" s="24"/>
      <c r="W6" s="25"/>
      <c r="X6" s="25"/>
      <c r="Y6" s="25"/>
    </row>
    <row r="7" customFormat="false" ht="12.8" hidden="false" customHeight="false" outlineLevel="0" collapsed="false">
      <c r="A7" s="0" t="n">
        <v>255</v>
      </c>
      <c r="B7" s="0" t="n">
        <v>0</v>
      </c>
      <c r="C7" s="0" t="n">
        <v>255</v>
      </c>
      <c r="D7" s="16" t="str">
        <f aca="false">_xlfn.CONCAT("[",A7,",",B7,",",C7,"]")</f>
        <v>[255,0,255]</v>
      </c>
      <c r="E7" s="24" t="n">
        <v>0.0584</v>
      </c>
      <c r="F7" s="24" t="n">
        <v>0.7946</v>
      </c>
      <c r="G7" s="24" t="n">
        <v>0</v>
      </c>
      <c r="S7" s="16"/>
      <c r="T7" s="24"/>
      <c r="U7" s="24"/>
      <c r="V7" s="24"/>
      <c r="W7" s="25"/>
      <c r="X7" s="25"/>
      <c r="Y7" s="25"/>
    </row>
    <row r="8" customFormat="false" ht="12.8" hidden="false" customHeight="false" outlineLevel="0" collapsed="false">
      <c r="A8" s="0" t="n">
        <v>190</v>
      </c>
      <c r="B8" s="0" t="n">
        <v>0</v>
      </c>
      <c r="C8" s="0" t="n">
        <v>255</v>
      </c>
      <c r="D8" s="16" t="str">
        <f aca="false">_xlfn.CONCAT("[",A8,",",B8,",",C8,"]")</f>
        <v>[190,0,255]</v>
      </c>
      <c r="E8" s="24" t="n">
        <v>0.4919</v>
      </c>
      <c r="F8" s="24" t="n">
        <v>0.8601</v>
      </c>
      <c r="G8" s="24" t="n">
        <v>0</v>
      </c>
      <c r="S8" s="16"/>
      <c r="T8" s="24"/>
      <c r="U8" s="24"/>
      <c r="V8" s="24"/>
      <c r="W8" s="25"/>
      <c r="X8" s="25"/>
      <c r="Y8" s="25"/>
    </row>
    <row r="9" customFormat="false" ht="12.8" hidden="false" customHeight="false" outlineLevel="0" collapsed="false">
      <c r="A9" s="0" t="n">
        <v>126</v>
      </c>
      <c r="B9" s="0" t="n">
        <v>0</v>
      </c>
      <c r="C9" s="0" t="n">
        <v>255</v>
      </c>
      <c r="D9" s="16" t="str">
        <f aca="false">_xlfn.CONCAT("[",A9,",",B9,",",C9,"]")</f>
        <v>[126,0,255]</v>
      </c>
      <c r="E9" s="24" t="n">
        <v>0.7746</v>
      </c>
      <c r="F9" s="24" t="n">
        <v>0.9029</v>
      </c>
      <c r="G9" s="24" t="n">
        <v>0</v>
      </c>
      <c r="S9" s="16"/>
      <c r="T9" s="24"/>
      <c r="U9" s="24"/>
      <c r="V9" s="24"/>
      <c r="W9" s="25"/>
      <c r="X9" s="25"/>
      <c r="Y9" s="25"/>
    </row>
    <row r="10" customFormat="false" ht="12.8" hidden="false" customHeight="false" outlineLevel="0" collapsed="false">
      <c r="A10" s="0" t="n">
        <v>63</v>
      </c>
      <c r="B10" s="0" t="n">
        <v>0</v>
      </c>
      <c r="C10" s="0" t="n">
        <v>255</v>
      </c>
      <c r="D10" s="16" t="str">
        <f aca="false">_xlfn.CONCAT("[",A10,",",B10,",",C10,"]")</f>
        <v>[63,0,255]</v>
      </c>
      <c r="E10" s="24" t="n">
        <v>0.9245</v>
      </c>
      <c r="F10" s="24" t="n">
        <v>0.9252</v>
      </c>
      <c r="G10" s="24" t="n">
        <v>0</v>
      </c>
      <c r="S10" s="16"/>
      <c r="T10" s="24"/>
      <c r="U10" s="24"/>
      <c r="V10" s="24"/>
      <c r="W10" s="25"/>
      <c r="X10" s="25"/>
      <c r="Y10" s="25"/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255</v>
      </c>
      <c r="D11" s="16" t="str">
        <f aca="false">_xlfn.CONCAT("[",A11,",",B11,",",C11,"]")</f>
        <v>[0,0,255]</v>
      </c>
      <c r="E11" s="24" t="n">
        <v>0.9997</v>
      </c>
      <c r="F11" s="24" t="n">
        <v>0.9997</v>
      </c>
      <c r="G11" s="24" t="n">
        <v>0</v>
      </c>
      <c r="S11" s="16"/>
      <c r="T11" s="24"/>
      <c r="U11" s="24"/>
      <c r="V11" s="24"/>
      <c r="W11" s="25"/>
      <c r="X11" s="25"/>
      <c r="Y11" s="25"/>
    </row>
    <row r="12" customFormat="false" ht="12.8" hidden="false" customHeight="false" outlineLevel="0" collapsed="false">
      <c r="A12" s="0" t="n">
        <v>0</v>
      </c>
      <c r="B12" s="0" t="n">
        <v>63</v>
      </c>
      <c r="C12" s="0" t="n">
        <v>255</v>
      </c>
      <c r="D12" s="16" t="str">
        <f aca="false">_xlfn.CONCAT("[",A12,",",B12,",",C12,"]")</f>
        <v>[0,63,255]</v>
      </c>
      <c r="E12" s="24" t="n">
        <v>0.9486</v>
      </c>
      <c r="F12" s="24" t="n">
        <v>0.7856</v>
      </c>
      <c r="G12" s="24" t="n">
        <v>0</v>
      </c>
      <c r="S12" s="16"/>
      <c r="T12" s="24"/>
      <c r="U12" s="24"/>
      <c r="V12" s="24"/>
      <c r="W12" s="25"/>
      <c r="X12" s="25"/>
      <c r="Y12" s="25"/>
    </row>
    <row r="13" customFormat="false" ht="12.8" hidden="false" customHeight="false" outlineLevel="0" collapsed="false">
      <c r="A13" s="0" t="n">
        <v>0</v>
      </c>
      <c r="B13" s="0" t="n">
        <v>126</v>
      </c>
      <c r="C13" s="0" t="n">
        <v>255</v>
      </c>
      <c r="D13" s="16" t="str">
        <f aca="false">_xlfn.CONCAT("[",A14,",",B13,",",C13,"]")</f>
        <v>[0,126,255]</v>
      </c>
      <c r="E13" s="24" t="n">
        <v>0.8782</v>
      </c>
      <c r="F13" s="24" t="n">
        <v>0.3091</v>
      </c>
      <c r="G13" s="24" t="n">
        <v>0</v>
      </c>
      <c r="S13" s="16"/>
      <c r="T13" s="24"/>
      <c r="U13" s="24"/>
      <c r="V13" s="24"/>
      <c r="W13" s="25"/>
      <c r="X13" s="25"/>
      <c r="Y13" s="25"/>
    </row>
    <row r="14" customFormat="false" ht="12.8" hidden="false" customHeight="false" outlineLevel="0" collapsed="false">
      <c r="A14" s="0" t="n">
        <v>0</v>
      </c>
      <c r="B14" s="0" t="n">
        <v>190</v>
      </c>
      <c r="C14" s="0" t="n">
        <v>255</v>
      </c>
      <c r="D14" s="16" t="str">
        <f aca="false">_xlfn.CONCAT("[",A14,",",B14,",",C14,"]")</f>
        <v>[0,190,255]</v>
      </c>
      <c r="E14" s="24" t="n">
        <v>0.8301</v>
      </c>
      <c r="F14" s="24" t="n">
        <v>0</v>
      </c>
      <c r="G14" s="24" t="n">
        <v>0.3648</v>
      </c>
      <c r="S14" s="16"/>
      <c r="T14" s="24"/>
      <c r="U14" s="24"/>
      <c r="V14" s="24"/>
      <c r="W14" s="25"/>
      <c r="X14" s="25"/>
      <c r="Y14" s="25"/>
    </row>
    <row r="15" customFormat="false" ht="12.8" hidden="false" customHeight="false" outlineLevel="0" collapsed="false">
      <c r="A15" s="0" t="n">
        <v>0</v>
      </c>
      <c r="B15" s="0" t="n">
        <v>255</v>
      </c>
      <c r="C15" s="0" t="n">
        <v>255</v>
      </c>
      <c r="D15" s="16" t="str">
        <f aca="false">_xlfn.CONCAT("[",A15,",",B15,",",C15,"]")</f>
        <v>[0,255,255]</v>
      </c>
      <c r="E15" s="24" t="n">
        <v>0.8285</v>
      </c>
      <c r="F15" s="24" t="n">
        <v>0</v>
      </c>
      <c r="G15" s="24" t="n">
        <v>0.6469</v>
      </c>
      <c r="S15" s="16"/>
      <c r="T15" s="24"/>
      <c r="U15" s="24"/>
      <c r="V15" s="24"/>
      <c r="W15" s="25"/>
      <c r="X15" s="25"/>
      <c r="Y15" s="25"/>
    </row>
    <row r="16" customFormat="false" ht="12.8" hidden="false" customHeight="false" outlineLevel="0" collapsed="false">
      <c r="A16" s="0" t="n">
        <v>0</v>
      </c>
      <c r="B16" s="0" t="n">
        <v>255</v>
      </c>
      <c r="C16" s="0" t="n">
        <v>190</v>
      </c>
      <c r="D16" s="16" t="str">
        <f aca="false">_xlfn.CONCAT("[",A16,",",B16,",",C16,"]")</f>
        <v>[0,255,190]</v>
      </c>
      <c r="E16" s="24" t="n">
        <v>0.8273</v>
      </c>
      <c r="F16" s="24" t="n">
        <v>0</v>
      </c>
      <c r="G16" s="24" t="n">
        <v>0.7964</v>
      </c>
      <c r="S16" s="16"/>
      <c r="T16" s="24"/>
      <c r="U16" s="24"/>
      <c r="V16" s="24"/>
      <c r="W16" s="25"/>
      <c r="X16" s="25"/>
      <c r="Y16" s="25"/>
    </row>
    <row r="17" customFormat="false" ht="12.8" hidden="false" customHeight="false" outlineLevel="0" collapsed="false">
      <c r="A17" s="0" t="n">
        <v>0</v>
      </c>
      <c r="B17" s="0" t="n">
        <v>255</v>
      </c>
      <c r="C17" s="0" t="n">
        <v>126</v>
      </c>
      <c r="D17" s="16" t="str">
        <f aca="false">_xlfn.CONCAT("[",A17,",",B17,",",C17,"]")</f>
        <v>[0,255,126]</v>
      </c>
      <c r="E17" s="24" t="n">
        <v>0.8266</v>
      </c>
      <c r="F17" s="24" t="n">
        <v>0</v>
      </c>
      <c r="G17" s="24" t="n">
        <v>0.8937</v>
      </c>
      <c r="S17" s="16"/>
      <c r="T17" s="24"/>
      <c r="U17" s="24"/>
      <c r="V17" s="24"/>
      <c r="W17" s="25"/>
      <c r="X17" s="25"/>
      <c r="Y17" s="25"/>
    </row>
    <row r="18" customFormat="false" ht="12.8" hidden="false" customHeight="false" outlineLevel="0" collapsed="false">
      <c r="A18" s="0" t="n">
        <v>0</v>
      </c>
      <c r="B18" s="0" t="n">
        <v>255</v>
      </c>
      <c r="C18" s="0" t="n">
        <v>63</v>
      </c>
      <c r="D18" s="16" t="str">
        <f aca="false">_xlfn.CONCAT("[",A18,",",B18,",",C18,"]")</f>
        <v>[0,255,63]</v>
      </c>
      <c r="E18" s="24" t="n">
        <v>0.8264</v>
      </c>
      <c r="F18" s="24" t="n">
        <v>0</v>
      </c>
      <c r="G18" s="24" t="n">
        <v>0.9452</v>
      </c>
      <c r="S18" s="16"/>
      <c r="T18" s="24"/>
      <c r="U18" s="24"/>
      <c r="V18" s="24"/>
      <c r="W18" s="25"/>
      <c r="X18" s="25"/>
      <c r="Y18" s="25"/>
    </row>
    <row r="19" customFormat="false" ht="12.8" hidden="false" customHeight="false" outlineLevel="0" collapsed="false">
      <c r="A19" s="0" t="n">
        <v>0</v>
      </c>
      <c r="B19" s="0" t="n">
        <v>255</v>
      </c>
      <c r="C19" s="0" t="n">
        <v>0</v>
      </c>
      <c r="D19" s="16" t="str">
        <f aca="false">_xlfn.CONCAT("[",A19,",",B19,",",C19,"]")</f>
        <v>[0,255,0]</v>
      </c>
      <c r="E19" s="24" t="n">
        <v>0.9997</v>
      </c>
      <c r="F19" s="24" t="n">
        <v>0</v>
      </c>
      <c r="G19" s="24" t="n">
        <v>0.9997</v>
      </c>
      <c r="S19" s="16"/>
      <c r="T19" s="24"/>
      <c r="U19" s="24"/>
      <c r="V19" s="24"/>
      <c r="W19" s="25"/>
      <c r="X19" s="25"/>
      <c r="Y19" s="25"/>
    </row>
    <row r="20" customFormat="false" ht="12.8" hidden="false" customHeight="false" outlineLevel="0" collapsed="false">
      <c r="A20" s="0" t="n">
        <v>63</v>
      </c>
      <c r="B20" s="0" t="n">
        <v>255</v>
      </c>
      <c r="C20" s="0" t="n">
        <v>0</v>
      </c>
      <c r="D20" s="16" t="str">
        <f aca="false">_xlfn.CONCAT("[",A20,",",B20,",",C20,"]")</f>
        <v>[63,255,0]</v>
      </c>
      <c r="E20" s="24" t="n">
        <v>0.8115</v>
      </c>
      <c r="F20" s="24" t="n">
        <v>0</v>
      </c>
      <c r="G20" s="24" t="n">
        <v>0.9609</v>
      </c>
      <c r="S20" s="16"/>
      <c r="T20" s="24"/>
      <c r="U20" s="24"/>
      <c r="V20" s="24"/>
      <c r="W20" s="25"/>
      <c r="X20" s="25"/>
      <c r="Y20" s="25"/>
    </row>
    <row r="21" customFormat="false" ht="12.8" hidden="false" customHeight="false" outlineLevel="0" collapsed="false">
      <c r="A21" s="0" t="n">
        <v>126</v>
      </c>
      <c r="B21" s="0" t="n">
        <v>255</v>
      </c>
      <c r="C21" s="0" t="n">
        <v>0</v>
      </c>
      <c r="D21" s="16" t="str">
        <f aca="false">_xlfn.CONCAT("[",A21,",",B21,",",C21,"]")</f>
        <v>[126,255,0]</v>
      </c>
      <c r="E21" s="24" t="n">
        <v>0.7638</v>
      </c>
      <c r="F21" s="24" t="n">
        <v>0</v>
      </c>
      <c r="G21" s="24" t="n">
        <v>0.9601</v>
      </c>
      <c r="S21" s="16"/>
      <c r="T21" s="24"/>
      <c r="U21" s="24"/>
      <c r="V21" s="24"/>
      <c r="W21" s="25"/>
      <c r="X21" s="25"/>
      <c r="Y21" s="25"/>
    </row>
    <row r="22" customFormat="false" ht="12.8" hidden="false" customHeight="false" outlineLevel="0" collapsed="false">
      <c r="A22" s="0" t="n">
        <v>190</v>
      </c>
      <c r="B22" s="0" t="n">
        <v>255</v>
      </c>
      <c r="C22" s="0" t="n">
        <v>0</v>
      </c>
      <c r="D22" s="16" t="str">
        <f aca="false">_xlfn.CONCAT("[",A22,",",B22,",",C22,"]")</f>
        <v>[190,255,0]</v>
      </c>
      <c r="E22" s="24" t="n">
        <v>0.6753</v>
      </c>
      <c r="F22" s="24" t="n">
        <v>0</v>
      </c>
      <c r="G22" s="24" t="n">
        <v>0.959</v>
      </c>
      <c r="S22" s="16"/>
      <c r="T22" s="24"/>
      <c r="U22" s="24"/>
      <c r="V22" s="24"/>
      <c r="W22" s="25"/>
      <c r="X22" s="25"/>
      <c r="Y22" s="25"/>
    </row>
    <row r="23" customFormat="false" ht="12.8" hidden="false" customHeight="false" outlineLevel="0" collapsed="false">
      <c r="A23" s="0" t="n">
        <v>255</v>
      </c>
      <c r="B23" s="0" t="n">
        <v>255</v>
      </c>
      <c r="C23" s="0" t="n">
        <v>0</v>
      </c>
      <c r="D23" s="16" t="str">
        <f aca="false">_xlfn.CONCAT("[",A23,",",B23,",",C23,"]")</f>
        <v>[255,255,0]</v>
      </c>
      <c r="E23" s="24" t="n">
        <v>0.5426</v>
      </c>
      <c r="F23" s="24" t="n">
        <v>0</v>
      </c>
      <c r="G23" s="24" t="n">
        <v>0.957</v>
      </c>
      <c r="S23" s="16"/>
      <c r="T23" s="24"/>
      <c r="U23" s="24"/>
      <c r="V23" s="24"/>
      <c r="W23" s="25"/>
      <c r="X23" s="25"/>
      <c r="Y23" s="25"/>
    </row>
    <row r="24" customFormat="false" ht="12.8" hidden="false" customHeight="false" outlineLevel="0" collapsed="false">
      <c r="A24" s="0" t="n">
        <v>255</v>
      </c>
      <c r="B24" s="0" t="n">
        <v>190</v>
      </c>
      <c r="C24" s="0" t="n">
        <v>0</v>
      </c>
      <c r="D24" s="16" t="str">
        <f aca="false">_xlfn.CONCAT("[",A24,",",B24,",",C24,"]")</f>
        <v>[255,190,0]</v>
      </c>
      <c r="E24" s="24" t="n">
        <v>0.304</v>
      </c>
      <c r="F24" s="24" t="n">
        <v>0</v>
      </c>
      <c r="G24" s="24" t="n">
        <v>0.9536</v>
      </c>
      <c r="S24" s="16"/>
      <c r="T24" s="24"/>
      <c r="U24" s="24"/>
      <c r="V24" s="24"/>
      <c r="W24" s="25"/>
      <c r="X24" s="25"/>
      <c r="Y24" s="25"/>
    </row>
    <row r="25" customFormat="false" ht="12.8" hidden="false" customHeight="false" outlineLevel="0" collapsed="false">
      <c r="A25" s="0" t="n">
        <v>255</v>
      </c>
      <c r="B25" s="0" t="n">
        <v>126</v>
      </c>
      <c r="C25" s="0" t="n">
        <v>0</v>
      </c>
      <c r="D25" s="16" t="str">
        <f aca="false">_xlfn.CONCAT("[",A25,",",B25,",",C25,"]")</f>
        <v>[255,126,0]</v>
      </c>
      <c r="E25" s="24" t="n">
        <v>0</v>
      </c>
      <c r="F25" s="24" t="n">
        <v>0.2389</v>
      </c>
      <c r="G25" s="24" t="n">
        <v>0.9506</v>
      </c>
      <c r="S25" s="16"/>
      <c r="T25" s="24"/>
      <c r="U25" s="24"/>
      <c r="V25" s="24"/>
      <c r="W25" s="25"/>
      <c r="X25" s="25"/>
      <c r="Y25" s="25"/>
    </row>
    <row r="26" customFormat="false" ht="12.8" hidden="false" customHeight="false" outlineLevel="0" collapsed="false">
      <c r="A26" s="0" t="n">
        <v>255</v>
      </c>
      <c r="B26" s="0" t="n">
        <v>63</v>
      </c>
      <c r="C26" s="0" t="n">
        <v>0</v>
      </c>
      <c r="D26" s="16" t="str">
        <f aca="false">_xlfn.CONCAT("[",A26,",",B26,",",C26,"]")</f>
        <v>[255,63,0]</v>
      </c>
      <c r="E26" s="24" t="n">
        <v>0</v>
      </c>
      <c r="F26" s="24" t="n">
        <v>0.6758</v>
      </c>
      <c r="G26" s="24" t="n">
        <v>0.9539</v>
      </c>
      <c r="S26" s="16"/>
      <c r="T26" s="24"/>
      <c r="U26" s="24"/>
      <c r="V26" s="24"/>
      <c r="W26" s="25"/>
      <c r="X26" s="25"/>
      <c r="Y26" s="25"/>
    </row>
    <row r="27" customFormat="false" ht="12.8" hidden="false" customHeight="false" outlineLevel="0" collapsed="false">
      <c r="A27" s="0" t="n">
        <v>255</v>
      </c>
      <c r="B27" s="0" t="n">
        <v>0</v>
      </c>
      <c r="C27" s="0" t="n">
        <v>0</v>
      </c>
      <c r="D27" s="16" t="str">
        <f aca="false">_xlfn.CONCAT("[",A27,",",B27,",",C27,"]")</f>
        <v>[255,0,0]</v>
      </c>
      <c r="E27" s="24" t="n">
        <v>0</v>
      </c>
      <c r="F27" s="24" t="n">
        <v>0.9997</v>
      </c>
      <c r="G27" s="24" t="n">
        <v>0.9997</v>
      </c>
      <c r="S27" s="16"/>
      <c r="T27" s="24"/>
      <c r="U27" s="24"/>
      <c r="V27" s="24"/>
      <c r="W27" s="25"/>
      <c r="X27" s="25"/>
      <c r="Y27" s="25"/>
    </row>
    <row r="28" customFormat="false" ht="12.8" hidden="false" customHeight="false" outlineLevel="0" collapsed="false">
      <c r="D28" s="16"/>
      <c r="E28" s="24"/>
      <c r="F28" s="24"/>
      <c r="G28" s="24"/>
      <c r="S28" s="16"/>
      <c r="T28" s="24"/>
      <c r="U28" s="24"/>
      <c r="V28" s="24"/>
      <c r="W28" s="25"/>
      <c r="X28" s="25"/>
      <c r="Y28" s="25"/>
    </row>
    <row r="29" customFormat="false" ht="12.8" hidden="false" customHeight="false" outlineLevel="0" collapsed="false">
      <c r="A29" s="1" t="s">
        <v>123</v>
      </c>
      <c r="E29" s="24"/>
      <c r="F29" s="24"/>
      <c r="G29" s="24"/>
      <c r="Q29" s="1"/>
    </row>
    <row r="30" customFormat="false" ht="12.8" hidden="false" customHeight="false" outlineLevel="0" collapsed="false">
      <c r="A30" s="3" t="s">
        <v>27</v>
      </c>
      <c r="B30" s="3"/>
      <c r="C30" s="3"/>
      <c r="D30" s="3" t="s">
        <v>119</v>
      </c>
      <c r="E30" s="3" t="s">
        <v>120</v>
      </c>
      <c r="F30" s="3" t="s">
        <v>121</v>
      </c>
      <c r="G30" s="3" t="s">
        <v>122</v>
      </c>
    </row>
    <row r="31" customFormat="false" ht="12.8" hidden="false" customHeight="false" outlineLevel="0" collapsed="false">
      <c r="A31" s="16" t="n">
        <v>0</v>
      </c>
      <c r="B31" s="0" t="s">
        <v>124</v>
      </c>
      <c r="D31" s="16" t="s">
        <v>125</v>
      </c>
      <c r="E31" s="24" t="n">
        <v>0.9601</v>
      </c>
      <c r="F31" s="0" t="n">
        <v>0.9599</v>
      </c>
      <c r="G31" s="24" t="n">
        <v>0.9694</v>
      </c>
    </row>
    <row r="32" customFormat="false" ht="12.8" hidden="false" customHeight="false" outlineLevel="0" collapsed="false">
      <c r="A32" s="26" t="n">
        <v>0.01</v>
      </c>
      <c r="D32" s="16" t="s">
        <v>126</v>
      </c>
      <c r="E32" s="24" t="n">
        <v>0.9275</v>
      </c>
      <c r="F32" s="24" t="n">
        <v>0.8727</v>
      </c>
      <c r="G32" s="24" t="n">
        <v>0.9385</v>
      </c>
    </row>
    <row r="33" customFormat="false" ht="12.8" hidden="false" customHeight="false" outlineLevel="0" collapsed="false">
      <c r="A33" s="26" t="n">
        <v>0.1</v>
      </c>
      <c r="D33" s="16" t="s">
        <v>126</v>
      </c>
      <c r="E33" s="24" t="n">
        <v>0.8931</v>
      </c>
      <c r="F33" s="24" t="n">
        <v>0.7934</v>
      </c>
      <c r="G33" s="24" t="n">
        <v>0.9129</v>
      </c>
    </row>
    <row r="34" customFormat="false" ht="12.8" hidden="false" customHeight="false" outlineLevel="0" collapsed="false">
      <c r="A34" s="26" t="n">
        <v>0.2</v>
      </c>
      <c r="D34" s="16" t="s">
        <v>126</v>
      </c>
      <c r="E34" s="24" t="n">
        <v>0.8547</v>
      </c>
      <c r="F34" s="24" t="n">
        <v>0.7053</v>
      </c>
      <c r="G34" s="24" t="n">
        <v>0.8845</v>
      </c>
    </row>
    <row r="35" customFormat="false" ht="12.8" hidden="false" customHeight="false" outlineLevel="0" collapsed="false">
      <c r="A35" s="26" t="n">
        <v>0.3</v>
      </c>
      <c r="D35" s="16" t="s">
        <v>126</v>
      </c>
      <c r="E35" s="24" t="n">
        <v>0.8203</v>
      </c>
      <c r="F35" s="24" t="n">
        <v>0.6259</v>
      </c>
      <c r="G35" s="24" t="n">
        <v>0.8588</v>
      </c>
    </row>
    <row r="36" customFormat="false" ht="12.8" hidden="false" customHeight="false" outlineLevel="0" collapsed="false">
      <c r="A36" s="26" t="n">
        <v>0.4</v>
      </c>
      <c r="D36" s="16" t="s">
        <v>126</v>
      </c>
      <c r="E36" s="24" t="n">
        <v>0.7781</v>
      </c>
      <c r="F36" s="24" t="n">
        <v>0.529</v>
      </c>
      <c r="G36" s="24" t="n">
        <v>0.8276</v>
      </c>
    </row>
    <row r="37" customFormat="false" ht="12.8" hidden="false" customHeight="false" outlineLevel="0" collapsed="false">
      <c r="A37" s="26" t="n">
        <v>0.5</v>
      </c>
      <c r="D37" s="16" t="s">
        <v>126</v>
      </c>
      <c r="E37" s="24" t="n">
        <v>0.7397</v>
      </c>
      <c r="F37" s="24" t="n">
        <v>0.4409</v>
      </c>
      <c r="G37" s="24" t="n">
        <v>0.7991</v>
      </c>
    </row>
    <row r="38" customFormat="false" ht="12.8" hidden="false" customHeight="false" outlineLevel="0" collapsed="false">
      <c r="A38" s="26" t="n">
        <v>0.6</v>
      </c>
      <c r="D38" s="16" t="s">
        <v>126</v>
      </c>
      <c r="E38" s="24" t="n">
        <v>0.7013</v>
      </c>
      <c r="F38" s="24" t="n">
        <v>0.3525</v>
      </c>
      <c r="G38" s="24" t="n">
        <v>0.7707</v>
      </c>
    </row>
    <row r="39" customFormat="false" ht="12.8" hidden="false" customHeight="false" outlineLevel="0" collapsed="false">
      <c r="A39" s="26" t="n">
        <v>0.7</v>
      </c>
      <c r="D39" s="16" t="s">
        <v>126</v>
      </c>
      <c r="E39" s="24" t="n">
        <v>0.6669</v>
      </c>
      <c r="F39" s="24" t="n">
        <v>0.2732</v>
      </c>
      <c r="G39" s="24" t="n">
        <v>0.7451</v>
      </c>
    </row>
    <row r="40" customFormat="false" ht="12.8" hidden="false" customHeight="false" outlineLevel="0" collapsed="false">
      <c r="A40" s="26" t="n">
        <v>0.8</v>
      </c>
      <c r="D40" s="16" t="s">
        <v>126</v>
      </c>
      <c r="E40" s="24" t="n">
        <v>0.6247</v>
      </c>
      <c r="F40" s="24" t="n">
        <v>0.1763</v>
      </c>
      <c r="G40" s="24" t="n">
        <v>0.7138</v>
      </c>
    </row>
    <row r="41" customFormat="false" ht="12.8" hidden="false" customHeight="false" outlineLevel="0" collapsed="false">
      <c r="A41" s="26" t="n">
        <v>0.9</v>
      </c>
      <c r="D41" s="16" t="s">
        <v>126</v>
      </c>
      <c r="E41" s="24" t="n">
        <v>0.5864</v>
      </c>
      <c r="F41" s="24" t="n">
        <v>0.0881</v>
      </c>
      <c r="G41" s="24" t="n">
        <v>0.6852</v>
      </c>
    </row>
    <row r="42" customFormat="false" ht="12.8" hidden="false" customHeight="false" outlineLevel="0" collapsed="false">
      <c r="A42" s="26" t="n">
        <v>1</v>
      </c>
      <c r="D42" s="16" t="s">
        <v>126</v>
      </c>
      <c r="E42" s="24" t="n">
        <v>0.548</v>
      </c>
      <c r="F42" s="24" t="n">
        <v>0</v>
      </c>
      <c r="G42" s="24" t="n">
        <v>0.6569</v>
      </c>
    </row>
    <row r="44" customFormat="false" ht="12.8" hidden="false" customHeight="false" outlineLevel="0" collapsed="false">
      <c r="A44" s="1" t="s">
        <v>127</v>
      </c>
      <c r="H44" s="14" t="s">
        <v>128</v>
      </c>
      <c r="I44" s="25"/>
      <c r="J44" s="25"/>
    </row>
    <row r="45" customFormat="false" ht="12.8" hidden="false" customHeight="false" outlineLevel="0" collapsed="false">
      <c r="A45" s="3" t="s">
        <v>0</v>
      </c>
      <c r="B45" s="3" t="s">
        <v>1</v>
      </c>
      <c r="C45" s="3" t="s">
        <v>2</v>
      </c>
      <c r="D45" s="3" t="s">
        <v>119</v>
      </c>
      <c r="E45" s="3" t="s">
        <v>120</v>
      </c>
      <c r="F45" s="3" t="s">
        <v>121</v>
      </c>
      <c r="G45" s="3" t="s">
        <v>122</v>
      </c>
      <c r="H45" s="27" t="s">
        <v>129</v>
      </c>
      <c r="I45" s="27" t="s">
        <v>130</v>
      </c>
      <c r="J45" s="27" t="s">
        <v>131</v>
      </c>
    </row>
    <row r="46" customFormat="false" ht="12.8" hidden="false" customHeight="false" outlineLevel="0" collapsed="false">
      <c r="A46" s="0" t="n">
        <v>255</v>
      </c>
      <c r="B46" s="0" t="n">
        <v>0</v>
      </c>
      <c r="C46" s="0" t="n">
        <v>0</v>
      </c>
      <c r="D46" s="16" t="str">
        <f aca="false">_xlfn.CONCAT("[",A46,",",B46,",",C46,"]")</f>
        <v>[255,0,0]</v>
      </c>
      <c r="E46" s="24" t="n">
        <v>0.4544</v>
      </c>
      <c r="F46" s="24" t="n">
        <v>0.9997</v>
      </c>
      <c r="G46" s="24" t="n">
        <v>0.9997</v>
      </c>
      <c r="H46" s="25" t="n">
        <f aca="false">(E3+E74)/2</f>
        <v>0.4499</v>
      </c>
      <c r="I46" s="25" t="n">
        <f aca="false">(F3+F74)/2</f>
        <v>0.9997</v>
      </c>
      <c r="J46" s="25" t="n">
        <f aca="false">(G3+G74)/2</f>
        <v>0.9997</v>
      </c>
    </row>
    <row r="47" customFormat="false" ht="12.8" hidden="false" customHeight="false" outlineLevel="0" collapsed="false">
      <c r="A47" s="0" t="n">
        <v>255</v>
      </c>
      <c r="B47" s="0" t="n">
        <v>0</v>
      </c>
      <c r="C47" s="0" t="n">
        <v>63</v>
      </c>
      <c r="D47" s="16" t="str">
        <f aca="false">_xlfn.CONCAT("[",A47,",",B47,",",C47,"]")</f>
        <v>[255,0,63]</v>
      </c>
      <c r="E47" s="24" t="n">
        <v>0.4409</v>
      </c>
      <c r="F47" s="24" t="n">
        <v>0.8883</v>
      </c>
      <c r="G47" s="24" t="n">
        <v>0.934</v>
      </c>
      <c r="H47" s="25" t="n">
        <f aca="false">(E4+E75)/2</f>
        <v>0.4364</v>
      </c>
      <c r="I47" s="25" t="n">
        <f aca="false">(F4+F75)/2</f>
        <v>0.8877</v>
      </c>
      <c r="J47" s="25" t="n">
        <f aca="false">(G4+G75)/2</f>
        <v>0.93375</v>
      </c>
    </row>
    <row r="48" customFormat="false" ht="12.8" hidden="false" customHeight="false" outlineLevel="0" collapsed="false">
      <c r="A48" s="0" t="n">
        <v>255</v>
      </c>
      <c r="B48" s="0" t="n">
        <v>0</v>
      </c>
      <c r="C48" s="0" t="n">
        <v>126</v>
      </c>
      <c r="D48" s="16" t="str">
        <f aca="false">_xlfn.CONCAT("[",A48,",",B48,",",C48,"]")</f>
        <v>[255,0,126]</v>
      </c>
      <c r="E48" s="24" t="n">
        <v>0.4409</v>
      </c>
      <c r="F48" s="24" t="n">
        <v>0.885</v>
      </c>
      <c r="G48" s="24" t="n">
        <v>0.844</v>
      </c>
      <c r="H48" s="25" t="n">
        <f aca="false">(E5+E76)/2</f>
        <v>0.43635</v>
      </c>
      <c r="I48" s="25" t="n">
        <f aca="false">(F5+F76)/2</f>
        <v>0.88435</v>
      </c>
      <c r="J48" s="25" t="n">
        <f aca="false">(G5+G76)/2</f>
        <v>0.8678</v>
      </c>
    </row>
    <row r="49" customFormat="false" ht="12.8" hidden="false" customHeight="false" outlineLevel="0" collapsed="false">
      <c r="A49" s="0" t="n">
        <v>255</v>
      </c>
      <c r="B49" s="0" t="n">
        <v>0</v>
      </c>
      <c r="C49" s="0" t="n">
        <v>190</v>
      </c>
      <c r="D49" s="16" t="str">
        <f aca="false">_xlfn.CONCAT("[",A49,",",B49,",",C49,"]")</f>
        <v>[255,0,190]</v>
      </c>
      <c r="E49" s="24" t="n">
        <v>0.4409</v>
      </c>
      <c r="F49" s="24" t="n">
        <v>0.8784</v>
      </c>
      <c r="G49" s="24" t="n">
        <v>0.6725</v>
      </c>
      <c r="H49" s="25" t="n">
        <f aca="false">(E6+E77)/2</f>
        <v>0.43635</v>
      </c>
      <c r="I49" s="25" t="n">
        <f aca="false">(F6+F77)/2</f>
        <v>0.87765</v>
      </c>
      <c r="J49" s="25" t="n">
        <f aca="false">(G6+G77)/2</f>
        <v>0.6701</v>
      </c>
    </row>
    <row r="50" customFormat="false" ht="12.8" hidden="false" customHeight="false" outlineLevel="0" collapsed="false">
      <c r="A50" s="0" t="n">
        <v>255</v>
      </c>
      <c r="B50" s="0" t="n">
        <v>0</v>
      </c>
      <c r="C50" s="0" t="n">
        <v>255</v>
      </c>
      <c r="D50" s="16" t="str">
        <f aca="false">_xlfn.CONCAT("[",A50,",",B50,",",C50,"]")</f>
        <v>[255,0,255]</v>
      </c>
      <c r="E50" s="24" t="n">
        <v>0.4726</v>
      </c>
      <c r="F50" s="24" t="n">
        <v>0.8742</v>
      </c>
      <c r="G50" s="24" t="n">
        <v>0.4409</v>
      </c>
      <c r="H50" s="25" t="n">
        <f aca="false">(E7+E78)/2</f>
        <v>0.4685</v>
      </c>
      <c r="I50" s="25" t="n">
        <f aca="false">(F7+F78)/2</f>
        <v>0.87335</v>
      </c>
      <c r="J50" s="25" t="n">
        <f aca="false">(G7+G78)/2</f>
        <v>0.43635</v>
      </c>
    </row>
    <row r="51" customFormat="false" ht="12.8" hidden="false" customHeight="false" outlineLevel="0" collapsed="false">
      <c r="A51" s="0" t="n">
        <v>190</v>
      </c>
      <c r="B51" s="0" t="n">
        <v>0</v>
      </c>
      <c r="C51" s="0" t="n">
        <v>255</v>
      </c>
      <c r="D51" s="16" t="str">
        <f aca="false">_xlfn.CONCAT("[",A51,",",B51,",",C51,"]")</f>
        <v>[190,0,255]</v>
      </c>
      <c r="E51" s="24" t="n">
        <v>0.7092</v>
      </c>
      <c r="F51" s="24" t="n">
        <v>0.9099</v>
      </c>
      <c r="G51" s="24" t="n">
        <v>0.4409</v>
      </c>
      <c r="H51" s="25" t="n">
        <f aca="false">(E8+E79)/2</f>
        <v>0.7069</v>
      </c>
      <c r="I51" s="25" t="n">
        <f aca="false">(F8+F79)/2</f>
        <v>0.9094</v>
      </c>
      <c r="J51" s="25" t="n">
        <f aca="false">(G8+G79)/2</f>
        <v>0.43635</v>
      </c>
    </row>
    <row r="52" customFormat="false" ht="12.8" hidden="false" customHeight="false" outlineLevel="0" collapsed="false">
      <c r="A52" s="0" t="n">
        <v>126</v>
      </c>
      <c r="B52" s="0" t="n">
        <v>0</v>
      </c>
      <c r="C52" s="0" t="n">
        <v>255</v>
      </c>
      <c r="D52" s="16" t="str">
        <f aca="false">_xlfn.CONCAT("[",A52,",",B52,",",C52,"]")</f>
        <v>[126,0,255]</v>
      </c>
      <c r="E52" s="24" t="n">
        <v>0.8632</v>
      </c>
      <c r="F52" s="24" t="n">
        <v>0.9332</v>
      </c>
      <c r="G52" s="24" t="n">
        <v>0.4409</v>
      </c>
      <c r="H52" s="25" t="n">
        <f aca="false">(E9+E80)/2</f>
        <v>0.86235</v>
      </c>
      <c r="I52" s="25" t="n">
        <f aca="false">(F9+F80)/2</f>
        <v>0.933</v>
      </c>
      <c r="J52" s="25" t="n">
        <f aca="false">(G9+G80)/2</f>
        <v>0.43635</v>
      </c>
    </row>
    <row r="53" customFormat="false" ht="12.8" hidden="false" customHeight="false" outlineLevel="0" collapsed="false">
      <c r="A53" s="0" t="n">
        <v>63</v>
      </c>
      <c r="B53" s="0" t="n">
        <v>0</v>
      </c>
      <c r="C53" s="0" t="n">
        <v>255</v>
      </c>
      <c r="D53" s="16" t="str">
        <f aca="false">_xlfn.CONCAT("[",A53,",",B53,",",C53,"]")</f>
        <v>[63,0,255]</v>
      </c>
      <c r="E53" s="24" t="n">
        <v>0.945</v>
      </c>
      <c r="F53" s="24" t="n">
        <v>0.9455</v>
      </c>
      <c r="G53" s="24" t="n">
        <v>0.4409</v>
      </c>
      <c r="H53" s="25" t="n">
        <f aca="false">(E10+E81)/2</f>
        <v>0.94485</v>
      </c>
      <c r="I53" s="25" t="n">
        <f aca="false">(F10+F81)/2</f>
        <v>0.9452</v>
      </c>
      <c r="J53" s="25" t="n">
        <f aca="false">(G10+G81)/2</f>
        <v>0.43635</v>
      </c>
    </row>
    <row r="54" customFormat="false" ht="12.8" hidden="false" customHeight="false" outlineLevel="0" collapsed="false">
      <c r="A54" s="0" t="n">
        <v>0</v>
      </c>
      <c r="B54" s="0" t="n">
        <v>0</v>
      </c>
      <c r="C54" s="0" t="n">
        <v>255</v>
      </c>
      <c r="D54" s="16" t="str">
        <f aca="false">_xlfn.CONCAT("[",A54,",",B54,",",C54,"]")</f>
        <v>[0,0,255]</v>
      </c>
      <c r="E54" s="24" t="n">
        <v>0.9997</v>
      </c>
      <c r="F54" s="24" t="n">
        <v>0.9997</v>
      </c>
      <c r="G54" s="24" t="n">
        <v>0.4544</v>
      </c>
      <c r="H54" s="25" t="n">
        <f aca="false">(E11+E82)/2</f>
        <v>0.9997</v>
      </c>
      <c r="I54" s="25" t="n">
        <f aca="false">(F11+F82)/2</f>
        <v>0.9997</v>
      </c>
      <c r="J54" s="25" t="n">
        <f aca="false">(G11+G82)/2</f>
        <v>0.4499</v>
      </c>
    </row>
    <row r="55" customFormat="false" ht="12.8" hidden="false" customHeight="false" outlineLevel="0" collapsed="false">
      <c r="A55" s="0" t="n">
        <v>0</v>
      </c>
      <c r="B55" s="0" t="n">
        <v>63</v>
      </c>
      <c r="C55" s="0" t="n">
        <v>255</v>
      </c>
      <c r="D55" s="16" t="str">
        <f aca="false">_xlfn.CONCAT("[",A55,",",B55,",",C55,"]")</f>
        <v>[0,63,255]</v>
      </c>
      <c r="E55" s="24" t="n">
        <v>0.9582</v>
      </c>
      <c r="F55" s="24" t="n">
        <v>0.8693</v>
      </c>
      <c r="G55" s="24" t="n">
        <v>0.4409</v>
      </c>
      <c r="H55" s="25" t="n">
        <f aca="false">(E12+E83)/2</f>
        <v>0.95815</v>
      </c>
      <c r="I55" s="25" t="n">
        <f aca="false">(F12+F83)/2</f>
        <v>0.8685</v>
      </c>
      <c r="J55" s="25" t="n">
        <f aca="false">(G12+G83)/2</f>
        <v>0.43635</v>
      </c>
    </row>
    <row r="56" customFormat="false" ht="12.8" hidden="false" customHeight="false" outlineLevel="0" collapsed="false">
      <c r="A56" s="0" t="n">
        <v>0</v>
      </c>
      <c r="B56" s="0" t="n">
        <v>126</v>
      </c>
      <c r="C56" s="0" t="n">
        <v>255</v>
      </c>
      <c r="D56" s="16" t="str">
        <f aca="false">_xlfn.CONCAT("[",A57,",",B56,",",C56,"]")</f>
        <v>[0,126,255]</v>
      </c>
      <c r="E56" s="24" t="n">
        <v>0.9199</v>
      </c>
      <c r="F56" s="24" t="n">
        <v>0.6093</v>
      </c>
      <c r="G56" s="24" t="n">
        <v>0.4409</v>
      </c>
      <c r="H56" s="25" t="n">
        <f aca="false">(E13+E84)/2</f>
        <v>0.9194</v>
      </c>
      <c r="I56" s="25" t="n">
        <f aca="false">(F13+F84)/2</f>
        <v>0.6064</v>
      </c>
      <c r="J56" s="25" t="n">
        <f aca="false">(G13+G84)/2</f>
        <v>0.43635</v>
      </c>
    </row>
    <row r="57" customFormat="false" ht="12.8" hidden="false" customHeight="false" outlineLevel="0" collapsed="false">
      <c r="A57" s="0" t="n">
        <v>0</v>
      </c>
      <c r="B57" s="0" t="n">
        <v>190</v>
      </c>
      <c r="C57" s="0" t="n">
        <v>255</v>
      </c>
      <c r="D57" s="16" t="str">
        <f aca="false">_xlfn.CONCAT("[",A57,",",B57,",",C57,"]")</f>
        <v>[0,190,255]</v>
      </c>
      <c r="E57" s="24" t="n">
        <v>0.8936</v>
      </c>
      <c r="F57" s="24" t="n">
        <v>0.4409</v>
      </c>
      <c r="G57" s="24" t="n">
        <v>0.6398</v>
      </c>
      <c r="H57" s="25" t="n">
        <f aca="false">(E14+E85)/2</f>
        <v>0.8929</v>
      </c>
      <c r="I57" s="25" t="n">
        <f aca="false">(F14+F85)/2</f>
        <v>0.43635</v>
      </c>
      <c r="J57" s="25" t="n">
        <f aca="false">(G14+G85)/2</f>
        <v>0.63695</v>
      </c>
    </row>
    <row r="58" customFormat="false" ht="12.8" hidden="false" customHeight="false" outlineLevel="0" collapsed="false">
      <c r="A58" s="0" t="n">
        <v>0</v>
      </c>
      <c r="B58" s="0" t="n">
        <v>255</v>
      </c>
      <c r="C58" s="0" t="n">
        <v>255</v>
      </c>
      <c r="D58" s="16" t="str">
        <f aca="false">_xlfn.CONCAT("[",A58,",",B58,",",C58,"]")</f>
        <v>[0,255,255]</v>
      </c>
      <c r="E58" s="24" t="n">
        <v>0.8926</v>
      </c>
      <c r="F58" s="24" t="n">
        <v>0.4409</v>
      </c>
      <c r="G58" s="24" t="n">
        <v>0.7936</v>
      </c>
      <c r="H58" s="25" t="n">
        <f aca="false">(E15+E86)/2</f>
        <v>0.892</v>
      </c>
      <c r="I58" s="25" t="n">
        <f aca="false">(F15+F86)/2</f>
        <v>0.43635</v>
      </c>
      <c r="J58" s="25" t="n">
        <f aca="false">(G15+G86)/2</f>
        <v>0.7922</v>
      </c>
    </row>
    <row r="59" customFormat="false" ht="12.8" hidden="false" customHeight="false" outlineLevel="0" collapsed="false">
      <c r="A59" s="0" t="n">
        <v>0</v>
      </c>
      <c r="B59" s="0" t="n">
        <v>255</v>
      </c>
      <c r="C59" s="0" t="n">
        <v>190</v>
      </c>
      <c r="D59" s="16" t="str">
        <f aca="false">_xlfn.CONCAT("[",A59,",",B59,",",C59,"]")</f>
        <v>[0,255,190]</v>
      </c>
      <c r="E59" s="24" t="n">
        <v>0.8921</v>
      </c>
      <c r="F59" s="24" t="n">
        <v>0.4409</v>
      </c>
      <c r="G59" s="24" t="n">
        <v>0.8752</v>
      </c>
      <c r="H59" s="25" t="n">
        <f aca="false">(E16+E87)/2</f>
        <v>0.8914</v>
      </c>
      <c r="I59" s="25" t="n">
        <f aca="false">(F16+F87)/2</f>
        <v>0.43635</v>
      </c>
      <c r="J59" s="25" t="n">
        <f aca="false">(G16+G87)/2</f>
        <v>0.8744</v>
      </c>
    </row>
    <row r="60" customFormat="false" ht="12.8" hidden="false" customHeight="false" outlineLevel="0" collapsed="false">
      <c r="A60" s="0" t="n">
        <v>0</v>
      </c>
      <c r="B60" s="0" t="n">
        <v>255</v>
      </c>
      <c r="C60" s="0" t="n">
        <v>126</v>
      </c>
      <c r="D60" s="16" t="str">
        <f aca="false">_xlfn.CONCAT("[",A60,",",B60,",",C60,"]")</f>
        <v>[0,255,126]</v>
      </c>
      <c r="E60" s="24" t="n">
        <v>0.8918</v>
      </c>
      <c r="F60" s="24" t="n">
        <v>0.4409</v>
      </c>
      <c r="G60" s="24" t="n">
        <v>0.9282</v>
      </c>
      <c r="H60" s="25" t="n">
        <f aca="false">(E17+E88)/2</f>
        <v>0.89105</v>
      </c>
      <c r="I60" s="25" t="n">
        <f aca="false">(F17+F88)/2</f>
        <v>0.43635</v>
      </c>
      <c r="J60" s="25" t="n">
        <f aca="false">(G17+G88)/2</f>
        <v>0.9279</v>
      </c>
    </row>
    <row r="61" customFormat="false" ht="12.8" hidden="false" customHeight="false" outlineLevel="0" collapsed="false">
      <c r="A61" s="0" t="n">
        <v>0</v>
      </c>
      <c r="B61" s="0" t="n">
        <v>255</v>
      </c>
      <c r="C61" s="0" t="n">
        <v>63</v>
      </c>
      <c r="D61" s="16" t="str">
        <f aca="false">_xlfn.CONCAT("[",A61,",",B61,",",C61,"]")</f>
        <v>[0,255,63]</v>
      </c>
      <c r="E61" s="24" t="n">
        <v>0.8916</v>
      </c>
      <c r="F61" s="24" t="n">
        <v>0.4409</v>
      </c>
      <c r="G61" s="24" t="n">
        <v>0.9562</v>
      </c>
      <c r="H61" s="25" t="n">
        <f aca="false">(E18+E89)/2</f>
        <v>0.89085</v>
      </c>
      <c r="I61" s="25" t="n">
        <f aca="false">(F18+F89)/2</f>
        <v>0.43635</v>
      </c>
      <c r="J61" s="25" t="n">
        <f aca="false">(G18+G89)/2</f>
        <v>0.9562</v>
      </c>
    </row>
    <row r="62" customFormat="false" ht="12.8" hidden="false" customHeight="false" outlineLevel="0" collapsed="false">
      <c r="A62" s="0" t="n">
        <v>0</v>
      </c>
      <c r="B62" s="0" t="n">
        <v>255</v>
      </c>
      <c r="C62" s="0" t="n">
        <v>0</v>
      </c>
      <c r="D62" s="16" t="str">
        <f aca="false">_xlfn.CONCAT("[",A62,",",B62,",",C62,"]")</f>
        <v>[0,255,0]</v>
      </c>
      <c r="E62" s="24" t="n">
        <v>0.9997</v>
      </c>
      <c r="F62" s="24" t="n">
        <v>0.4542</v>
      </c>
      <c r="G62" s="24" t="n">
        <v>0.9997</v>
      </c>
      <c r="H62" s="25" t="n">
        <f aca="false">(E19+E90)/2</f>
        <v>0.9997</v>
      </c>
      <c r="I62" s="25" t="n">
        <f aca="false">(F19+F90)/2</f>
        <v>0.4499</v>
      </c>
      <c r="J62" s="25" t="n">
        <f aca="false">(G19+G90)/2</f>
        <v>0.9997</v>
      </c>
    </row>
    <row r="63" customFormat="false" ht="12.8" hidden="false" customHeight="false" outlineLevel="0" collapsed="false">
      <c r="A63" s="0" t="n">
        <v>63</v>
      </c>
      <c r="B63" s="0" t="n">
        <v>255</v>
      </c>
      <c r="C63" s="0" t="n">
        <v>0</v>
      </c>
      <c r="D63" s="16" t="str">
        <f aca="false">_xlfn.CONCAT("[",A63,",",B63,",",C63,"]")</f>
        <v>[63,255,0]</v>
      </c>
      <c r="E63" s="24" t="n">
        <v>0.8835</v>
      </c>
      <c r="F63" s="24" t="n">
        <v>0.4409</v>
      </c>
      <c r="G63" s="24" t="n">
        <v>0.9649</v>
      </c>
      <c r="H63" s="25" t="n">
        <f aca="false">(E20+E91)/2</f>
        <v>0.8827</v>
      </c>
      <c r="I63" s="25" t="n">
        <f aca="false">(F20+F91)/2</f>
        <v>0.43635</v>
      </c>
      <c r="J63" s="25" t="n">
        <f aca="false">(G20+G91)/2</f>
        <v>0.9649</v>
      </c>
    </row>
    <row r="64" customFormat="false" ht="12.8" hidden="false" customHeight="false" outlineLevel="0" collapsed="false">
      <c r="A64" s="0" t="n">
        <v>126</v>
      </c>
      <c r="B64" s="0" t="n">
        <v>255</v>
      </c>
      <c r="C64" s="0" t="n">
        <v>0</v>
      </c>
      <c r="D64" s="16" t="str">
        <f aca="false">_xlfn.CONCAT("[",A64,",",B64,",",C64,"]")</f>
        <v>[126,255,0]</v>
      </c>
      <c r="E64" s="24" t="n">
        <v>0.8573</v>
      </c>
      <c r="F64" s="24" t="n">
        <v>0.4409</v>
      </c>
      <c r="G64" s="24" t="n">
        <v>0.9645</v>
      </c>
      <c r="H64" s="25" t="n">
        <f aca="false">(E21+E92)/2</f>
        <v>0.85645</v>
      </c>
      <c r="I64" s="25" t="n">
        <f aca="false">(F21+F92)/2</f>
        <v>0.43635</v>
      </c>
      <c r="J64" s="25" t="n">
        <f aca="false">(G21+G92)/2</f>
        <v>0.9644</v>
      </c>
    </row>
    <row r="65" customFormat="false" ht="12.8" hidden="false" customHeight="false" outlineLevel="0" collapsed="false">
      <c r="A65" s="0" t="n">
        <v>190</v>
      </c>
      <c r="B65" s="0" t="n">
        <v>255</v>
      </c>
      <c r="C65" s="0" t="n">
        <v>0</v>
      </c>
      <c r="D65" s="16" t="str">
        <f aca="false">_xlfn.CONCAT("[",A65,",",B65,",",C65,"]")</f>
        <v>[190,255,0]</v>
      </c>
      <c r="E65" s="24" t="n">
        <v>0.8091</v>
      </c>
      <c r="F65" s="24" t="n">
        <v>0.4409</v>
      </c>
      <c r="G65" s="24" t="n">
        <v>0.9639</v>
      </c>
      <c r="H65" s="25" t="n">
        <f aca="false">(E22+E93)/2</f>
        <v>0.80785</v>
      </c>
      <c r="I65" s="25" t="n">
        <f aca="false">(F22+F93)/2</f>
        <v>0.43635</v>
      </c>
      <c r="J65" s="25" t="n">
        <f aca="false">(G22+G93)/2</f>
        <v>0.96385</v>
      </c>
    </row>
    <row r="66" customFormat="false" ht="12.8" hidden="false" customHeight="false" outlineLevel="0" collapsed="false">
      <c r="A66" s="0" t="n">
        <v>255</v>
      </c>
      <c r="B66" s="0" t="n">
        <v>255</v>
      </c>
      <c r="C66" s="0" t="n">
        <v>0</v>
      </c>
      <c r="D66" s="16" t="str">
        <f aca="false">_xlfn.CONCAT("[",A66,",",B66,",",C66,"]")</f>
        <v>[255,255,0]</v>
      </c>
      <c r="E66" s="24" t="n">
        <v>0.7368</v>
      </c>
      <c r="F66" s="24" t="n">
        <v>0.4409</v>
      </c>
      <c r="G66" s="24" t="n">
        <v>0.9629</v>
      </c>
      <c r="H66" s="25" t="n">
        <f aca="false">(E23+E94)/2</f>
        <v>0.7348</v>
      </c>
      <c r="I66" s="25" t="n">
        <f aca="false">(F23+F94)/2</f>
        <v>0.43635</v>
      </c>
      <c r="J66" s="25" t="n">
        <f aca="false">(G23+G94)/2</f>
        <v>0.96275</v>
      </c>
    </row>
    <row r="67" customFormat="false" ht="12.8" hidden="false" customHeight="false" outlineLevel="0" collapsed="false">
      <c r="A67" s="0" t="n">
        <v>255</v>
      </c>
      <c r="B67" s="0" t="n">
        <v>190</v>
      </c>
      <c r="C67" s="0" t="n">
        <v>0</v>
      </c>
      <c r="D67" s="16" t="str">
        <f aca="false">_xlfn.CONCAT("[",A67,",",B67,",",C67,"]")</f>
        <v>[255,190,0]</v>
      </c>
      <c r="E67" s="24" t="n">
        <v>0.6067</v>
      </c>
      <c r="F67" s="24" t="n">
        <v>0.4409</v>
      </c>
      <c r="G67" s="24" t="n">
        <v>0.9609</v>
      </c>
      <c r="H67" s="25" t="n">
        <f aca="false">(E24+E95)/2</f>
        <v>0.6035</v>
      </c>
      <c r="I67" s="25" t="n">
        <f aca="false">(F24+F95)/2</f>
        <v>0.43635</v>
      </c>
      <c r="J67" s="25" t="n">
        <f aca="false">(G24+G95)/2</f>
        <v>0.9609</v>
      </c>
    </row>
    <row r="68" customFormat="false" ht="12.8" hidden="false" customHeight="false" outlineLevel="0" collapsed="false">
      <c r="A68" s="0" t="n">
        <v>255</v>
      </c>
      <c r="B68" s="0" t="n">
        <v>126</v>
      </c>
      <c r="C68" s="0" t="n">
        <v>0</v>
      </c>
      <c r="D68" s="16" t="str">
        <f aca="false">_xlfn.CONCAT("[",A68,",",B68,",",C68,"]")</f>
        <v>[255,126,0]</v>
      </c>
      <c r="E68" s="24" t="n">
        <v>0.4409</v>
      </c>
      <c r="F68" s="24" t="n">
        <v>0.571</v>
      </c>
      <c r="G68" s="24" t="n">
        <v>0.9595</v>
      </c>
      <c r="H68" s="25" t="n">
        <f aca="false">(E25+E96)/2</f>
        <v>0.43635</v>
      </c>
      <c r="I68" s="25" t="n">
        <f aca="false">(F25+F96)/2</f>
        <v>0.5678</v>
      </c>
      <c r="J68" s="25" t="n">
        <f aca="false">(G25+G96)/2</f>
        <v>0.95915</v>
      </c>
    </row>
    <row r="69" customFormat="false" ht="12.8" hidden="false" customHeight="false" outlineLevel="0" collapsed="false">
      <c r="A69" s="0" t="n">
        <v>255</v>
      </c>
      <c r="B69" s="0" t="n">
        <v>63</v>
      </c>
      <c r="C69" s="0" t="n">
        <v>0</v>
      </c>
      <c r="D69" s="16" t="str">
        <f aca="false">_xlfn.CONCAT("[",A69,",",B69,",",C69,"]")</f>
        <v>[255,63,0]</v>
      </c>
      <c r="E69" s="24" t="n">
        <v>0.4409</v>
      </c>
      <c r="F69" s="24" t="n">
        <v>0.8092</v>
      </c>
      <c r="G69" s="24" t="n">
        <v>0.9609</v>
      </c>
      <c r="H69" s="25" t="n">
        <f aca="false">(E26+E97)/2</f>
        <v>0.43635</v>
      </c>
      <c r="I69" s="25" t="n">
        <f aca="false">(F26+F97)/2</f>
        <v>0.8081</v>
      </c>
      <c r="J69" s="25" t="n">
        <f aca="false">(G26+G97)/2</f>
        <v>0.96105</v>
      </c>
    </row>
    <row r="70" customFormat="false" ht="12.8" hidden="false" customHeight="false" outlineLevel="0" collapsed="false">
      <c r="A70" s="0" t="n">
        <v>255</v>
      </c>
      <c r="B70" s="0" t="n">
        <v>0</v>
      </c>
      <c r="C70" s="0" t="n">
        <v>0</v>
      </c>
      <c r="D70" s="16" t="str">
        <f aca="false">_xlfn.CONCAT("[",A70,",",B70,",",C70,"]")</f>
        <v>[255,0,0]</v>
      </c>
      <c r="E70" s="24" t="n">
        <v>0.4544</v>
      </c>
      <c r="F70" s="24" t="n">
        <v>0.9997</v>
      </c>
      <c r="G70" s="24" t="n">
        <v>0.9997</v>
      </c>
      <c r="H70" s="25" t="n">
        <f aca="false">(E27+E98)/2</f>
        <v>0.4499</v>
      </c>
      <c r="I70" s="25" t="n">
        <f aca="false">(F27+F98)/2</f>
        <v>0.9997</v>
      </c>
      <c r="J70" s="25" t="n">
        <f aca="false">(G27+G98)/2</f>
        <v>0.9997</v>
      </c>
    </row>
    <row r="72" customFormat="false" ht="12.8" hidden="false" customHeight="false" outlineLevel="0" collapsed="false">
      <c r="A72" s="1" t="s">
        <v>132</v>
      </c>
    </row>
    <row r="73" customFormat="false" ht="12.8" hidden="false" customHeight="false" outlineLevel="0" collapsed="false">
      <c r="A73" s="3" t="s">
        <v>0</v>
      </c>
      <c r="B73" s="3" t="s">
        <v>1</v>
      </c>
      <c r="C73" s="3" t="s">
        <v>2</v>
      </c>
      <c r="D73" s="3" t="s">
        <v>119</v>
      </c>
      <c r="E73" s="3" t="s">
        <v>120</v>
      </c>
      <c r="F73" s="3" t="s">
        <v>121</v>
      </c>
      <c r="G73" s="3" t="s">
        <v>122</v>
      </c>
      <c r="H73" s="3"/>
      <c r="I73" s="3"/>
      <c r="J73" s="3"/>
      <c r="T73" s="1" t="s">
        <v>133</v>
      </c>
    </row>
    <row r="74" customFormat="false" ht="12.8" hidden="false" customHeight="false" outlineLevel="0" collapsed="false">
      <c r="A74" s="0" t="n">
        <v>255</v>
      </c>
      <c r="B74" s="0" t="n">
        <v>0</v>
      </c>
      <c r="C74" s="0" t="n">
        <v>0</v>
      </c>
      <c r="D74" s="16" t="str">
        <f aca="false">_xlfn.CONCAT("[",A74,",",B74,",",C74,"]")</f>
        <v>[255,0,0]</v>
      </c>
      <c r="E74" s="24" t="n">
        <v>0.8998</v>
      </c>
      <c r="F74" s="24" t="n">
        <v>0.9997</v>
      </c>
      <c r="G74" s="24" t="n">
        <v>0.9997</v>
      </c>
      <c r="H74" s="28"/>
      <c r="I74" s="28"/>
      <c r="J74" s="28"/>
      <c r="T74" s="3" t="s">
        <v>119</v>
      </c>
      <c r="U74" s="3" t="n">
        <v>1</v>
      </c>
      <c r="V74" s="3" t="n">
        <v>2</v>
      </c>
      <c r="W74" s="3" t="n">
        <v>4</v>
      </c>
      <c r="X74" s="3" t="n">
        <v>7</v>
      </c>
    </row>
    <row r="75" customFormat="false" ht="12.8" hidden="false" customHeight="false" outlineLevel="0" collapsed="false">
      <c r="A75" s="0" t="n">
        <v>255</v>
      </c>
      <c r="B75" s="0" t="n">
        <v>0</v>
      </c>
      <c r="C75" s="0" t="n">
        <v>63</v>
      </c>
      <c r="D75" s="16" t="str">
        <f aca="false">_xlfn.CONCAT("[",A75,",",B75,",",C75,"]")</f>
        <v>[255,0,63]</v>
      </c>
      <c r="E75" s="24" t="n">
        <v>0.8728</v>
      </c>
      <c r="F75" s="24" t="n">
        <v>0.9547</v>
      </c>
      <c r="G75" s="24" t="n">
        <v>0.9631</v>
      </c>
      <c r="H75" s="28"/>
      <c r="I75" s="28"/>
      <c r="J75" s="28"/>
      <c r="T75" s="16" t="n">
        <v>1</v>
      </c>
      <c r="U75" s="24" t="n">
        <v>0</v>
      </c>
      <c r="V75" s="24" t="n">
        <v>0</v>
      </c>
      <c r="W75" s="24" t="n">
        <v>0</v>
      </c>
      <c r="X75" s="24" t="n">
        <v>0.4399</v>
      </c>
    </row>
    <row r="76" customFormat="false" ht="12.8" hidden="false" customHeight="false" outlineLevel="0" collapsed="false">
      <c r="A76" s="0" t="n">
        <v>255</v>
      </c>
      <c r="B76" s="0" t="n">
        <v>0</v>
      </c>
      <c r="C76" s="0" t="n">
        <v>126</v>
      </c>
      <c r="D76" s="16" t="str">
        <f aca="false">_xlfn.CONCAT("[",A76,",",B76,",",C76,"]")</f>
        <v>[255,0,126]</v>
      </c>
      <c r="E76" s="24" t="n">
        <v>0.8727</v>
      </c>
      <c r="F76" s="24" t="n">
        <v>0.9542</v>
      </c>
      <c r="G76" s="24" t="n">
        <v>0.9467</v>
      </c>
      <c r="H76" s="28"/>
      <c r="I76" s="28"/>
      <c r="J76" s="28"/>
      <c r="T76" s="16" t="n">
        <v>2</v>
      </c>
      <c r="U76" s="24" t="n">
        <v>0</v>
      </c>
      <c r="V76" s="24" t="n">
        <v>0</v>
      </c>
      <c r="W76" s="24" t="n">
        <v>0</v>
      </c>
      <c r="X76" s="24" t="n">
        <v>0.4406</v>
      </c>
    </row>
    <row r="77" customFormat="false" ht="12.8" hidden="false" customHeight="false" outlineLevel="0" collapsed="false">
      <c r="A77" s="0" t="n">
        <v>255</v>
      </c>
      <c r="B77" s="0" t="n">
        <v>0</v>
      </c>
      <c r="C77" s="0" t="n">
        <v>190</v>
      </c>
      <c r="D77" s="16" t="str">
        <f aca="false">_xlfn.CONCAT("[",A77,",",B77,",",C77,"]")</f>
        <v>[255,0,190]</v>
      </c>
      <c r="E77" s="24" t="n">
        <v>0.8727</v>
      </c>
      <c r="F77" s="24" t="n">
        <v>0.9531</v>
      </c>
      <c r="G77" s="24" t="n">
        <v>0.9152</v>
      </c>
      <c r="H77" s="28"/>
      <c r="I77" s="28"/>
      <c r="J77" s="28"/>
      <c r="T77" s="16" t="n">
        <v>3</v>
      </c>
      <c r="U77" s="24" t="n">
        <v>0</v>
      </c>
      <c r="V77" s="24" t="n">
        <v>0</v>
      </c>
      <c r="W77" s="24" t="n">
        <v>0</v>
      </c>
      <c r="X77" s="24" t="n">
        <v>0.4411</v>
      </c>
    </row>
    <row r="78" customFormat="false" ht="12.8" hidden="false" customHeight="false" outlineLevel="0" collapsed="false">
      <c r="A78" s="0" t="n">
        <v>255</v>
      </c>
      <c r="B78" s="0" t="n">
        <v>0</v>
      </c>
      <c r="C78" s="0" t="n">
        <v>255</v>
      </c>
      <c r="D78" s="16" t="str">
        <f aca="false">_xlfn.CONCAT("[",A78,",",B78,",",C78,"]")</f>
        <v>[255,0,255]</v>
      </c>
      <c r="E78" s="24" t="n">
        <v>0.8786</v>
      </c>
      <c r="F78" s="24" t="n">
        <v>0.9521</v>
      </c>
      <c r="G78" s="24" t="n">
        <v>0.8727</v>
      </c>
      <c r="H78" s="28"/>
      <c r="I78" s="28"/>
      <c r="J78" s="28"/>
      <c r="T78" s="16" t="n">
        <v>4</v>
      </c>
      <c r="U78" s="24" t="n">
        <v>0</v>
      </c>
      <c r="V78" s="24" t="n">
        <v>0</v>
      </c>
      <c r="W78" s="24" t="n">
        <v>0</v>
      </c>
      <c r="X78" s="24" t="n">
        <v>0.4419</v>
      </c>
    </row>
    <row r="79" customFormat="false" ht="12.8" hidden="false" customHeight="false" outlineLevel="0" collapsed="false">
      <c r="A79" s="0" t="n">
        <v>190</v>
      </c>
      <c r="B79" s="0" t="n">
        <v>0</v>
      </c>
      <c r="C79" s="0" t="n">
        <v>255</v>
      </c>
      <c r="D79" s="16" t="str">
        <f aca="false">_xlfn.CONCAT("[",A79,",",B79,",",C79,"]")</f>
        <v>[190,0,255]</v>
      </c>
      <c r="E79" s="24" t="n">
        <v>0.9219</v>
      </c>
      <c r="F79" s="24" t="n">
        <v>0.9587</v>
      </c>
      <c r="G79" s="24" t="n">
        <v>0.8727</v>
      </c>
      <c r="H79" s="28"/>
      <c r="I79" s="28"/>
      <c r="J79" s="28"/>
      <c r="T79" s="16" t="n">
        <v>5</v>
      </c>
      <c r="U79" s="24" t="n">
        <v>0.0584</v>
      </c>
      <c r="V79" s="24" t="n">
        <v>0.0518</v>
      </c>
      <c r="W79" s="24" t="n">
        <v>0</v>
      </c>
      <c r="X79" s="24" t="n">
        <v>0.4426</v>
      </c>
    </row>
    <row r="80" customFormat="false" ht="12.8" hidden="false" customHeight="false" outlineLevel="0" collapsed="false">
      <c r="A80" s="0" t="n">
        <v>126</v>
      </c>
      <c r="B80" s="0" t="n">
        <v>0</v>
      </c>
      <c r="C80" s="0" t="n">
        <v>255</v>
      </c>
      <c r="D80" s="16" t="str">
        <f aca="false">_xlfn.CONCAT("[",A80,",",B80,",",C80,"]")</f>
        <v>[126,0,255]</v>
      </c>
      <c r="E80" s="24" t="n">
        <v>0.9501</v>
      </c>
      <c r="F80" s="24" t="n">
        <v>0.9631</v>
      </c>
      <c r="G80" s="24" t="n">
        <v>0.8727</v>
      </c>
      <c r="H80" s="28"/>
      <c r="I80" s="28"/>
      <c r="J80" s="28"/>
      <c r="T80" s="16" t="n">
        <v>6</v>
      </c>
      <c r="U80" s="24" t="n">
        <v>0.4919</v>
      </c>
      <c r="V80" s="24" t="n">
        <v>0.4332</v>
      </c>
      <c r="W80" s="24" t="n">
        <v>0.2651</v>
      </c>
      <c r="X80" s="24" t="n">
        <v>0.4711</v>
      </c>
    </row>
    <row r="81" customFormat="false" ht="12.8" hidden="false" customHeight="false" outlineLevel="0" collapsed="false">
      <c r="A81" s="0" t="n">
        <v>63</v>
      </c>
      <c r="B81" s="0" t="n">
        <v>0</v>
      </c>
      <c r="C81" s="0" t="n">
        <v>255</v>
      </c>
      <c r="D81" s="16" t="str">
        <f aca="false">_xlfn.CONCAT("[",A81,",",B81,",",C81,"]")</f>
        <v>[63,0,255]</v>
      </c>
      <c r="E81" s="24" t="n">
        <v>0.9652</v>
      </c>
      <c r="F81" s="24" t="n">
        <v>0.9652</v>
      </c>
      <c r="G81" s="24" t="n">
        <v>0.8727</v>
      </c>
      <c r="H81" s="28"/>
      <c r="I81" s="28"/>
      <c r="J81" s="28"/>
      <c r="T81" s="16" t="n">
        <v>7</v>
      </c>
      <c r="U81" s="24" t="n">
        <v>0.7746</v>
      </c>
      <c r="V81" s="24" t="n">
        <v>0.7023</v>
      </c>
      <c r="W81" s="24" t="n">
        <v>0.476</v>
      </c>
      <c r="X81" s="24" t="n">
        <v>0.4985</v>
      </c>
    </row>
    <row r="82" customFormat="false" ht="12.8" hidden="false" customHeight="false" outlineLevel="0" collapsed="false">
      <c r="A82" s="0" t="n">
        <v>0</v>
      </c>
      <c r="B82" s="0" t="n">
        <v>0</v>
      </c>
      <c r="C82" s="0" t="n">
        <v>255</v>
      </c>
      <c r="D82" s="16" t="str">
        <f aca="false">_xlfn.CONCAT("[",A82,",",B82,",",C82,"]")</f>
        <v>[0,0,255]</v>
      </c>
      <c r="E82" s="24" t="n">
        <v>0.9997</v>
      </c>
      <c r="F82" s="24" t="n">
        <v>0.9997</v>
      </c>
      <c r="G82" s="24" t="n">
        <v>0.8998</v>
      </c>
      <c r="H82" s="28"/>
      <c r="I82" s="28"/>
      <c r="J82" s="28"/>
      <c r="T82" s="16" t="n">
        <v>8</v>
      </c>
      <c r="U82" s="24" t="n">
        <v>0.9245</v>
      </c>
      <c r="V82" s="24" t="n">
        <v>0.8686</v>
      </c>
      <c r="W82" s="24" t="n">
        <v>0.6443</v>
      </c>
      <c r="X82" s="24" t="n">
        <v>0.5249</v>
      </c>
    </row>
    <row r="83" customFormat="false" ht="12.8" hidden="false" customHeight="false" outlineLevel="0" collapsed="false">
      <c r="A83" s="0" t="n">
        <v>0</v>
      </c>
      <c r="B83" s="0" t="n">
        <v>63</v>
      </c>
      <c r="C83" s="0" t="n">
        <v>255</v>
      </c>
      <c r="D83" s="16" t="str">
        <f aca="false">_xlfn.CONCAT("[",A83,",",B83,",",C83,"]")</f>
        <v>[0,63,255]</v>
      </c>
      <c r="E83" s="24" t="n">
        <v>0.9677</v>
      </c>
      <c r="F83" s="24" t="n">
        <v>0.9514</v>
      </c>
      <c r="G83" s="24" t="n">
        <v>0.8727</v>
      </c>
      <c r="H83" s="28"/>
      <c r="I83" s="28"/>
      <c r="J83" s="28"/>
      <c r="T83" s="16" t="n">
        <v>9</v>
      </c>
      <c r="U83" s="24" t="n">
        <v>0.9997</v>
      </c>
      <c r="V83" s="24" t="n">
        <v>0.9475</v>
      </c>
      <c r="W83" s="24" t="n">
        <v>0.7633</v>
      </c>
      <c r="X83" s="24" t="n">
        <v>0.5503</v>
      </c>
    </row>
    <row r="84" customFormat="false" ht="12.8" hidden="false" customHeight="false" outlineLevel="0" collapsed="false">
      <c r="A84" s="0" t="n">
        <v>0</v>
      </c>
      <c r="B84" s="0" t="n">
        <v>126</v>
      </c>
      <c r="C84" s="0" t="n">
        <v>255</v>
      </c>
      <c r="D84" s="16" t="str">
        <f aca="false">_xlfn.CONCAT("[",A85,",",B84,",",C84,"]")</f>
        <v>[0,126,255]</v>
      </c>
      <c r="E84" s="24" t="n">
        <v>0.9606</v>
      </c>
      <c r="F84" s="24" t="n">
        <v>0.9037</v>
      </c>
      <c r="G84" s="24" t="n">
        <v>0.8727</v>
      </c>
      <c r="H84" s="28"/>
      <c r="I84" s="28"/>
      <c r="J84" s="28"/>
      <c r="T84" s="16" t="n">
        <v>10</v>
      </c>
      <c r="U84" s="24" t="n">
        <v>0.9486</v>
      </c>
      <c r="V84" s="24" t="n">
        <v>0.9104</v>
      </c>
      <c r="W84" s="24" t="n">
        <v>0.7077</v>
      </c>
      <c r="X84" s="24" t="n">
        <v>0.5729</v>
      </c>
    </row>
    <row r="85" customFormat="false" ht="12.8" hidden="false" customHeight="false" outlineLevel="0" collapsed="false">
      <c r="A85" s="0" t="n">
        <v>0</v>
      </c>
      <c r="B85" s="0" t="n">
        <v>190</v>
      </c>
      <c r="C85" s="0" t="n">
        <v>255</v>
      </c>
      <c r="D85" s="16" t="str">
        <f aca="false">_xlfn.CONCAT("[",A85,",",B85,",",C85,"]")</f>
        <v>[0,190,255]</v>
      </c>
      <c r="E85" s="24" t="n">
        <v>0.9557</v>
      </c>
      <c r="F85" s="24" t="n">
        <v>0.8727</v>
      </c>
      <c r="G85" s="24" t="n">
        <v>0.9091</v>
      </c>
      <c r="H85" s="28"/>
      <c r="I85" s="28"/>
      <c r="J85" s="28"/>
      <c r="T85" s="16" t="n">
        <v>11</v>
      </c>
      <c r="U85" s="24" t="n">
        <v>0.8782</v>
      </c>
      <c r="V85" s="24" t="n">
        <v>0.8322</v>
      </c>
      <c r="W85" s="24" t="n">
        <v>0.7373</v>
      </c>
      <c r="X85" s="24" t="n">
        <v>0.5929</v>
      </c>
    </row>
    <row r="86" customFormat="false" ht="12.8" hidden="false" customHeight="false" outlineLevel="0" collapsed="false">
      <c r="A86" s="0" t="n">
        <v>0</v>
      </c>
      <c r="B86" s="0" t="n">
        <v>255</v>
      </c>
      <c r="C86" s="0" t="n">
        <v>255</v>
      </c>
      <c r="D86" s="16" t="str">
        <f aca="false">_xlfn.CONCAT("[",A86,",",B86,",",C86,"]")</f>
        <v>[0,255,255]</v>
      </c>
      <c r="E86" s="24" t="n">
        <v>0.9555</v>
      </c>
      <c r="F86" s="24" t="n">
        <v>0.8727</v>
      </c>
      <c r="G86" s="24" t="n">
        <v>0.9375</v>
      </c>
      <c r="H86" s="28"/>
      <c r="I86" s="28"/>
      <c r="J86" s="28"/>
      <c r="T86" s="16" t="n">
        <v>12</v>
      </c>
      <c r="U86" s="24" t="n">
        <v>0.8301</v>
      </c>
      <c r="V86" s="24" t="n">
        <v>0.8212</v>
      </c>
      <c r="W86" s="24" t="n">
        <v>0.7661</v>
      </c>
      <c r="X86" s="24" t="n">
        <v>0.6111</v>
      </c>
    </row>
    <row r="87" customFormat="false" ht="12.8" hidden="false" customHeight="false" outlineLevel="0" collapsed="false">
      <c r="A87" s="0" t="n">
        <v>0</v>
      </c>
      <c r="B87" s="0" t="n">
        <v>255</v>
      </c>
      <c r="C87" s="0" t="n">
        <v>190</v>
      </c>
      <c r="D87" s="16" t="str">
        <f aca="false">_xlfn.CONCAT("[",A87,",",B87,",",C87,"]")</f>
        <v>[0,255,190]</v>
      </c>
      <c r="E87" s="24" t="n">
        <v>0.9555</v>
      </c>
      <c r="F87" s="24" t="n">
        <v>0.8727</v>
      </c>
      <c r="G87" s="24" t="n">
        <v>0.9524</v>
      </c>
      <c r="H87" s="28"/>
      <c r="I87" s="28"/>
      <c r="J87" s="28"/>
      <c r="T87" s="16" t="n">
        <v>13</v>
      </c>
      <c r="U87" s="24" t="n">
        <v>0.8285</v>
      </c>
      <c r="V87" s="24" t="n">
        <v>0.8235</v>
      </c>
      <c r="W87" s="24" t="n">
        <v>0.7837</v>
      </c>
      <c r="X87" s="24" t="n">
        <v>0.6272</v>
      </c>
    </row>
    <row r="88" customFormat="false" ht="12.8" hidden="false" customHeight="false" outlineLevel="0" collapsed="false">
      <c r="A88" s="0" t="n">
        <v>0</v>
      </c>
      <c r="B88" s="0" t="n">
        <v>255</v>
      </c>
      <c r="C88" s="0" t="n">
        <v>126</v>
      </c>
      <c r="D88" s="16" t="str">
        <f aca="false">_xlfn.CONCAT("[",A88,",",B88,",",C88,"]")</f>
        <v>[0,255,126]</v>
      </c>
      <c r="E88" s="24" t="n">
        <v>0.9555</v>
      </c>
      <c r="F88" s="24" t="n">
        <v>0.8727</v>
      </c>
      <c r="G88" s="24" t="n">
        <v>0.9621</v>
      </c>
      <c r="H88" s="28"/>
      <c r="I88" s="28"/>
      <c r="J88" s="28"/>
      <c r="T88" s="16" t="n">
        <v>14</v>
      </c>
      <c r="U88" s="24" t="n">
        <v>0.8273</v>
      </c>
      <c r="V88" s="24" t="n">
        <v>0.8225</v>
      </c>
      <c r="W88" s="24" t="n">
        <v>0.7829</v>
      </c>
      <c r="X88" s="24" t="n">
        <v>0.6269</v>
      </c>
    </row>
    <row r="89" customFormat="false" ht="12.8" hidden="false" customHeight="false" outlineLevel="0" collapsed="false">
      <c r="A89" s="0" t="n">
        <v>0</v>
      </c>
      <c r="B89" s="0" t="n">
        <v>255</v>
      </c>
      <c r="C89" s="0" t="n">
        <v>63</v>
      </c>
      <c r="D89" s="16" t="str">
        <f aca="false">_xlfn.CONCAT("[",A89,",",B89,",",C89,"]")</f>
        <v>[0,255,63]</v>
      </c>
      <c r="E89" s="24" t="n">
        <v>0.9553</v>
      </c>
      <c r="F89" s="24" t="n">
        <v>0.8727</v>
      </c>
      <c r="G89" s="24" t="n">
        <v>0.9672</v>
      </c>
      <c r="H89" s="28"/>
      <c r="I89" s="28"/>
      <c r="J89" s="28"/>
      <c r="T89" s="16" t="n">
        <v>15</v>
      </c>
      <c r="U89" s="24" t="n">
        <v>0.8266</v>
      </c>
      <c r="V89" s="24" t="n">
        <v>0.8217</v>
      </c>
      <c r="W89" s="24" t="n">
        <v>0.7824</v>
      </c>
      <c r="X89" s="24" t="n">
        <v>0.6264</v>
      </c>
    </row>
    <row r="90" customFormat="false" ht="12.8" hidden="false" customHeight="false" outlineLevel="0" collapsed="false">
      <c r="A90" s="0" t="n">
        <v>0</v>
      </c>
      <c r="B90" s="0" t="n">
        <v>255</v>
      </c>
      <c r="C90" s="0" t="n">
        <v>0</v>
      </c>
      <c r="D90" s="16" t="str">
        <f aca="false">_xlfn.CONCAT("[",A90,",",B90,",",C90,"]")</f>
        <v>[0,255,0]</v>
      </c>
      <c r="E90" s="24" t="n">
        <v>0.9997</v>
      </c>
      <c r="F90" s="24" t="n">
        <v>0.8998</v>
      </c>
      <c r="G90" s="24" t="n">
        <v>0.9997</v>
      </c>
      <c r="H90" s="28"/>
      <c r="I90" s="28"/>
      <c r="J90" s="28"/>
      <c r="T90" s="16" t="n">
        <v>16</v>
      </c>
      <c r="U90" s="24" t="n">
        <v>0.8264</v>
      </c>
      <c r="V90" s="24" t="n">
        <v>0.8215</v>
      </c>
      <c r="W90" s="24" t="n">
        <v>0.7819</v>
      </c>
      <c r="X90" s="24" t="n">
        <v>0.6262</v>
      </c>
    </row>
    <row r="91" customFormat="false" ht="12.8" hidden="false" customHeight="false" outlineLevel="0" collapsed="false">
      <c r="A91" s="0" t="n">
        <v>63</v>
      </c>
      <c r="B91" s="0" t="n">
        <v>255</v>
      </c>
      <c r="C91" s="0" t="n">
        <v>0</v>
      </c>
      <c r="D91" s="16" t="str">
        <f aca="false">_xlfn.CONCAT("[",A91,",",B91,",",C91,"]")</f>
        <v>[63,255,0]</v>
      </c>
      <c r="E91" s="24" t="n">
        <v>0.9539</v>
      </c>
      <c r="F91" s="24" t="n">
        <v>0.8727</v>
      </c>
      <c r="G91" s="24" t="n">
        <v>0.9689</v>
      </c>
      <c r="H91" s="28"/>
      <c r="I91" s="28"/>
      <c r="J91" s="28"/>
      <c r="T91" s="16" t="n">
        <v>17</v>
      </c>
      <c r="U91" s="24" t="n">
        <v>0.9997</v>
      </c>
      <c r="V91" s="24" t="n">
        <v>0.8212</v>
      </c>
      <c r="W91" s="24" t="n">
        <v>0.7814</v>
      </c>
      <c r="X91" s="24" t="n">
        <v>0.6259</v>
      </c>
    </row>
    <row r="92" customFormat="false" ht="12.8" hidden="false" customHeight="false" outlineLevel="0" collapsed="false">
      <c r="A92" s="0" t="n">
        <v>126</v>
      </c>
      <c r="B92" s="0" t="n">
        <v>255</v>
      </c>
      <c r="C92" s="0" t="n">
        <v>0</v>
      </c>
      <c r="D92" s="16" t="str">
        <f aca="false">_xlfn.CONCAT("[",A92,",",B92,",",C92,"]")</f>
        <v>[126,255,0]</v>
      </c>
      <c r="E92" s="24" t="n">
        <v>0.9491</v>
      </c>
      <c r="F92" s="24" t="n">
        <v>0.8727</v>
      </c>
      <c r="G92" s="24" t="n">
        <v>0.9687</v>
      </c>
      <c r="H92" s="28"/>
      <c r="I92" s="28"/>
      <c r="J92" s="28"/>
      <c r="T92" s="16" t="n">
        <v>18</v>
      </c>
      <c r="U92" s="24" t="n">
        <v>0.8115</v>
      </c>
      <c r="V92" s="24" t="n">
        <v>0.7961</v>
      </c>
      <c r="W92" s="24" t="n">
        <v>0.7438</v>
      </c>
      <c r="X92" s="24" t="n">
        <v>0.6074</v>
      </c>
    </row>
    <row r="93" customFormat="false" ht="12.8" hidden="false" customHeight="false" outlineLevel="0" collapsed="false">
      <c r="A93" s="0" t="n">
        <v>190</v>
      </c>
      <c r="B93" s="0" t="n">
        <v>255</v>
      </c>
      <c r="C93" s="0" t="n">
        <v>0</v>
      </c>
      <c r="D93" s="16" t="str">
        <f aca="false">_xlfn.CONCAT("[",A93,",",B93,",",C93,"]")</f>
        <v>[190,255,0]</v>
      </c>
      <c r="E93" s="24" t="n">
        <v>0.9404</v>
      </c>
      <c r="F93" s="24" t="n">
        <v>0.8727</v>
      </c>
      <c r="G93" s="24" t="n">
        <v>0.9687</v>
      </c>
      <c r="H93" s="28"/>
      <c r="I93" s="28"/>
      <c r="J93" s="28"/>
      <c r="T93" s="16" t="n">
        <v>19</v>
      </c>
      <c r="U93" s="24" t="n">
        <v>0.7638</v>
      </c>
      <c r="V93" s="24" t="n">
        <v>0.7433</v>
      </c>
      <c r="W93" s="24" t="n">
        <v>0.6909</v>
      </c>
      <c r="X93" s="24" t="n">
        <v>0.5879</v>
      </c>
    </row>
    <row r="94" customFormat="false" ht="12.8" hidden="false" customHeight="false" outlineLevel="0" collapsed="false">
      <c r="A94" s="0" t="n">
        <v>255</v>
      </c>
      <c r="B94" s="0" t="n">
        <v>255</v>
      </c>
      <c r="C94" s="0" t="n">
        <v>0</v>
      </c>
      <c r="D94" s="16" t="str">
        <f aca="false">_xlfn.CONCAT("[",A94,",",B94,",",C94,"]")</f>
        <v>[255,255,0]</v>
      </c>
      <c r="E94" s="24" t="n">
        <v>0.927</v>
      </c>
      <c r="F94" s="24" t="n">
        <v>0.8727</v>
      </c>
      <c r="G94" s="24" t="n">
        <v>0.9685</v>
      </c>
      <c r="H94" s="28"/>
      <c r="I94" s="28"/>
      <c r="J94" s="28"/>
      <c r="T94" s="16" t="n">
        <v>20</v>
      </c>
      <c r="U94" s="24" t="n">
        <v>0.6753</v>
      </c>
      <c r="V94" s="24" t="n">
        <v>0.6593</v>
      </c>
      <c r="W94" s="24" t="n">
        <v>0.6254</v>
      </c>
      <c r="X94" s="24" t="n">
        <v>0.5675</v>
      </c>
    </row>
    <row r="95" customFormat="false" ht="12.8" hidden="false" customHeight="false" outlineLevel="0" collapsed="false">
      <c r="A95" s="0" t="n">
        <v>255</v>
      </c>
      <c r="B95" s="0" t="n">
        <v>190</v>
      </c>
      <c r="C95" s="0" t="n">
        <v>0</v>
      </c>
      <c r="D95" s="16" t="str">
        <f aca="false">_xlfn.CONCAT("[",A95,",",B95,",",C95,"]")</f>
        <v>[255,190,0]</v>
      </c>
      <c r="E95" s="24" t="n">
        <v>0.903</v>
      </c>
      <c r="F95" s="24" t="n">
        <v>0.8727</v>
      </c>
      <c r="G95" s="24" t="n">
        <v>0.9682</v>
      </c>
      <c r="H95" s="28"/>
      <c r="I95" s="28"/>
      <c r="J95" s="28"/>
      <c r="T95" s="16" t="n">
        <v>21</v>
      </c>
      <c r="U95" s="24" t="n">
        <v>0.5426</v>
      </c>
      <c r="V95" s="24" t="n">
        <v>0.5429</v>
      </c>
      <c r="W95" s="24" t="n">
        <v>0.6254</v>
      </c>
      <c r="X95" s="24" t="n">
        <v>0.5465</v>
      </c>
    </row>
    <row r="96" customFormat="false" ht="12.8" hidden="false" customHeight="false" outlineLevel="0" collapsed="false">
      <c r="A96" s="0" t="n">
        <v>255</v>
      </c>
      <c r="B96" s="0" t="n">
        <v>126</v>
      </c>
      <c r="C96" s="0" t="n">
        <v>0</v>
      </c>
      <c r="D96" s="16" t="str">
        <f aca="false">_xlfn.CONCAT("[",A96,",",B96,",",C96,"]")</f>
        <v>[255,126,0]</v>
      </c>
      <c r="E96" s="24" t="n">
        <v>0.8727</v>
      </c>
      <c r="F96" s="24" t="n">
        <v>0.8967</v>
      </c>
      <c r="G96" s="24" t="n">
        <v>0.9677</v>
      </c>
      <c r="H96" s="28"/>
      <c r="I96" s="28"/>
      <c r="J96" s="28"/>
      <c r="T96" s="16" t="n">
        <v>22</v>
      </c>
      <c r="U96" s="24" t="n">
        <v>0.304</v>
      </c>
      <c r="V96" s="24" t="n">
        <v>0.3515</v>
      </c>
      <c r="W96" s="24" t="n">
        <v>0.4311</v>
      </c>
      <c r="X96" s="24" t="n">
        <v>0.5241</v>
      </c>
    </row>
    <row r="97" customFormat="false" ht="12.8" hidden="false" customHeight="false" outlineLevel="0" collapsed="false">
      <c r="A97" s="0" t="n">
        <v>255</v>
      </c>
      <c r="B97" s="0" t="n">
        <v>63</v>
      </c>
      <c r="C97" s="0" t="n">
        <v>0</v>
      </c>
      <c r="D97" s="16" t="str">
        <f aca="false">_xlfn.CONCAT("[",A97,",",B97,",",C97,"]")</f>
        <v>[255,63,0]</v>
      </c>
      <c r="E97" s="24" t="n">
        <v>0.8727</v>
      </c>
      <c r="F97" s="24" t="n">
        <v>0.9404</v>
      </c>
      <c r="G97" s="24" t="n">
        <v>0.9682</v>
      </c>
      <c r="H97" s="28"/>
      <c r="I97" s="28"/>
      <c r="J97" s="28"/>
      <c r="T97" s="16" t="n">
        <v>23</v>
      </c>
      <c r="U97" s="24" t="n">
        <v>0</v>
      </c>
      <c r="V97" s="24" t="n">
        <v>0</v>
      </c>
      <c r="W97" s="24" t="n">
        <v>0.2526</v>
      </c>
      <c r="X97" s="24" t="n">
        <v>0.4992</v>
      </c>
    </row>
    <row r="98" customFormat="false" ht="12.8" hidden="false" customHeight="false" outlineLevel="0" collapsed="false">
      <c r="A98" s="0" t="n">
        <v>255</v>
      </c>
      <c r="B98" s="0" t="n">
        <v>0</v>
      </c>
      <c r="C98" s="0" t="n">
        <v>0</v>
      </c>
      <c r="D98" s="16" t="str">
        <f aca="false">_xlfn.CONCAT("[",A98,",",B98,",",C98,"]")</f>
        <v>[255,0,0]</v>
      </c>
      <c r="E98" s="24" t="n">
        <v>0.8998</v>
      </c>
      <c r="F98" s="24" t="n">
        <v>0.9997</v>
      </c>
      <c r="G98" s="24" t="n">
        <v>0.9997</v>
      </c>
      <c r="H98" s="28"/>
      <c r="I98" s="28"/>
      <c r="J98" s="28"/>
      <c r="T98" s="16" t="n">
        <v>24</v>
      </c>
      <c r="U98" s="24" t="n">
        <v>0</v>
      </c>
      <c r="V98" s="24" t="n">
        <v>0</v>
      </c>
      <c r="W98" s="24" t="n">
        <v>0</v>
      </c>
      <c r="X98" s="24" t="n">
        <v>0.4711</v>
      </c>
    </row>
    <row r="99" customFormat="false" ht="12.8" hidden="false" customHeight="false" outlineLevel="0" collapsed="false">
      <c r="T99" s="16" t="n">
        <v>25</v>
      </c>
      <c r="U99" s="24" t="n">
        <v>0</v>
      </c>
      <c r="V99" s="24" t="n">
        <v>0</v>
      </c>
      <c r="W99" s="24" t="n">
        <v>0</v>
      </c>
      <c r="X99" s="24" t="n">
        <v>0.4399</v>
      </c>
    </row>
    <row r="101" customFormat="false" ht="12.8" hidden="false" customHeight="false" outlineLevel="0" collapsed="false">
      <c r="A101" s="1" t="s">
        <v>134</v>
      </c>
      <c r="T101" s="1" t="s">
        <v>135</v>
      </c>
    </row>
    <row r="102" customFormat="false" ht="12.8" hidden="false" customHeight="false" outlineLevel="0" collapsed="false">
      <c r="A102" s="3" t="s">
        <v>0</v>
      </c>
      <c r="B102" s="3" t="s">
        <v>1</v>
      </c>
      <c r="C102" s="3" t="s">
        <v>2</v>
      </c>
      <c r="D102" s="3" t="s">
        <v>119</v>
      </c>
      <c r="E102" s="3" t="s">
        <v>120</v>
      </c>
      <c r="F102" s="3" t="s">
        <v>121</v>
      </c>
      <c r="G102" s="3" t="s">
        <v>122</v>
      </c>
      <c r="T102" s="3" t="s">
        <v>119</v>
      </c>
      <c r="U102" s="3" t="s">
        <v>136</v>
      </c>
      <c r="V102" s="3" t="s">
        <v>137</v>
      </c>
      <c r="W102" s="3" t="s">
        <v>138</v>
      </c>
      <c r="X102" s="3" t="s">
        <v>139</v>
      </c>
    </row>
    <row r="103" customFormat="false" ht="12.8" hidden="false" customHeight="false" outlineLevel="0" collapsed="false">
      <c r="A103" s="0" t="n">
        <v>255</v>
      </c>
      <c r="B103" s="0" t="n">
        <v>35</v>
      </c>
      <c r="C103" s="0" t="n">
        <v>39</v>
      </c>
      <c r="D103" s="16" t="str">
        <f aca="false">_xlfn.CONCAT("[",A103,",",B103,",",C103,"]")</f>
        <v>[255,35,39]</v>
      </c>
      <c r="E103" s="24" t="n">
        <v>0</v>
      </c>
      <c r="F103" s="24" t="n">
        <v>0.7714</v>
      </c>
      <c r="G103" s="24" t="n">
        <v>0.9337</v>
      </c>
      <c r="T103" s="16" t="n">
        <v>1</v>
      </c>
      <c r="U103" s="24" t="n">
        <v>0.385</v>
      </c>
      <c r="V103" s="24" t="n">
        <v>0</v>
      </c>
      <c r="W103" s="24" t="n">
        <v>0.9997</v>
      </c>
      <c r="X103" s="24" t="n">
        <v>0.7714</v>
      </c>
    </row>
    <row r="104" customFormat="false" ht="12.8" hidden="false" customHeight="false" outlineLevel="0" collapsed="false">
      <c r="A104" s="0" t="n">
        <v>255</v>
      </c>
      <c r="B104" s="0" t="n">
        <v>35</v>
      </c>
      <c r="C104" s="0" t="n">
        <v>90</v>
      </c>
      <c r="D104" s="16" t="str">
        <f aca="false">_xlfn.CONCAT("[",A104,",",B104,",",C104,"]")</f>
        <v>[255,35,90]</v>
      </c>
      <c r="E104" s="24" t="n">
        <v>0</v>
      </c>
      <c r="F104" s="24" t="n">
        <v>0.7683</v>
      </c>
      <c r="G104" s="24" t="n">
        <v>0.8512</v>
      </c>
      <c r="T104" s="16" t="n">
        <v>2</v>
      </c>
      <c r="U104" s="24" t="n">
        <v>0.3805</v>
      </c>
      <c r="V104" s="24" t="n">
        <v>0</v>
      </c>
      <c r="W104" s="24" t="n">
        <v>0.8207</v>
      </c>
      <c r="X104" s="24" t="n">
        <v>0.7683</v>
      </c>
    </row>
    <row r="105" customFormat="false" ht="12.8" hidden="false" customHeight="false" outlineLevel="0" collapsed="false">
      <c r="A105" s="0" t="n">
        <v>255</v>
      </c>
      <c r="B105" s="0" t="n">
        <v>35</v>
      </c>
      <c r="C105" s="0" t="n">
        <v>145</v>
      </c>
      <c r="D105" s="16" t="str">
        <f aca="false">_xlfn.CONCAT("[",A105,",",B105,",",C105,"]")</f>
        <v>[255,35,145]</v>
      </c>
      <c r="E105" s="24" t="n">
        <v>0</v>
      </c>
      <c r="F105" s="24" t="n">
        <v>0.7612</v>
      </c>
      <c r="G105" s="24" t="n">
        <v>0.6689</v>
      </c>
      <c r="T105" s="16" t="n">
        <v>3</v>
      </c>
      <c r="U105" s="24" t="n">
        <v>0.3737</v>
      </c>
      <c r="V105" s="24" t="n">
        <v>0</v>
      </c>
      <c r="W105" s="24" t="n">
        <v>0.8145</v>
      </c>
      <c r="X105" s="24" t="n">
        <v>0.7612</v>
      </c>
    </row>
    <row r="106" customFormat="false" ht="12.8" hidden="false" customHeight="false" outlineLevel="0" collapsed="false">
      <c r="A106" s="0" t="n">
        <v>255</v>
      </c>
      <c r="B106" s="0" t="n">
        <v>35</v>
      </c>
      <c r="C106" s="0" t="n">
        <v>200</v>
      </c>
      <c r="D106" s="16" t="str">
        <f aca="false">_xlfn.CONCAT("[",A106,",",B106,",",C106,"]")</f>
        <v>[255,35,200]</v>
      </c>
      <c r="E106" s="24" t="n">
        <v>0</v>
      </c>
      <c r="F106" s="24" t="n">
        <v>0.7497</v>
      </c>
      <c r="G106" s="24" t="n">
        <v>0.3717</v>
      </c>
      <c r="T106" s="16" t="n">
        <v>4</v>
      </c>
      <c r="U106" s="24" t="n">
        <v>0.3652</v>
      </c>
      <c r="V106" s="24" t="n">
        <v>0</v>
      </c>
      <c r="W106" s="24" t="n">
        <v>0.8022</v>
      </c>
      <c r="X106" s="24" t="n">
        <v>0.7497</v>
      </c>
    </row>
    <row r="107" customFormat="false" ht="12.8" hidden="false" customHeight="false" outlineLevel="0" collapsed="false">
      <c r="A107" s="0" t="n">
        <v>255</v>
      </c>
      <c r="B107" s="0" t="n">
        <v>35</v>
      </c>
      <c r="C107" s="0" t="n">
        <v>255</v>
      </c>
      <c r="D107" s="16" t="str">
        <f aca="false">_xlfn.CONCAT("[",A107,",",B107,",",C107,"]")</f>
        <v>[255,35,255]</v>
      </c>
      <c r="E107" s="24" t="n">
        <v>0.0518</v>
      </c>
      <c r="F107" s="24" t="n">
        <v>0.7458</v>
      </c>
      <c r="G107" s="24" t="n">
        <v>0</v>
      </c>
      <c r="T107" s="16" t="n">
        <v>5</v>
      </c>
      <c r="U107" s="24" t="n">
        <v>0.354</v>
      </c>
      <c r="V107" s="24" t="n">
        <v>0</v>
      </c>
      <c r="W107" s="24" t="n">
        <v>0.7946</v>
      </c>
      <c r="X107" s="24" t="n">
        <v>0.7458</v>
      </c>
    </row>
    <row r="108" customFormat="false" ht="12.8" hidden="false" customHeight="false" outlineLevel="0" collapsed="false">
      <c r="A108" s="0" t="n">
        <v>200</v>
      </c>
      <c r="B108" s="0" t="n">
        <v>35</v>
      </c>
      <c r="C108" s="0" t="n">
        <v>255</v>
      </c>
      <c r="D108" s="16" t="str">
        <f aca="false">_xlfn.CONCAT("[",A108,",",B108,",",C108,"]")</f>
        <v>[200,35,255]</v>
      </c>
      <c r="E108" s="24" t="n">
        <v>0.4332</v>
      </c>
      <c r="F108" s="24" t="n">
        <v>0.8032</v>
      </c>
      <c r="G108" s="24" t="n">
        <v>0</v>
      </c>
      <c r="T108" s="16" t="n">
        <v>6</v>
      </c>
      <c r="U108" s="24" t="n">
        <v>0.3906</v>
      </c>
      <c r="V108" s="24" t="n">
        <v>0</v>
      </c>
      <c r="W108" s="24" t="n">
        <v>0.8601</v>
      </c>
      <c r="X108" s="24" t="n">
        <v>0.8032</v>
      </c>
    </row>
    <row r="109" customFormat="false" ht="12.8" hidden="false" customHeight="false" outlineLevel="0" collapsed="false">
      <c r="A109" s="0" t="n">
        <v>145</v>
      </c>
      <c r="B109" s="0" t="n">
        <v>35</v>
      </c>
      <c r="C109" s="0" t="n">
        <v>255</v>
      </c>
      <c r="D109" s="16" t="str">
        <f aca="false">_xlfn.CONCAT("[",A109,",",B109,",",C109,"]")</f>
        <v>[145,35,255]</v>
      </c>
      <c r="E109" s="24" t="n">
        <v>0.7023</v>
      </c>
      <c r="F109" s="24" t="n">
        <v>0.8435</v>
      </c>
      <c r="G109" s="24" t="n">
        <v>0</v>
      </c>
      <c r="T109" s="16" t="n">
        <v>7</v>
      </c>
      <c r="U109" s="24" t="n">
        <v>0.4209</v>
      </c>
      <c r="V109" s="24" t="n">
        <v>0</v>
      </c>
      <c r="W109" s="24" t="n">
        <v>0.9029</v>
      </c>
      <c r="X109" s="24" t="n">
        <v>0.8435</v>
      </c>
    </row>
    <row r="110" customFormat="false" ht="12.8" hidden="false" customHeight="false" outlineLevel="0" collapsed="false">
      <c r="A110" s="0" t="n">
        <v>90</v>
      </c>
      <c r="B110" s="0" t="n">
        <v>35</v>
      </c>
      <c r="C110" s="0" t="n">
        <v>255</v>
      </c>
      <c r="D110" s="16" t="str">
        <f aca="false">_xlfn.CONCAT("[",A110,",",B110,",",C110,"]")</f>
        <v>[90,35,255]</v>
      </c>
      <c r="E110" s="24" t="n">
        <v>0.8686</v>
      </c>
      <c r="F110" s="24" t="n">
        <v>0.8686</v>
      </c>
      <c r="G110" s="24" t="n">
        <v>0</v>
      </c>
      <c r="T110" s="16" t="n">
        <v>8</v>
      </c>
      <c r="U110" s="24" t="n">
        <v>0.445</v>
      </c>
      <c r="V110" s="24" t="n">
        <v>0</v>
      </c>
      <c r="W110" s="24" t="n">
        <v>0.9252</v>
      </c>
      <c r="X110" s="24" t="n">
        <v>0.8686</v>
      </c>
    </row>
    <row r="111" customFormat="false" ht="12.8" hidden="false" customHeight="false" outlineLevel="0" collapsed="false">
      <c r="A111" s="0" t="n">
        <v>39</v>
      </c>
      <c r="B111" s="0" t="n">
        <v>35</v>
      </c>
      <c r="C111" s="0" t="n">
        <v>255</v>
      </c>
      <c r="D111" s="16" t="str">
        <f aca="false">_xlfn.CONCAT("[",A111,",",B111,",",C111,"]")</f>
        <v>[39,35,255]</v>
      </c>
      <c r="E111" s="24" t="n">
        <v>0.9475</v>
      </c>
      <c r="F111" s="24" t="n">
        <v>0.8803</v>
      </c>
      <c r="G111" s="24" t="n">
        <v>0</v>
      </c>
      <c r="T111" s="16" t="n">
        <v>9</v>
      </c>
      <c r="U111" s="24" t="n">
        <v>0.4624</v>
      </c>
      <c r="V111" s="24" t="n">
        <v>0</v>
      </c>
      <c r="W111" s="24" t="n">
        <v>0.9997</v>
      </c>
      <c r="X111" s="24" t="n">
        <v>0.8803</v>
      </c>
    </row>
    <row r="112" customFormat="false" ht="12.8" hidden="false" customHeight="false" outlineLevel="0" collapsed="false">
      <c r="A112" s="0" t="n">
        <v>35</v>
      </c>
      <c r="B112" s="0" t="n">
        <v>90</v>
      </c>
      <c r="C112" s="0" t="n">
        <v>255</v>
      </c>
      <c r="D112" s="16" t="str">
        <f aca="false">_xlfn.CONCAT("[",A112,",",B112,",",C112,"]")</f>
        <v>[35,90,255]</v>
      </c>
      <c r="E112" s="24" t="n">
        <v>0.9104</v>
      </c>
      <c r="F112" s="24" t="n">
        <v>0.6289</v>
      </c>
      <c r="G112" s="24" t="n">
        <v>0</v>
      </c>
      <c r="T112" s="16" t="n">
        <v>10</v>
      </c>
      <c r="U112" s="24" t="n">
        <v>0.0083</v>
      </c>
      <c r="V112" s="24" t="n">
        <v>0</v>
      </c>
      <c r="W112" s="24" t="n">
        <v>0.7856</v>
      </c>
      <c r="X112" s="24" t="n">
        <v>0.6289</v>
      </c>
    </row>
    <row r="113" customFormat="false" ht="12.8" hidden="false" customHeight="false" outlineLevel="0" collapsed="false">
      <c r="A113" s="0" t="n">
        <v>35</v>
      </c>
      <c r="B113" s="0" t="n">
        <v>145</v>
      </c>
      <c r="C113" s="0" t="n">
        <v>255</v>
      </c>
      <c r="D113" s="16" t="str">
        <f aca="false">_xlfn.CONCAT("[",A114,",",B113,",",C113,"]")</f>
        <v>[35,145,255]</v>
      </c>
      <c r="E113" s="24" t="n">
        <v>0.8322</v>
      </c>
      <c r="F113" s="24" t="n">
        <v>0.1003</v>
      </c>
      <c r="G113" s="24" t="n">
        <v>0</v>
      </c>
      <c r="T113" s="16" t="n">
        <v>11</v>
      </c>
      <c r="U113" s="24" t="n">
        <v>0</v>
      </c>
      <c r="V113" s="24" t="n">
        <v>0</v>
      </c>
      <c r="W113" s="24" t="n">
        <v>0.3091</v>
      </c>
      <c r="X113" s="24" t="n">
        <v>0.1003</v>
      </c>
    </row>
    <row r="114" customFormat="false" ht="12.8" hidden="false" customHeight="false" outlineLevel="0" collapsed="false">
      <c r="A114" s="0" t="n">
        <v>35</v>
      </c>
      <c r="B114" s="0" t="n">
        <v>200</v>
      </c>
      <c r="C114" s="0" t="n">
        <v>255</v>
      </c>
      <c r="D114" s="16" t="str">
        <f aca="false">_xlfn.CONCAT("[",A114,",",B114,",",C114,"]")</f>
        <v>[35,200,255]</v>
      </c>
      <c r="E114" s="24" t="n">
        <v>0.8212</v>
      </c>
      <c r="F114" s="24" t="n">
        <v>0</v>
      </c>
      <c r="G114" s="24" t="n">
        <v>0.4226</v>
      </c>
      <c r="T114" s="16" t="n">
        <v>12</v>
      </c>
      <c r="U114" s="24" t="n">
        <v>0</v>
      </c>
      <c r="V114" s="24" t="n">
        <v>0</v>
      </c>
      <c r="W114" s="24" t="n">
        <v>0</v>
      </c>
      <c r="X114" s="24" t="n">
        <v>0</v>
      </c>
    </row>
    <row r="115" customFormat="false" ht="12.8" hidden="false" customHeight="false" outlineLevel="0" collapsed="false">
      <c r="A115" s="0" t="n">
        <v>35</v>
      </c>
      <c r="B115" s="0" t="n">
        <v>255</v>
      </c>
      <c r="C115" s="0" t="n">
        <v>255</v>
      </c>
      <c r="D115" s="16" t="str">
        <f aca="false">_xlfn.CONCAT("[",A115,",",B115,",",C115,"]")</f>
        <v>[35,255,255]</v>
      </c>
      <c r="E115" s="24" t="n">
        <v>0.8235</v>
      </c>
      <c r="F115" s="24" t="n">
        <v>0</v>
      </c>
      <c r="G115" s="24" t="n">
        <v>0.6469</v>
      </c>
      <c r="T115" s="16" t="n">
        <v>13</v>
      </c>
      <c r="U115" s="24" t="n">
        <v>0</v>
      </c>
      <c r="V115" s="24" t="n">
        <v>0</v>
      </c>
      <c r="W115" s="24" t="n">
        <v>0</v>
      </c>
      <c r="X115" s="24" t="n">
        <v>0</v>
      </c>
    </row>
    <row r="116" customFormat="false" ht="12.8" hidden="false" customHeight="false" outlineLevel="0" collapsed="false">
      <c r="A116" s="0" t="n">
        <v>35</v>
      </c>
      <c r="B116" s="0" t="n">
        <v>255</v>
      </c>
      <c r="C116" s="0" t="n">
        <v>200</v>
      </c>
      <c r="D116" s="16" t="str">
        <f aca="false">_xlfn.CONCAT("[",A116,",",B116,",",C116,"]")</f>
        <v>[35,255,200]</v>
      </c>
      <c r="E116" s="24" t="n">
        <v>0.8225</v>
      </c>
      <c r="F116" s="24" t="n">
        <v>0</v>
      </c>
      <c r="G116" s="24" t="n">
        <v>0.7788</v>
      </c>
      <c r="T116" s="16" t="n">
        <v>14</v>
      </c>
      <c r="U116" s="24" t="n">
        <v>0</v>
      </c>
      <c r="V116" s="24" t="n">
        <v>0</v>
      </c>
      <c r="W116" s="24" t="n">
        <v>0</v>
      </c>
      <c r="X116" s="24" t="n">
        <v>0</v>
      </c>
    </row>
    <row r="117" customFormat="false" ht="12.8" hidden="false" customHeight="false" outlineLevel="0" collapsed="false">
      <c r="A117" s="0" t="n">
        <v>35</v>
      </c>
      <c r="B117" s="0" t="n">
        <v>255</v>
      </c>
      <c r="C117" s="0" t="n">
        <v>145</v>
      </c>
      <c r="D117" s="16" t="str">
        <f aca="false">_xlfn.CONCAT("[",A117,",",B117,",",C117,"]")</f>
        <v>[35,255,145]</v>
      </c>
      <c r="E117" s="24" t="n">
        <v>0.8217</v>
      </c>
      <c r="F117" s="24" t="n">
        <v>0</v>
      </c>
      <c r="G117" s="24" t="n">
        <v>0.8712</v>
      </c>
      <c r="T117" s="16" t="n">
        <v>15</v>
      </c>
      <c r="U117" s="24" t="n">
        <v>0</v>
      </c>
      <c r="V117" s="24" t="n">
        <v>0</v>
      </c>
      <c r="W117" s="24" t="n">
        <v>0</v>
      </c>
      <c r="X117" s="24" t="n">
        <v>0</v>
      </c>
    </row>
    <row r="118" customFormat="false" ht="12.8" hidden="false" customHeight="false" outlineLevel="0" collapsed="false">
      <c r="A118" s="0" t="n">
        <v>35</v>
      </c>
      <c r="B118" s="0" t="n">
        <v>255</v>
      </c>
      <c r="C118" s="0" t="n">
        <v>90</v>
      </c>
      <c r="D118" s="16" t="str">
        <f aca="false">_xlfn.CONCAT("[",A118,",",B118,",",C118,"]")</f>
        <v>[35,255,90]</v>
      </c>
      <c r="E118" s="24" t="n">
        <v>0.8215</v>
      </c>
      <c r="F118" s="24" t="n">
        <v>0</v>
      </c>
      <c r="G118" s="24" t="n">
        <v>0.9284</v>
      </c>
      <c r="T118" s="16" t="n">
        <v>16</v>
      </c>
      <c r="U118" s="24" t="n">
        <v>0</v>
      </c>
      <c r="V118" s="24" t="n">
        <v>0</v>
      </c>
      <c r="W118" s="24" t="n">
        <v>0</v>
      </c>
      <c r="X118" s="24" t="n">
        <v>0</v>
      </c>
    </row>
    <row r="119" customFormat="false" ht="12.8" hidden="false" customHeight="false" outlineLevel="0" collapsed="false">
      <c r="A119" s="0" t="n">
        <v>35</v>
      </c>
      <c r="B119" s="0" t="n">
        <v>255</v>
      </c>
      <c r="C119" s="0" t="n">
        <v>35</v>
      </c>
      <c r="D119" s="16" t="str">
        <f aca="false">_xlfn.CONCAT("[",A119,",",B119,",",C119,"]")</f>
        <v>[35,255,35]</v>
      </c>
      <c r="E119" s="24" t="n">
        <v>0.8212</v>
      </c>
      <c r="F119" s="24" t="n">
        <v>0</v>
      </c>
      <c r="G119" s="24" t="n">
        <v>0.9555</v>
      </c>
      <c r="T119" s="16" t="n">
        <v>17</v>
      </c>
      <c r="U119" s="24" t="n">
        <v>0</v>
      </c>
      <c r="V119" s="24" t="n">
        <v>0</v>
      </c>
      <c r="W119" s="24" t="n">
        <v>0</v>
      </c>
      <c r="X119" s="24" t="n">
        <v>0</v>
      </c>
    </row>
    <row r="120" customFormat="false" ht="12.8" hidden="false" customHeight="false" outlineLevel="0" collapsed="false">
      <c r="A120" s="0" t="n">
        <v>90</v>
      </c>
      <c r="B120" s="0" t="n">
        <v>255</v>
      </c>
      <c r="C120" s="0" t="n">
        <v>35</v>
      </c>
      <c r="D120" s="16" t="str">
        <f aca="false">_xlfn.CONCAT("[",A120,",",B120,",",C120,"]")</f>
        <v>[90,255,35]</v>
      </c>
      <c r="E120" s="24" t="n">
        <v>0.7961</v>
      </c>
      <c r="F120" s="24" t="n">
        <v>0</v>
      </c>
      <c r="G120" s="24" t="n">
        <v>0.9552</v>
      </c>
      <c r="T120" s="16" t="n">
        <v>18</v>
      </c>
      <c r="U120" s="24" t="n">
        <v>0</v>
      </c>
      <c r="V120" s="24" t="n">
        <v>0</v>
      </c>
      <c r="W120" s="24" t="n">
        <v>0</v>
      </c>
      <c r="X120" s="24" t="n">
        <v>0</v>
      </c>
    </row>
    <row r="121" customFormat="false" ht="12.8" hidden="false" customHeight="false" outlineLevel="0" collapsed="false">
      <c r="A121" s="0" t="n">
        <v>145</v>
      </c>
      <c r="B121" s="0" t="n">
        <v>255</v>
      </c>
      <c r="C121" s="0" t="n">
        <v>35</v>
      </c>
      <c r="D121" s="16" t="str">
        <f aca="false">_xlfn.CONCAT("[",A121,",",B121,",",C121,"]")</f>
        <v>[145,255,35]</v>
      </c>
      <c r="E121" s="24" t="n">
        <v>0.7433</v>
      </c>
      <c r="F121" s="24" t="n">
        <v>0</v>
      </c>
      <c r="G121" s="24" t="n">
        <v>0.9546</v>
      </c>
      <c r="T121" s="16" t="n">
        <v>19</v>
      </c>
      <c r="U121" s="24" t="n">
        <v>0</v>
      </c>
      <c r="V121" s="24" t="n">
        <v>0</v>
      </c>
      <c r="W121" s="24" t="n">
        <v>0</v>
      </c>
      <c r="X121" s="24" t="n">
        <v>0</v>
      </c>
    </row>
    <row r="122" customFormat="false" ht="12.8" hidden="false" customHeight="false" outlineLevel="0" collapsed="false">
      <c r="A122" s="0" t="n">
        <v>200</v>
      </c>
      <c r="B122" s="0" t="n">
        <v>255</v>
      </c>
      <c r="C122" s="0" t="n">
        <v>35</v>
      </c>
      <c r="D122" s="16" t="str">
        <f aca="false">_xlfn.CONCAT("[",A122,",",B122,",",C122,"]")</f>
        <v>[200,255,35]</v>
      </c>
      <c r="E122" s="24" t="n">
        <v>0.6593</v>
      </c>
      <c r="F122" s="24" t="n">
        <v>0</v>
      </c>
      <c r="G122" s="24" t="n">
        <v>0.9534</v>
      </c>
      <c r="T122" s="16" t="n">
        <v>20</v>
      </c>
      <c r="U122" s="24" t="n">
        <v>0</v>
      </c>
      <c r="V122" s="24" t="n">
        <v>0</v>
      </c>
      <c r="W122" s="24" t="n">
        <v>0</v>
      </c>
      <c r="X122" s="24" t="n">
        <v>0</v>
      </c>
    </row>
    <row r="123" customFormat="false" ht="12.8" hidden="false" customHeight="false" outlineLevel="0" collapsed="false">
      <c r="A123" s="0" t="n">
        <v>255</v>
      </c>
      <c r="B123" s="0" t="n">
        <v>255</v>
      </c>
      <c r="C123" s="0" t="n">
        <v>35</v>
      </c>
      <c r="D123" s="16" t="str">
        <f aca="false">_xlfn.CONCAT("[",A123,",",B123,",",C123,"]")</f>
        <v>[255,255,35]</v>
      </c>
      <c r="E123" s="24" t="n">
        <v>0.5429</v>
      </c>
      <c r="F123" s="24" t="n">
        <v>0</v>
      </c>
      <c r="G123" s="24" t="n">
        <v>0.9519</v>
      </c>
      <c r="T123" s="16" t="n">
        <v>21</v>
      </c>
      <c r="U123" s="24" t="n">
        <v>0</v>
      </c>
      <c r="V123" s="24" t="n">
        <v>0</v>
      </c>
      <c r="W123" s="24" t="n">
        <v>0</v>
      </c>
      <c r="X123" s="24" t="n">
        <v>0</v>
      </c>
    </row>
    <row r="124" customFormat="false" ht="12.8" hidden="false" customHeight="false" outlineLevel="0" collapsed="false">
      <c r="A124" s="0" t="n">
        <v>255</v>
      </c>
      <c r="B124" s="0" t="n">
        <v>200</v>
      </c>
      <c r="C124" s="0" t="n">
        <v>35</v>
      </c>
      <c r="D124" s="16" t="str">
        <f aca="false">_xlfn.CONCAT("[",A124,",",B124,",",C124,"]")</f>
        <v>[255,200,35]</v>
      </c>
      <c r="E124" s="24" t="n">
        <v>0.3515</v>
      </c>
      <c r="F124" s="24" t="n">
        <v>0</v>
      </c>
      <c r="G124" s="24" t="n">
        <v>0.9455</v>
      </c>
      <c r="T124" s="16" t="n">
        <v>22</v>
      </c>
      <c r="U124" s="24" t="n">
        <v>0</v>
      </c>
      <c r="V124" s="24" t="n">
        <v>0</v>
      </c>
      <c r="W124" s="24" t="n">
        <v>0</v>
      </c>
      <c r="X124" s="24" t="n">
        <v>0</v>
      </c>
    </row>
    <row r="125" customFormat="false" ht="12.8" hidden="false" customHeight="false" outlineLevel="0" collapsed="false">
      <c r="A125" s="0" t="n">
        <v>255</v>
      </c>
      <c r="B125" s="0" t="n">
        <v>145</v>
      </c>
      <c r="C125" s="0" t="n">
        <v>35</v>
      </c>
      <c r="D125" s="16" t="str">
        <f aca="false">_xlfn.CONCAT("[",A125,",",B125,",",C125,"]")</f>
        <v>[255,145,35]</v>
      </c>
      <c r="E125" s="24" t="n">
        <v>0</v>
      </c>
      <c r="F125" s="24" t="n">
        <v>0.0664</v>
      </c>
      <c r="G125" s="24" t="n">
        <v>0.9345</v>
      </c>
      <c r="T125" s="16" t="n">
        <v>23</v>
      </c>
      <c r="U125" s="24" t="n">
        <v>0</v>
      </c>
      <c r="V125" s="24" t="n">
        <v>0</v>
      </c>
      <c r="W125" s="24" t="n">
        <v>0.2389</v>
      </c>
      <c r="X125" s="24" t="n">
        <v>0.0664</v>
      </c>
    </row>
    <row r="126" customFormat="false" ht="12.8" hidden="false" customHeight="false" outlineLevel="0" collapsed="false">
      <c r="A126" s="0" t="n">
        <v>255</v>
      </c>
      <c r="B126" s="0" t="n">
        <v>90</v>
      </c>
      <c r="C126" s="0" t="n">
        <v>35</v>
      </c>
      <c r="D126" s="16" t="str">
        <f aca="false">_xlfn.CONCAT("[",A126,",",B126,",",C126,"]")</f>
        <v>[255,90,35]</v>
      </c>
      <c r="E126" s="24" t="n">
        <v>0</v>
      </c>
      <c r="F126" s="24" t="n">
        <v>0.5268</v>
      </c>
      <c r="G126" s="24" t="n">
        <v>0.9365</v>
      </c>
      <c r="T126" s="16" t="n">
        <v>24</v>
      </c>
      <c r="U126" s="24" t="n">
        <v>0.0615</v>
      </c>
      <c r="V126" s="24" t="n">
        <v>0</v>
      </c>
      <c r="W126" s="24" t="n">
        <v>0.6758</v>
      </c>
      <c r="X126" s="24" t="n">
        <v>0.5268</v>
      </c>
    </row>
    <row r="127" customFormat="false" ht="12.8" hidden="false" customHeight="false" outlineLevel="0" collapsed="false">
      <c r="A127" s="0" t="n">
        <v>255</v>
      </c>
      <c r="B127" s="0" t="n">
        <v>35</v>
      </c>
      <c r="C127" s="0" t="n">
        <v>39</v>
      </c>
      <c r="D127" s="16" t="str">
        <f aca="false">_xlfn.CONCAT("[",A127,",",B127,",",C127,"]")</f>
        <v>[255,35,39]</v>
      </c>
      <c r="E127" s="24" t="n">
        <v>0</v>
      </c>
      <c r="F127" s="24" t="n">
        <v>0.7714</v>
      </c>
      <c r="G127" s="24" t="n">
        <v>0.9337</v>
      </c>
      <c r="T127" s="16" t="n">
        <v>25</v>
      </c>
      <c r="U127" s="24" t="n">
        <v>0.385</v>
      </c>
      <c r="V127" s="24" t="n">
        <v>0</v>
      </c>
      <c r="W127" s="24" t="n">
        <v>0.9997</v>
      </c>
      <c r="X127" s="24" t="n">
        <v>0.7714</v>
      </c>
    </row>
    <row r="129" customFormat="false" ht="12.8" hidden="false" customHeight="false" outlineLevel="0" collapsed="false">
      <c r="A129" s="1" t="s">
        <v>140</v>
      </c>
      <c r="H129" s="14"/>
      <c r="T129" s="1" t="s">
        <v>141</v>
      </c>
    </row>
    <row r="130" customFormat="false" ht="12.8" hidden="false" customHeight="false" outlineLevel="0" collapsed="false">
      <c r="A130" s="3" t="s">
        <v>0</v>
      </c>
      <c r="B130" s="3" t="s">
        <v>1</v>
      </c>
      <c r="C130" s="3" t="s">
        <v>2</v>
      </c>
      <c r="D130" s="3" t="s">
        <v>119</v>
      </c>
      <c r="E130" s="3" t="s">
        <v>120</v>
      </c>
      <c r="F130" s="3" t="s">
        <v>121</v>
      </c>
      <c r="G130" s="3" t="s">
        <v>122</v>
      </c>
      <c r="H130" s="27"/>
      <c r="I130" s="27"/>
      <c r="J130" s="27"/>
      <c r="T130" s="3" t="s">
        <v>119</v>
      </c>
      <c r="U130" s="3" t="s">
        <v>136</v>
      </c>
      <c r="V130" s="3" t="s">
        <v>137</v>
      </c>
      <c r="W130" s="3" t="s">
        <v>138</v>
      </c>
      <c r="X130" s="3" t="s">
        <v>139</v>
      </c>
    </row>
    <row r="131" customFormat="false" ht="12.8" hidden="false" customHeight="false" outlineLevel="0" collapsed="false">
      <c r="A131" s="0" t="n">
        <v>255</v>
      </c>
      <c r="B131" s="0" t="n">
        <v>109</v>
      </c>
      <c r="C131" s="0" t="n">
        <v>112</v>
      </c>
      <c r="D131" s="16" t="str">
        <f aca="false">_xlfn.CONCAT("[",A131,",",B131,",",C131,"]")</f>
        <v>[255,109,112]</v>
      </c>
      <c r="E131" s="24" t="n">
        <v>0</v>
      </c>
      <c r="F131" s="24" t="n">
        <v>0.385</v>
      </c>
      <c r="G131" s="24" t="n">
        <v>0.7983</v>
      </c>
      <c r="H131" s="29"/>
      <c r="I131" s="29"/>
      <c r="J131" s="29"/>
      <c r="T131" s="16" t="n">
        <v>1</v>
      </c>
      <c r="U131" s="24" t="n">
        <v>0.7983</v>
      </c>
      <c r="V131" s="24" t="n">
        <v>0.6606</v>
      </c>
      <c r="W131" s="24" t="n">
        <v>0.9997</v>
      </c>
      <c r="X131" s="24" t="n">
        <v>0.9337</v>
      </c>
    </row>
    <row r="132" customFormat="false" ht="12.8" hidden="false" customHeight="false" outlineLevel="0" collapsed="false">
      <c r="A132" s="0" t="n">
        <v>255</v>
      </c>
      <c r="B132" s="0" t="n">
        <v>109</v>
      </c>
      <c r="C132" s="0" t="n">
        <v>145</v>
      </c>
      <c r="D132" s="16" t="str">
        <f aca="false">_xlfn.CONCAT("[",A132,",",B132,",",C132,"]")</f>
        <v>[255,109,145]</v>
      </c>
      <c r="E132" s="24" t="n">
        <v>0</v>
      </c>
      <c r="F132" s="24" t="n">
        <v>0.3805</v>
      </c>
      <c r="G132" s="24" t="n">
        <v>0.6833</v>
      </c>
      <c r="H132" s="29"/>
      <c r="I132" s="29"/>
      <c r="J132" s="29"/>
      <c r="T132" s="16" t="n">
        <v>2</v>
      </c>
      <c r="U132" s="24" t="n">
        <v>0.6833</v>
      </c>
      <c r="V132" s="24" t="n">
        <v>0.633</v>
      </c>
      <c r="W132" s="24" t="n">
        <v>0.9044</v>
      </c>
      <c r="X132" s="24" t="n">
        <v>0.8512</v>
      </c>
    </row>
    <row r="133" customFormat="false" ht="12.8" hidden="false" customHeight="false" outlineLevel="0" collapsed="false">
      <c r="A133" s="0" t="n">
        <v>255</v>
      </c>
      <c r="B133" s="0" t="n">
        <v>109</v>
      </c>
      <c r="C133" s="0" t="n">
        <v>182</v>
      </c>
      <c r="D133" s="16" t="str">
        <f aca="false">_xlfn.CONCAT("[",A133,",",B133,",",C133,"]")</f>
        <v>[255,109,182]</v>
      </c>
      <c r="E133" s="24" t="n">
        <v>0</v>
      </c>
      <c r="F133" s="24" t="n">
        <v>0.3737</v>
      </c>
      <c r="G133" s="24" t="n">
        <v>0.5083</v>
      </c>
      <c r="H133" s="29"/>
      <c r="I133" s="29"/>
      <c r="J133" s="29"/>
      <c r="T133" s="16" t="n">
        <v>3</v>
      </c>
      <c r="U133" s="24" t="n">
        <v>0.5083</v>
      </c>
      <c r="V133" s="24" t="n">
        <v>0.6039</v>
      </c>
      <c r="W133" s="24" t="n">
        <v>0.7889</v>
      </c>
      <c r="X133" s="24" t="n">
        <v>0.6689</v>
      </c>
    </row>
    <row r="134" customFormat="false" ht="12.8" hidden="false" customHeight="false" outlineLevel="0" collapsed="false">
      <c r="A134" s="0" t="n">
        <v>255</v>
      </c>
      <c r="B134" s="0" t="n">
        <v>109</v>
      </c>
      <c r="C134" s="0" t="n">
        <v>218</v>
      </c>
      <c r="D134" s="16" t="str">
        <f aca="false">_xlfn.CONCAT("[",A134,",",B134,",",C134,"]")</f>
        <v>[255,109,218]</v>
      </c>
      <c r="E134" s="24" t="n">
        <v>0</v>
      </c>
      <c r="F134" s="24" t="n">
        <v>0.3652</v>
      </c>
      <c r="G134" s="24" t="n">
        <v>0.2871</v>
      </c>
      <c r="H134" s="29"/>
      <c r="I134" s="29"/>
      <c r="J134" s="29"/>
      <c r="T134" s="16" t="n">
        <v>4</v>
      </c>
      <c r="U134" s="24" t="n">
        <v>0.2871</v>
      </c>
      <c r="V134" s="24" t="n">
        <v>0.5734</v>
      </c>
      <c r="W134" s="24" t="n">
        <v>0.425</v>
      </c>
      <c r="X134" s="24" t="n">
        <v>0.3717</v>
      </c>
    </row>
    <row r="135" customFormat="false" ht="12.8" hidden="false" customHeight="false" outlineLevel="0" collapsed="false">
      <c r="A135" s="0" t="n">
        <v>255</v>
      </c>
      <c r="B135" s="0" t="n">
        <v>109</v>
      </c>
      <c r="C135" s="0" t="n">
        <v>255</v>
      </c>
      <c r="D135" s="16" t="str">
        <f aca="false">_xlfn.CONCAT("[",A135,",",B135,",",C135,"]")</f>
        <v>[255,109,255]</v>
      </c>
      <c r="E135" s="24" t="n">
        <v>0</v>
      </c>
      <c r="F135" s="24" t="n">
        <v>0.354</v>
      </c>
      <c r="G135" s="24" t="n">
        <v>0.0034</v>
      </c>
      <c r="H135" s="29"/>
      <c r="I135" s="29"/>
      <c r="J135" s="29"/>
      <c r="T135" s="16" t="n">
        <v>5</v>
      </c>
      <c r="U135" s="24" t="n">
        <v>0.0034</v>
      </c>
      <c r="V135" s="24" t="n">
        <v>0.5414</v>
      </c>
      <c r="W135" s="24" t="n">
        <v>0</v>
      </c>
      <c r="X135" s="24" t="n">
        <v>0</v>
      </c>
    </row>
    <row r="136" customFormat="false" ht="12.8" hidden="false" customHeight="false" outlineLevel="0" collapsed="false">
      <c r="A136" s="0" t="n">
        <v>218</v>
      </c>
      <c r="B136" s="0" t="n">
        <v>109</v>
      </c>
      <c r="C136" s="0" t="n">
        <v>255</v>
      </c>
      <c r="D136" s="16" t="str">
        <f aca="false">_xlfn.CONCAT("[",A136,",",B136,",",C136,"]")</f>
        <v>[218,109,255]</v>
      </c>
      <c r="E136" s="24" t="n">
        <v>0.2651</v>
      </c>
      <c r="F136" s="24" t="n">
        <v>0.3906</v>
      </c>
      <c r="G136" s="24" t="n">
        <v>0</v>
      </c>
      <c r="H136" s="29"/>
      <c r="I136" s="29"/>
      <c r="J136" s="29"/>
      <c r="T136" s="16" t="n">
        <v>6</v>
      </c>
      <c r="U136" s="24" t="n">
        <v>0</v>
      </c>
      <c r="V136" s="24" t="n">
        <v>0.53989</v>
      </c>
      <c r="W136" s="24" t="n">
        <v>0</v>
      </c>
      <c r="X136" s="24" t="n">
        <v>0</v>
      </c>
    </row>
    <row r="137" customFormat="false" ht="12.8" hidden="false" customHeight="false" outlineLevel="0" collapsed="false">
      <c r="A137" s="0" t="n">
        <v>182</v>
      </c>
      <c r="B137" s="0" t="n">
        <v>109</v>
      </c>
      <c r="C137" s="0" t="n">
        <v>255</v>
      </c>
      <c r="D137" s="16" t="str">
        <f aca="false">_xlfn.CONCAT("[",A137,",",B137,",",C137,"]")</f>
        <v>[182,109,255]</v>
      </c>
      <c r="E137" s="24" t="n">
        <v>0.476</v>
      </c>
      <c r="F137" s="24" t="n">
        <v>0.4209</v>
      </c>
      <c r="G137" s="24" t="n">
        <v>0</v>
      </c>
      <c r="H137" s="29"/>
      <c r="I137" s="29"/>
      <c r="J137" s="29"/>
      <c r="T137" s="16" t="n">
        <v>7</v>
      </c>
      <c r="U137" s="24" t="n">
        <v>0</v>
      </c>
      <c r="V137" s="24" t="n">
        <v>0.5383</v>
      </c>
      <c r="W137" s="24" t="n">
        <v>0</v>
      </c>
      <c r="X137" s="24" t="n">
        <v>0</v>
      </c>
    </row>
    <row r="138" customFormat="false" ht="12.8" hidden="false" customHeight="false" outlineLevel="0" collapsed="false">
      <c r="A138" s="0" t="n">
        <v>145</v>
      </c>
      <c r="B138" s="0" t="n">
        <v>109</v>
      </c>
      <c r="C138" s="0" t="n">
        <v>255</v>
      </c>
      <c r="D138" s="16" t="str">
        <f aca="false">_xlfn.CONCAT("[",A138,",",B138,",",C138,"]")</f>
        <v>[145,109,255]</v>
      </c>
      <c r="E138" s="24" t="n">
        <v>0.6443</v>
      </c>
      <c r="F138" s="24" t="n">
        <v>0.445</v>
      </c>
      <c r="G138" s="24" t="n">
        <v>0</v>
      </c>
      <c r="H138" s="29"/>
      <c r="I138" s="29"/>
      <c r="J138" s="29"/>
      <c r="T138" s="16" t="n">
        <v>8</v>
      </c>
      <c r="U138" s="24" t="n">
        <v>0</v>
      </c>
      <c r="V138" s="24" t="n">
        <v>0.5368</v>
      </c>
      <c r="W138" s="24" t="n">
        <v>0</v>
      </c>
      <c r="X138" s="24" t="n">
        <v>0</v>
      </c>
    </row>
    <row r="139" customFormat="false" ht="12.8" hidden="false" customHeight="false" outlineLevel="0" collapsed="false">
      <c r="A139" s="0" t="n">
        <v>109</v>
      </c>
      <c r="B139" s="0" t="n">
        <v>109</v>
      </c>
      <c r="C139" s="0" t="n">
        <v>255</v>
      </c>
      <c r="D139" s="16" t="str">
        <f aca="false">_xlfn.CONCAT("[",A139,",",B139,",",C139,"]")</f>
        <v>[109,109,255]</v>
      </c>
      <c r="E139" s="24" t="n">
        <v>0.7633</v>
      </c>
      <c r="F139" s="24" t="n">
        <v>0.4624</v>
      </c>
      <c r="G139" s="24" t="n">
        <v>0</v>
      </c>
      <c r="H139" s="29"/>
      <c r="I139" s="29"/>
      <c r="J139" s="29"/>
      <c r="T139" s="16" t="n">
        <v>9</v>
      </c>
      <c r="U139" s="24" t="n">
        <v>0</v>
      </c>
      <c r="V139" s="24" t="n">
        <v>0.5354</v>
      </c>
      <c r="W139" s="24" t="n">
        <v>0</v>
      </c>
      <c r="X139" s="24" t="n">
        <v>0</v>
      </c>
    </row>
    <row r="140" customFormat="false" ht="12.8" hidden="false" customHeight="false" outlineLevel="0" collapsed="false">
      <c r="A140" s="0" t="n">
        <v>109</v>
      </c>
      <c r="B140" s="0" t="n">
        <v>145</v>
      </c>
      <c r="C140" s="0" t="n">
        <v>255</v>
      </c>
      <c r="D140" s="16" t="str">
        <f aca="false">_xlfn.CONCAT("[",A140,",",B140,",",C140,"]")</f>
        <v>[109,145,255]</v>
      </c>
      <c r="E140" s="24" t="n">
        <v>0.7077</v>
      </c>
      <c r="F140" s="24" t="n">
        <v>0.0083</v>
      </c>
      <c r="G140" s="24" t="n">
        <v>0</v>
      </c>
      <c r="H140" s="29"/>
      <c r="I140" s="29"/>
      <c r="J140" s="29"/>
      <c r="T140" s="16" t="n">
        <v>10</v>
      </c>
      <c r="U140" s="24" t="n">
        <v>0</v>
      </c>
      <c r="V140" s="24" t="n">
        <v>0.5703</v>
      </c>
      <c r="W140" s="24" t="n">
        <v>0</v>
      </c>
      <c r="X140" s="24" t="n">
        <v>0</v>
      </c>
    </row>
    <row r="141" customFormat="false" ht="12.8" hidden="false" customHeight="false" outlineLevel="0" collapsed="false">
      <c r="A141" s="0" t="n">
        <v>109</v>
      </c>
      <c r="B141" s="0" t="n">
        <v>182</v>
      </c>
      <c r="C141" s="0" t="n">
        <v>255</v>
      </c>
      <c r="D141" s="16" t="str">
        <f aca="false">_xlfn.CONCAT("[",A142,",",B141,",",C141,"]")</f>
        <v>[109,182,255]</v>
      </c>
      <c r="E141" s="24" t="n">
        <v>0.7373</v>
      </c>
      <c r="F141" s="24" t="n">
        <v>0</v>
      </c>
      <c r="G141" s="24" t="n">
        <v>0.3073</v>
      </c>
      <c r="H141" s="29"/>
      <c r="I141" s="29"/>
      <c r="J141" s="29"/>
      <c r="T141" s="16" t="n">
        <v>11</v>
      </c>
      <c r="U141" s="24" t="n">
        <v>0.3073</v>
      </c>
      <c r="V141" s="24" t="n">
        <v>0.6013</v>
      </c>
      <c r="W141" s="24" t="n">
        <v>0</v>
      </c>
      <c r="X141" s="24" t="n">
        <v>0</v>
      </c>
    </row>
    <row r="142" customFormat="false" ht="12.8" hidden="false" customHeight="false" outlineLevel="0" collapsed="false">
      <c r="A142" s="0" t="n">
        <v>109</v>
      </c>
      <c r="B142" s="0" t="n">
        <v>218</v>
      </c>
      <c r="C142" s="0" t="n">
        <v>255</v>
      </c>
      <c r="D142" s="16" t="str">
        <f aca="false">_xlfn.CONCAT("[",A142,",",B142,",",C142,"]")</f>
        <v>[109,218,255]</v>
      </c>
      <c r="E142" s="24" t="n">
        <v>0.7661</v>
      </c>
      <c r="F142" s="24" t="n">
        <v>0</v>
      </c>
      <c r="G142" s="24" t="n">
        <v>0.5188</v>
      </c>
      <c r="H142" s="29"/>
      <c r="I142" s="29"/>
      <c r="J142" s="29"/>
      <c r="T142" s="16" t="n">
        <v>12</v>
      </c>
      <c r="U142" s="24" t="n">
        <v>0.5188</v>
      </c>
      <c r="V142" s="24" t="n">
        <v>0.6291</v>
      </c>
      <c r="W142" s="24" t="n">
        <v>0.3648</v>
      </c>
      <c r="X142" s="24" t="n">
        <v>0.4226</v>
      </c>
    </row>
    <row r="143" customFormat="false" ht="12.8" hidden="false" customHeight="false" outlineLevel="0" collapsed="false">
      <c r="A143" s="0" t="n">
        <v>109</v>
      </c>
      <c r="B143" s="0" t="n">
        <v>255</v>
      </c>
      <c r="C143" s="0" t="n">
        <v>255</v>
      </c>
      <c r="D143" s="16" t="str">
        <f aca="false">_xlfn.CONCAT("[",A143,",",B143,",",C143,"]")</f>
        <v>[109,255,255]</v>
      </c>
      <c r="E143" s="24" t="n">
        <v>0.7837</v>
      </c>
      <c r="F143" s="24" t="n">
        <v>0</v>
      </c>
      <c r="G143" s="24" t="n">
        <v>0.6484</v>
      </c>
      <c r="H143" s="29"/>
      <c r="I143" s="29"/>
      <c r="J143" s="29"/>
      <c r="T143" s="16" t="n">
        <v>13</v>
      </c>
      <c r="U143" s="24" t="n">
        <v>0.6484</v>
      </c>
      <c r="V143" s="24" t="n">
        <v>0.654</v>
      </c>
      <c r="W143" s="24" t="n">
        <v>0.6469</v>
      </c>
      <c r="X143" s="24" t="n">
        <v>0.6469</v>
      </c>
    </row>
    <row r="144" customFormat="false" ht="12.8" hidden="false" customHeight="false" outlineLevel="0" collapsed="false">
      <c r="A144" s="0" t="n">
        <v>109</v>
      </c>
      <c r="B144" s="0" t="n">
        <v>255</v>
      </c>
      <c r="C144" s="0" t="n">
        <v>218</v>
      </c>
      <c r="D144" s="16" t="str">
        <f aca="false">_xlfn.CONCAT("[",A144,",",B144,",",C144,"]")</f>
        <v>[109,255,218]</v>
      </c>
      <c r="E144" s="24" t="n">
        <v>0.7829</v>
      </c>
      <c r="F144" s="24" t="n">
        <v>0</v>
      </c>
      <c r="G144" s="24" t="n">
        <v>0.7409</v>
      </c>
      <c r="H144" s="29"/>
      <c r="I144" s="29"/>
      <c r="J144" s="29"/>
      <c r="T144" s="16" t="n">
        <v>14</v>
      </c>
      <c r="U144" s="24" t="n">
        <v>0.7409</v>
      </c>
      <c r="V144" s="24" t="n">
        <v>0.6777</v>
      </c>
      <c r="W144" s="24" t="n">
        <v>0.7964</v>
      </c>
      <c r="X144" s="24" t="n">
        <v>0.7788</v>
      </c>
    </row>
    <row r="145" customFormat="false" ht="12.8" hidden="false" customHeight="false" outlineLevel="0" collapsed="false">
      <c r="A145" s="0" t="n">
        <v>109</v>
      </c>
      <c r="B145" s="0" t="n">
        <v>255</v>
      </c>
      <c r="C145" s="0" t="n">
        <v>182</v>
      </c>
      <c r="D145" s="16" t="str">
        <f aca="false">_xlfn.CONCAT("[",A145,",",B145,",",C145,"]")</f>
        <v>[109,255,182]</v>
      </c>
      <c r="E145" s="24" t="n">
        <v>0.7824</v>
      </c>
      <c r="F145" s="24" t="n">
        <v>0</v>
      </c>
      <c r="G145" s="24" t="n">
        <v>0.8135</v>
      </c>
      <c r="H145" s="29"/>
      <c r="I145" s="29"/>
      <c r="J145" s="29"/>
      <c r="T145" s="16" t="n">
        <v>15</v>
      </c>
      <c r="U145" s="24" t="n">
        <v>0.8135</v>
      </c>
      <c r="V145" s="24" t="n">
        <v>0.7002</v>
      </c>
      <c r="W145" s="24" t="n">
        <v>0.8937</v>
      </c>
      <c r="X145" s="24" t="n">
        <v>0.8712</v>
      </c>
    </row>
    <row r="146" customFormat="false" ht="12.8" hidden="false" customHeight="false" outlineLevel="0" collapsed="false">
      <c r="A146" s="0" t="n">
        <v>109</v>
      </c>
      <c r="B146" s="0" t="n">
        <v>255</v>
      </c>
      <c r="C146" s="0" t="n">
        <v>145</v>
      </c>
      <c r="D146" s="16" t="str">
        <f aca="false">_xlfn.CONCAT("[",A146,",",B146,",",C146,"]")</f>
        <v>[109,255,145]</v>
      </c>
      <c r="E146" s="24" t="n">
        <v>0.7819</v>
      </c>
      <c r="F146" s="24" t="n">
        <v>0</v>
      </c>
      <c r="G146" s="24" t="n">
        <v>0.7813</v>
      </c>
      <c r="H146" s="29"/>
      <c r="I146" s="29"/>
      <c r="J146" s="29"/>
      <c r="T146" s="16" t="n">
        <v>16</v>
      </c>
      <c r="U146" s="24" t="n">
        <v>0.7813</v>
      </c>
      <c r="V146" s="24" t="n">
        <v>0.7217</v>
      </c>
      <c r="W146" s="24" t="n">
        <v>0.9452</v>
      </c>
      <c r="X146" s="24" t="n">
        <v>0.9284</v>
      </c>
    </row>
    <row r="147" customFormat="false" ht="12.8" hidden="false" customHeight="false" outlineLevel="0" collapsed="false">
      <c r="A147" s="0" t="n">
        <v>109</v>
      </c>
      <c r="B147" s="0" t="n">
        <v>255</v>
      </c>
      <c r="C147" s="0" t="n">
        <v>109</v>
      </c>
      <c r="D147" s="16" t="str">
        <f aca="false">_xlfn.CONCAT("[",A147,",",B147,",",C147,"]")</f>
        <v>[109,255,109]</v>
      </c>
      <c r="E147" s="24" t="n">
        <v>0.7814</v>
      </c>
      <c r="F147" s="24" t="n">
        <v>0</v>
      </c>
      <c r="G147" s="24" t="n">
        <v>0.9121</v>
      </c>
      <c r="H147" s="29"/>
      <c r="I147" s="29"/>
      <c r="J147" s="29"/>
      <c r="T147" s="16" t="n">
        <v>17</v>
      </c>
      <c r="U147" s="24" t="n">
        <v>0.9121</v>
      </c>
      <c r="V147" s="24" t="n">
        <v>0.7419</v>
      </c>
      <c r="W147" s="24" t="n">
        <v>0.9997</v>
      </c>
      <c r="X147" s="24" t="n">
        <v>0.9555</v>
      </c>
    </row>
    <row r="148" customFormat="false" ht="12.8" hidden="false" customHeight="false" outlineLevel="0" collapsed="false">
      <c r="A148" s="0" t="n">
        <v>145</v>
      </c>
      <c r="B148" s="0" t="n">
        <v>255</v>
      </c>
      <c r="C148" s="0" t="n">
        <v>109</v>
      </c>
      <c r="D148" s="16" t="str">
        <f aca="false">_xlfn.CONCAT("[",A148,",",B148,",",C148,"]")</f>
        <v>[145,255,109]</v>
      </c>
      <c r="E148" s="24" t="n">
        <v>0.7438</v>
      </c>
      <c r="F148" s="24" t="n">
        <v>0</v>
      </c>
      <c r="G148" s="24" t="n">
        <v>0.9119</v>
      </c>
      <c r="H148" s="29"/>
      <c r="I148" s="29"/>
      <c r="J148" s="29"/>
      <c r="T148" s="16" t="n">
        <v>18</v>
      </c>
      <c r="U148" s="24" t="n">
        <v>0.9119</v>
      </c>
      <c r="V148" s="24" t="n">
        <v>0.7424</v>
      </c>
      <c r="W148" s="24" t="n">
        <v>0.9609</v>
      </c>
      <c r="X148" s="24" t="n">
        <v>0.9552</v>
      </c>
    </row>
    <row r="149" customFormat="false" ht="12.8" hidden="false" customHeight="false" outlineLevel="0" collapsed="false">
      <c r="A149" s="0" t="n">
        <v>182</v>
      </c>
      <c r="B149" s="0" t="n">
        <v>255</v>
      </c>
      <c r="C149" s="0" t="n">
        <v>109</v>
      </c>
      <c r="D149" s="16" t="str">
        <f aca="false">_xlfn.CONCAT("[",A149,",",B149,",",C149,"]")</f>
        <v>[182,255,109]</v>
      </c>
      <c r="E149" s="24" t="n">
        <v>0.6909</v>
      </c>
      <c r="F149" s="24" t="n">
        <v>0</v>
      </c>
      <c r="G149" s="24" t="n">
        <v>0.9116</v>
      </c>
      <c r="H149" s="29"/>
      <c r="I149" s="29"/>
      <c r="J149" s="29"/>
      <c r="T149" s="16" t="n">
        <v>19</v>
      </c>
      <c r="U149" s="24" t="n">
        <v>0.9116</v>
      </c>
      <c r="V149" s="24" t="n">
        <v>0.7427</v>
      </c>
      <c r="W149" s="24" t="n">
        <v>0.9601</v>
      </c>
      <c r="X149" s="24" t="n">
        <v>0.9546</v>
      </c>
    </row>
    <row r="150" customFormat="false" ht="12.8" hidden="false" customHeight="false" outlineLevel="0" collapsed="false">
      <c r="A150" s="0" t="n">
        <v>218</v>
      </c>
      <c r="B150" s="0" t="n">
        <v>255</v>
      </c>
      <c r="C150" s="0" t="n">
        <v>109</v>
      </c>
      <c r="D150" s="16" t="str">
        <f aca="false">_xlfn.CONCAT("[",A150,",",B150,",",C150,"]")</f>
        <v>[218,255,109]</v>
      </c>
      <c r="E150" s="24" t="n">
        <v>0.6254</v>
      </c>
      <c r="F150" s="24" t="n">
        <v>0</v>
      </c>
      <c r="G150" s="24" t="n">
        <v>0.9111</v>
      </c>
      <c r="H150" s="29"/>
      <c r="I150" s="29"/>
      <c r="J150" s="29"/>
      <c r="T150" s="16" t="n">
        <v>20</v>
      </c>
      <c r="U150" s="24" t="n">
        <v>0.9111</v>
      </c>
      <c r="V150" s="24" t="n">
        <v>0.7432</v>
      </c>
      <c r="W150" s="24" t="n">
        <v>0.959</v>
      </c>
      <c r="X150" s="24" t="n">
        <v>0.9534</v>
      </c>
    </row>
    <row r="151" customFormat="false" ht="12.8" hidden="false" customHeight="false" outlineLevel="0" collapsed="false">
      <c r="A151" s="0" t="n">
        <v>255</v>
      </c>
      <c r="B151" s="0" t="n">
        <v>255</v>
      </c>
      <c r="C151" s="0" t="n">
        <v>109</v>
      </c>
      <c r="D151" s="16" t="str">
        <f aca="false">_xlfn.CONCAT("[",A151,",",B151,",",C151,"]")</f>
        <v>[255,255,109]</v>
      </c>
      <c r="E151" s="24" t="n">
        <v>0.6254</v>
      </c>
      <c r="F151" s="24" t="n">
        <v>0</v>
      </c>
      <c r="G151" s="24" t="n">
        <v>0.9111</v>
      </c>
      <c r="H151" s="29"/>
      <c r="I151" s="29"/>
      <c r="J151" s="29"/>
      <c r="T151" s="16" t="n">
        <v>21</v>
      </c>
      <c r="U151" s="24" t="n">
        <v>0.9111</v>
      </c>
      <c r="V151" s="24" t="n">
        <v>0.7437</v>
      </c>
      <c r="W151" s="24" t="n">
        <v>0.957</v>
      </c>
      <c r="X151" s="24" t="n">
        <v>0.9519</v>
      </c>
    </row>
    <row r="152" customFormat="false" ht="12.8" hidden="false" customHeight="false" outlineLevel="0" collapsed="false">
      <c r="A152" s="0" t="n">
        <v>255</v>
      </c>
      <c r="B152" s="0" t="n">
        <v>218</v>
      </c>
      <c r="C152" s="0" t="n">
        <v>109</v>
      </c>
      <c r="D152" s="16" t="str">
        <f aca="false">_xlfn.CONCAT("[",A152,",",B152,",",C152,"]")</f>
        <v>[255,218,109]</v>
      </c>
      <c r="E152" s="24" t="n">
        <v>0.4311</v>
      </c>
      <c r="F152" s="24" t="n">
        <v>0</v>
      </c>
      <c r="G152" s="24" t="n">
        <v>0.8906</v>
      </c>
      <c r="H152" s="29"/>
      <c r="I152" s="29"/>
      <c r="J152" s="29"/>
      <c r="T152" s="16" t="n">
        <v>22</v>
      </c>
      <c r="U152" s="24" t="n">
        <v>0.8906</v>
      </c>
      <c r="V152" s="24" t="n">
        <v>0.7262</v>
      </c>
      <c r="W152" s="24" t="n">
        <v>0.9536</v>
      </c>
      <c r="X152" s="24" t="n">
        <v>0.9455</v>
      </c>
    </row>
    <row r="153" customFormat="false" ht="12.8" hidden="false" customHeight="false" outlineLevel="0" collapsed="false">
      <c r="A153" s="0" t="n">
        <v>255</v>
      </c>
      <c r="B153" s="0" t="n">
        <v>182</v>
      </c>
      <c r="C153" s="0" t="n">
        <v>109</v>
      </c>
      <c r="D153" s="16" t="str">
        <f aca="false">_xlfn.CONCAT("[",A153,",",B153,",",C153,"]")</f>
        <v>[255,182,109]</v>
      </c>
      <c r="E153" s="24" t="n">
        <v>0.2526</v>
      </c>
      <c r="F153" s="24" t="n">
        <v>0</v>
      </c>
      <c r="G153" s="24" t="n">
        <v>0.8586</v>
      </c>
      <c r="H153" s="29"/>
      <c r="I153" s="29"/>
      <c r="J153" s="29"/>
      <c r="T153" s="16" t="n">
        <v>23</v>
      </c>
      <c r="U153" s="24" t="n">
        <v>0.8586</v>
      </c>
      <c r="V153" s="24" t="n">
        <v>0.7068</v>
      </c>
      <c r="W153" s="24" t="n">
        <v>0.9506</v>
      </c>
      <c r="X153" s="24" t="n">
        <v>0.9345</v>
      </c>
    </row>
    <row r="154" customFormat="false" ht="12.8" hidden="false" customHeight="false" outlineLevel="0" collapsed="false">
      <c r="A154" s="0" t="n">
        <v>255</v>
      </c>
      <c r="B154" s="0" t="n">
        <v>145</v>
      </c>
      <c r="C154" s="0" t="n">
        <v>109</v>
      </c>
      <c r="D154" s="16" t="str">
        <f aca="false">_xlfn.CONCAT("[",A154,",",B154,",",C154,"]")</f>
        <v>[255,145,109]</v>
      </c>
      <c r="E154" s="24" t="n">
        <v>0</v>
      </c>
      <c r="F154" s="24" t="n">
        <v>0.0615</v>
      </c>
      <c r="G154" s="24" t="n">
        <v>0.8125</v>
      </c>
      <c r="H154" s="29"/>
      <c r="I154" s="29"/>
      <c r="J154" s="29"/>
      <c r="T154" s="16" t="n">
        <v>24</v>
      </c>
      <c r="U154" s="24" t="n">
        <v>0.8125</v>
      </c>
      <c r="V154" s="24" t="n">
        <v>0.685</v>
      </c>
      <c r="W154" s="24" t="n">
        <v>0.9539</v>
      </c>
      <c r="X154" s="24" t="n">
        <v>0.9365</v>
      </c>
    </row>
    <row r="155" customFormat="false" ht="12.8" hidden="false" customHeight="false" outlineLevel="0" collapsed="false">
      <c r="A155" s="0" t="n">
        <v>255</v>
      </c>
      <c r="B155" s="0" t="n">
        <v>109</v>
      </c>
      <c r="C155" s="0" t="n">
        <v>112</v>
      </c>
      <c r="D155" s="16" t="str">
        <f aca="false">_xlfn.CONCAT("[",A155,",",B155,",",C155,"]")</f>
        <v>[255,109,112]</v>
      </c>
      <c r="E155" s="24" t="n">
        <v>0</v>
      </c>
      <c r="F155" s="24" t="n">
        <v>0.385</v>
      </c>
      <c r="G155" s="24" t="n">
        <v>0.7983</v>
      </c>
      <c r="H155" s="29"/>
      <c r="I155" s="29"/>
      <c r="J155" s="29"/>
      <c r="T155" s="16" t="n">
        <v>25</v>
      </c>
      <c r="U155" s="24" t="n">
        <v>0.7983</v>
      </c>
      <c r="V155" s="24" t="n">
        <v>0.6606</v>
      </c>
      <c r="W155" s="24" t="n">
        <v>0.9997</v>
      </c>
      <c r="X155" s="24" t="n">
        <v>0.9337</v>
      </c>
    </row>
    <row r="157" customFormat="false" ht="13.4" hidden="false" customHeight="false" outlineLevel="0" collapsed="false">
      <c r="A157" s="1" t="s">
        <v>142</v>
      </c>
    </row>
    <row r="158" customFormat="false" ht="12.8" hidden="false" customHeight="false" outlineLevel="0" collapsed="false">
      <c r="A158" s="3" t="s">
        <v>0</v>
      </c>
      <c r="B158" s="3" t="s">
        <v>1</v>
      </c>
      <c r="C158" s="3" t="s">
        <v>2</v>
      </c>
      <c r="D158" s="3" t="s">
        <v>119</v>
      </c>
      <c r="E158" s="3" t="s">
        <v>120</v>
      </c>
      <c r="F158" s="3" t="s">
        <v>121</v>
      </c>
      <c r="G158" s="3" t="s">
        <v>122</v>
      </c>
    </row>
    <row r="159" customFormat="false" ht="12.8" hidden="false" customHeight="false" outlineLevel="0" collapsed="false">
      <c r="A159" s="0" t="n">
        <v>255</v>
      </c>
      <c r="B159" s="0" t="n">
        <v>219</v>
      </c>
      <c r="C159" s="0" t="n">
        <v>219</v>
      </c>
      <c r="D159" s="16" t="str">
        <f aca="false">_xlfn.CONCAT("[",A159,",",B159,",",C159,"]")</f>
        <v>[255,219,219]</v>
      </c>
      <c r="E159" s="24" t="n">
        <v>0.4399</v>
      </c>
      <c r="F159" s="24" t="n">
        <v>0</v>
      </c>
      <c r="G159" s="24" t="n">
        <v>0.6606</v>
      </c>
    </row>
    <row r="160" customFormat="false" ht="12.8" hidden="false" customHeight="false" outlineLevel="0" collapsed="false">
      <c r="A160" s="0" t="n">
        <v>255</v>
      </c>
      <c r="B160" s="0" t="n">
        <v>219</v>
      </c>
      <c r="C160" s="0" t="n">
        <v>228</v>
      </c>
      <c r="D160" s="16" t="str">
        <f aca="false">_xlfn.CONCAT("[",A160,",",B160,",",C160,"]")</f>
        <v>[255,219,228]</v>
      </c>
      <c r="E160" s="24" t="n">
        <v>0.4406</v>
      </c>
      <c r="F160" s="24" t="n">
        <v>0</v>
      </c>
      <c r="G160" s="24" t="n">
        <v>0.633</v>
      </c>
    </row>
    <row r="161" customFormat="false" ht="12.8" hidden="false" customHeight="false" outlineLevel="0" collapsed="false">
      <c r="A161" s="0" t="n">
        <v>255</v>
      </c>
      <c r="B161" s="0" t="n">
        <v>219</v>
      </c>
      <c r="C161" s="0" t="n">
        <v>237</v>
      </c>
      <c r="D161" s="16" t="str">
        <f aca="false">_xlfn.CONCAT("[",A161,",",B161,",",C161,"]")</f>
        <v>[255,219,237]</v>
      </c>
      <c r="E161" s="24" t="n">
        <v>0.4411</v>
      </c>
      <c r="F161" s="24" t="n">
        <v>0</v>
      </c>
      <c r="G161" s="24" t="n">
        <v>0.6039</v>
      </c>
    </row>
    <row r="162" customFormat="false" ht="12.8" hidden="false" customHeight="false" outlineLevel="0" collapsed="false">
      <c r="A162" s="0" t="n">
        <v>255</v>
      </c>
      <c r="B162" s="0" t="n">
        <v>219</v>
      </c>
      <c r="C162" s="0" t="n">
        <v>246</v>
      </c>
      <c r="D162" s="16" t="str">
        <f aca="false">_xlfn.CONCAT("[",A162,",",B162,",",C162,"]")</f>
        <v>[255,219,246]</v>
      </c>
      <c r="E162" s="24" t="n">
        <v>0.4419</v>
      </c>
      <c r="F162" s="24" t="n">
        <v>0</v>
      </c>
      <c r="G162" s="24" t="n">
        <v>0.5734</v>
      </c>
    </row>
    <row r="163" customFormat="false" ht="12.8" hidden="false" customHeight="false" outlineLevel="0" collapsed="false">
      <c r="A163" s="0" t="n">
        <v>255</v>
      </c>
      <c r="B163" s="0" t="n">
        <v>219</v>
      </c>
      <c r="C163" s="0" t="n">
        <v>255</v>
      </c>
      <c r="D163" s="16" t="str">
        <f aca="false">_xlfn.CONCAT("[",A163,",",B163,",",C163,"]")</f>
        <v>[255,219,255]</v>
      </c>
      <c r="E163" s="24" t="n">
        <v>0.4426</v>
      </c>
      <c r="F163" s="24" t="n">
        <v>0</v>
      </c>
      <c r="G163" s="24" t="n">
        <v>0.5414</v>
      </c>
    </row>
    <row r="164" customFormat="false" ht="12.8" hidden="false" customHeight="false" outlineLevel="0" collapsed="false">
      <c r="A164" s="0" t="n">
        <v>246</v>
      </c>
      <c r="B164" s="0" t="n">
        <v>219</v>
      </c>
      <c r="C164" s="0" t="n">
        <v>255</v>
      </c>
      <c r="D164" s="16" t="str">
        <f aca="false">_xlfn.CONCAT("[",A164,",",B164,",",C164,"]")</f>
        <v>[246,219,255]</v>
      </c>
      <c r="E164" s="24" t="n">
        <v>0.4711</v>
      </c>
      <c r="F164" s="24" t="n">
        <v>0</v>
      </c>
      <c r="G164" s="24" t="n">
        <v>0.53989</v>
      </c>
    </row>
    <row r="165" customFormat="false" ht="12.8" hidden="false" customHeight="false" outlineLevel="0" collapsed="false">
      <c r="A165" s="0" t="n">
        <v>237</v>
      </c>
      <c r="B165" s="0" t="n">
        <v>219</v>
      </c>
      <c r="C165" s="0" t="n">
        <v>255</v>
      </c>
      <c r="D165" s="16" t="str">
        <f aca="false">_xlfn.CONCAT("[",A165,",",B165,",",C165,"]")</f>
        <v>[237,219,255]</v>
      </c>
      <c r="E165" s="24" t="n">
        <v>0.4985</v>
      </c>
      <c r="F165" s="24" t="n">
        <v>0</v>
      </c>
      <c r="G165" s="24" t="n">
        <v>0.5383</v>
      </c>
    </row>
    <row r="166" customFormat="false" ht="12.8" hidden="false" customHeight="false" outlineLevel="0" collapsed="false">
      <c r="A166" s="0" t="n">
        <v>228</v>
      </c>
      <c r="B166" s="0" t="n">
        <v>219</v>
      </c>
      <c r="C166" s="0" t="n">
        <v>255</v>
      </c>
      <c r="D166" s="16" t="str">
        <f aca="false">_xlfn.CONCAT("[",A166,",",B166,",",C166,"]")</f>
        <v>[228,219,255]</v>
      </c>
      <c r="E166" s="24" t="n">
        <v>0.5249</v>
      </c>
      <c r="F166" s="24" t="n">
        <v>0</v>
      </c>
      <c r="G166" s="24" t="n">
        <v>0.5368</v>
      </c>
    </row>
    <row r="167" customFormat="false" ht="12.8" hidden="false" customHeight="false" outlineLevel="0" collapsed="false">
      <c r="A167" s="0" t="n">
        <v>219</v>
      </c>
      <c r="B167" s="0" t="n">
        <v>219</v>
      </c>
      <c r="C167" s="0" t="n">
        <v>255</v>
      </c>
      <c r="D167" s="16" t="str">
        <f aca="false">_xlfn.CONCAT("[",A167,",",B167,",",C167,"]")</f>
        <v>[219,219,255]</v>
      </c>
      <c r="E167" s="24" t="n">
        <v>0.5503</v>
      </c>
      <c r="F167" s="24" t="n">
        <v>0</v>
      </c>
      <c r="G167" s="24" t="n">
        <v>0.5354</v>
      </c>
    </row>
    <row r="168" customFormat="false" ht="12.8" hidden="false" customHeight="false" outlineLevel="0" collapsed="false">
      <c r="A168" s="0" t="n">
        <v>219</v>
      </c>
      <c r="B168" s="0" t="n">
        <v>228</v>
      </c>
      <c r="C168" s="0" t="n">
        <v>255</v>
      </c>
      <c r="D168" s="16" t="str">
        <f aca="false">_xlfn.CONCAT("[",A168,",",B168,",",C168,"]")</f>
        <v>[219,228,255]</v>
      </c>
      <c r="E168" s="24" t="n">
        <v>0.5729</v>
      </c>
      <c r="F168" s="24" t="n">
        <v>0</v>
      </c>
      <c r="G168" s="24" t="n">
        <v>0.5703</v>
      </c>
    </row>
    <row r="169" customFormat="false" ht="12.8" hidden="false" customHeight="false" outlineLevel="0" collapsed="false">
      <c r="A169" s="0" t="n">
        <v>219</v>
      </c>
      <c r="B169" s="0" t="n">
        <v>237</v>
      </c>
      <c r="C169" s="0" t="n">
        <v>255</v>
      </c>
      <c r="D169" s="16" t="str">
        <f aca="false">_xlfn.CONCAT("[",A169,",",B169,",",C169,"]")</f>
        <v>[219,237,255]</v>
      </c>
      <c r="E169" s="24" t="n">
        <v>0.5929</v>
      </c>
      <c r="F169" s="24" t="n">
        <v>0</v>
      </c>
      <c r="G169" s="24" t="n">
        <v>0.6013</v>
      </c>
    </row>
    <row r="170" customFormat="false" ht="12.8" hidden="false" customHeight="false" outlineLevel="0" collapsed="false">
      <c r="A170" s="0" t="n">
        <v>219</v>
      </c>
      <c r="B170" s="0" t="n">
        <v>246</v>
      </c>
      <c r="C170" s="0" t="n">
        <v>255</v>
      </c>
      <c r="D170" s="16" t="str">
        <f aca="false">_xlfn.CONCAT("[",A170,",",B170,",",C170,"]")</f>
        <v>[219,246,255]</v>
      </c>
      <c r="E170" s="24" t="n">
        <v>0.6111</v>
      </c>
      <c r="F170" s="24" t="n">
        <v>0</v>
      </c>
      <c r="G170" s="24" t="n">
        <v>0.6291</v>
      </c>
    </row>
    <row r="171" customFormat="false" ht="12.8" hidden="false" customHeight="false" outlineLevel="0" collapsed="false">
      <c r="A171" s="0" t="n">
        <v>219</v>
      </c>
      <c r="B171" s="0" t="n">
        <v>255</v>
      </c>
      <c r="C171" s="0" t="n">
        <v>255</v>
      </c>
      <c r="D171" s="16" t="str">
        <f aca="false">_xlfn.CONCAT("[",A171,",",B171,",",C171,"]")</f>
        <v>[219,255,255]</v>
      </c>
      <c r="E171" s="24" t="n">
        <v>0.6272</v>
      </c>
      <c r="F171" s="24" t="n">
        <v>0</v>
      </c>
      <c r="G171" s="24" t="n">
        <v>0.654</v>
      </c>
    </row>
    <row r="172" customFormat="false" ht="12.8" hidden="false" customHeight="false" outlineLevel="0" collapsed="false">
      <c r="A172" s="0" t="n">
        <v>219</v>
      </c>
      <c r="B172" s="0" t="n">
        <v>255</v>
      </c>
      <c r="C172" s="0" t="n">
        <v>246</v>
      </c>
      <c r="D172" s="16" t="str">
        <f aca="false">_xlfn.CONCAT("[",A173,",",B172,",",C172,"]")</f>
        <v>[219,255,246]</v>
      </c>
      <c r="E172" s="24" t="n">
        <v>0.6269</v>
      </c>
      <c r="F172" s="24" t="n">
        <v>0</v>
      </c>
      <c r="G172" s="24" t="n">
        <v>0.6777</v>
      </c>
    </row>
    <row r="173" customFormat="false" ht="12.8" hidden="false" customHeight="false" outlineLevel="0" collapsed="false">
      <c r="A173" s="0" t="n">
        <v>219</v>
      </c>
      <c r="B173" s="0" t="n">
        <v>255</v>
      </c>
      <c r="C173" s="0" t="n">
        <v>237</v>
      </c>
      <c r="D173" s="16" t="str">
        <f aca="false">_xlfn.CONCAT("[",A173,",",B173,",",C173,"]")</f>
        <v>[219,255,237]</v>
      </c>
      <c r="E173" s="24" t="n">
        <v>0.6264</v>
      </c>
      <c r="F173" s="24" t="n">
        <v>0</v>
      </c>
      <c r="G173" s="24" t="n">
        <v>0.7002</v>
      </c>
    </row>
    <row r="174" customFormat="false" ht="12.8" hidden="false" customHeight="false" outlineLevel="0" collapsed="false">
      <c r="A174" s="0" t="n">
        <v>219</v>
      </c>
      <c r="B174" s="0" t="n">
        <v>255</v>
      </c>
      <c r="C174" s="0" t="n">
        <v>228</v>
      </c>
      <c r="D174" s="16" t="str">
        <f aca="false">_xlfn.CONCAT("[",A174,",",B174,",",C174,"]")</f>
        <v>[219,255,228]</v>
      </c>
      <c r="E174" s="24" t="n">
        <v>0.6262</v>
      </c>
      <c r="F174" s="24" t="n">
        <v>0</v>
      </c>
      <c r="G174" s="24" t="n">
        <v>0.7217</v>
      </c>
    </row>
    <row r="175" customFormat="false" ht="12.8" hidden="false" customHeight="false" outlineLevel="0" collapsed="false">
      <c r="A175" s="0" t="n">
        <v>219</v>
      </c>
      <c r="B175" s="0" t="n">
        <v>255</v>
      </c>
      <c r="C175" s="0" t="n">
        <v>219</v>
      </c>
      <c r="D175" s="16" t="str">
        <f aca="false">_xlfn.CONCAT("[",A175,",",B175,",",C175,"]")</f>
        <v>[219,255,219]</v>
      </c>
      <c r="E175" s="24" t="n">
        <v>0.6259</v>
      </c>
      <c r="F175" s="24" t="n">
        <v>0</v>
      </c>
      <c r="G175" s="24" t="n">
        <v>0.7419</v>
      </c>
    </row>
    <row r="176" customFormat="false" ht="12.8" hidden="false" customHeight="false" outlineLevel="0" collapsed="false">
      <c r="A176" s="0" t="n">
        <v>228</v>
      </c>
      <c r="B176" s="0" t="n">
        <v>255</v>
      </c>
      <c r="C176" s="0" t="n">
        <v>219</v>
      </c>
      <c r="D176" s="16" t="str">
        <f aca="false">_xlfn.CONCAT("[",A176,",",B176,",",C176,"]")</f>
        <v>[228,255,219]</v>
      </c>
      <c r="E176" s="24" t="n">
        <v>0.6074</v>
      </c>
      <c r="F176" s="24" t="n">
        <v>0</v>
      </c>
      <c r="G176" s="24" t="n">
        <v>0.7424</v>
      </c>
    </row>
    <row r="177" customFormat="false" ht="12.8" hidden="false" customHeight="false" outlineLevel="0" collapsed="false">
      <c r="A177" s="0" t="n">
        <v>237</v>
      </c>
      <c r="B177" s="0" t="n">
        <v>255</v>
      </c>
      <c r="C177" s="0" t="n">
        <v>219</v>
      </c>
      <c r="D177" s="16" t="str">
        <f aca="false">_xlfn.CONCAT("[",A177,",",B177,",",C177,"]")</f>
        <v>[237,255,219]</v>
      </c>
      <c r="E177" s="24" t="n">
        <v>0.5879</v>
      </c>
      <c r="F177" s="24" t="n">
        <v>0</v>
      </c>
      <c r="G177" s="24" t="n">
        <v>0.7427</v>
      </c>
    </row>
    <row r="178" customFormat="false" ht="12.8" hidden="false" customHeight="false" outlineLevel="0" collapsed="false">
      <c r="A178" s="0" t="n">
        <v>246</v>
      </c>
      <c r="B178" s="0" t="n">
        <v>255</v>
      </c>
      <c r="C178" s="0" t="n">
        <v>219</v>
      </c>
      <c r="D178" s="16" t="str">
        <f aca="false">_xlfn.CONCAT("[",A178,",",B178,",",C178,"]")</f>
        <v>[246,255,219]</v>
      </c>
      <c r="E178" s="24" t="n">
        <v>0.5675</v>
      </c>
      <c r="F178" s="24" t="n">
        <v>0</v>
      </c>
      <c r="G178" s="24" t="n">
        <v>0.7432</v>
      </c>
    </row>
    <row r="179" customFormat="false" ht="12.8" hidden="false" customHeight="false" outlineLevel="0" collapsed="false">
      <c r="A179" s="0" t="n">
        <v>255</v>
      </c>
      <c r="B179" s="0" t="n">
        <v>255</v>
      </c>
      <c r="C179" s="0" t="n">
        <v>219</v>
      </c>
      <c r="D179" s="16" t="str">
        <f aca="false">_xlfn.CONCAT("[",A179,",",B179,",",C179,"]")</f>
        <v>[255,255,219]</v>
      </c>
      <c r="E179" s="24" t="n">
        <v>0.5465</v>
      </c>
      <c r="F179" s="24" t="n">
        <v>0</v>
      </c>
      <c r="G179" s="24" t="n">
        <v>0.7437</v>
      </c>
    </row>
    <row r="180" customFormat="false" ht="12.8" hidden="false" customHeight="false" outlineLevel="0" collapsed="false">
      <c r="A180" s="0" t="n">
        <v>255</v>
      </c>
      <c r="B180" s="0" t="n">
        <v>246</v>
      </c>
      <c r="C180" s="0" t="n">
        <v>219</v>
      </c>
      <c r="D180" s="16" t="str">
        <f aca="false">_xlfn.CONCAT("[",A180,",",B180,",",C180,"]")</f>
        <v>[255,246,219]</v>
      </c>
      <c r="E180" s="24" t="n">
        <v>0.5241</v>
      </c>
      <c r="F180" s="24" t="n">
        <v>0</v>
      </c>
      <c r="G180" s="24" t="n">
        <v>0.7262</v>
      </c>
    </row>
    <row r="181" customFormat="false" ht="12.8" hidden="false" customHeight="false" outlineLevel="0" collapsed="false">
      <c r="A181" s="0" t="n">
        <v>255</v>
      </c>
      <c r="B181" s="0" t="n">
        <v>237</v>
      </c>
      <c r="C181" s="0" t="n">
        <v>219</v>
      </c>
      <c r="D181" s="16" t="str">
        <f aca="false">_xlfn.CONCAT("[",A181,",",B181,",",C181,"]")</f>
        <v>[255,237,219]</v>
      </c>
      <c r="E181" s="24" t="n">
        <v>0.4992</v>
      </c>
      <c r="F181" s="24" t="n">
        <v>0</v>
      </c>
      <c r="G181" s="24" t="n">
        <v>0.7068</v>
      </c>
    </row>
    <row r="182" customFormat="false" ht="12.8" hidden="false" customHeight="false" outlineLevel="0" collapsed="false">
      <c r="A182" s="0" t="n">
        <v>255</v>
      </c>
      <c r="B182" s="0" t="n">
        <v>228</v>
      </c>
      <c r="C182" s="0" t="n">
        <v>219</v>
      </c>
      <c r="D182" s="16" t="str">
        <f aca="false">_xlfn.CONCAT("[",A182,",",B182,",",C182,"]")</f>
        <v>[255,228,219]</v>
      </c>
      <c r="E182" s="24" t="n">
        <v>0.4711</v>
      </c>
      <c r="F182" s="24" t="n">
        <v>0</v>
      </c>
      <c r="G182" s="24" t="n">
        <v>0.685</v>
      </c>
    </row>
    <row r="183" customFormat="false" ht="12.8" hidden="false" customHeight="false" outlineLevel="0" collapsed="false">
      <c r="A183" s="0" t="n">
        <v>255</v>
      </c>
      <c r="B183" s="0" t="n">
        <v>219</v>
      </c>
      <c r="C183" s="0" t="n">
        <v>219</v>
      </c>
      <c r="D183" s="16" t="str">
        <f aca="false">_xlfn.CONCAT("[",A183,",",B183,",",C183,"]")</f>
        <v>[255,219,219]</v>
      </c>
      <c r="E183" s="24" t="n">
        <v>0.4399</v>
      </c>
      <c r="F183" s="24" t="n">
        <v>0</v>
      </c>
      <c r="G183" s="24" t="n">
        <v>0.6606</v>
      </c>
    </row>
    <row r="185" customFormat="false" ht="13.4" hidden="false" customHeight="false" outlineLevel="0" collapsed="false">
      <c r="A185" s="1" t="s">
        <v>143</v>
      </c>
    </row>
    <row r="186" customFormat="false" ht="12.8" hidden="false" customHeight="false" outlineLevel="0" collapsed="false">
      <c r="A186" s="3" t="s">
        <v>0</v>
      </c>
      <c r="B186" s="3" t="s">
        <v>1</v>
      </c>
      <c r="C186" s="3" t="s">
        <v>2</v>
      </c>
      <c r="D186" s="3" t="s">
        <v>119</v>
      </c>
      <c r="E186" s="3" t="s">
        <v>120</v>
      </c>
      <c r="F186" s="3" t="s">
        <v>121</v>
      </c>
      <c r="G186" s="3" t="s">
        <v>122</v>
      </c>
    </row>
    <row r="187" customFormat="false" ht="12.8" hidden="false" customHeight="false" outlineLevel="0" collapsed="false">
      <c r="A187" s="0" t="n">
        <v>255</v>
      </c>
      <c r="B187" s="0" t="n">
        <v>219</v>
      </c>
      <c r="C187" s="0" t="n">
        <v>219</v>
      </c>
      <c r="D187" s="16" t="str">
        <f aca="false">_xlfn.CONCAT("[",A187,",",B187,",",C187,"]")</f>
        <v>[255,219,219]</v>
      </c>
      <c r="E187" s="24" t="n">
        <v>0.9167</v>
      </c>
      <c r="F187" s="24" t="n">
        <v>0.8727</v>
      </c>
      <c r="G187" s="24" t="n">
        <v>0.9389</v>
      </c>
    </row>
    <row r="188" customFormat="false" ht="12.8" hidden="false" customHeight="false" outlineLevel="0" collapsed="false">
      <c r="A188" s="0" t="n">
        <v>255</v>
      </c>
      <c r="B188" s="0" t="n">
        <v>219</v>
      </c>
      <c r="C188" s="0" t="n">
        <v>228</v>
      </c>
      <c r="D188" s="16" t="str">
        <f aca="false">_xlfn.CONCAT("[",A188,",",B188,",",C188,"]")</f>
        <v>[255,219,228]</v>
      </c>
      <c r="E188" s="24" t="n">
        <v>0.9167</v>
      </c>
      <c r="F188" s="24" t="n">
        <v>0.8727</v>
      </c>
      <c r="G188" s="24" t="n">
        <v>0.936</v>
      </c>
    </row>
    <row r="189" customFormat="false" ht="12.8" hidden="false" customHeight="false" outlineLevel="0" collapsed="false">
      <c r="A189" s="0" t="n">
        <v>255</v>
      </c>
      <c r="B189" s="0" t="n">
        <v>219</v>
      </c>
      <c r="C189" s="0" t="n">
        <v>237</v>
      </c>
      <c r="D189" s="16" t="str">
        <f aca="false">_xlfn.CONCAT("[",A189,",",B189,",",C189,"]")</f>
        <v>[255,219,237]</v>
      </c>
      <c r="E189" s="24" t="n">
        <v>0.917</v>
      </c>
      <c r="F189" s="24" t="n">
        <v>0.8727</v>
      </c>
      <c r="G189" s="24" t="n">
        <v>0.9331</v>
      </c>
    </row>
    <row r="190" customFormat="false" ht="12.8" hidden="false" customHeight="false" outlineLevel="0" collapsed="false">
      <c r="A190" s="0" t="n">
        <v>255</v>
      </c>
      <c r="B190" s="0" t="n">
        <v>219</v>
      </c>
      <c r="C190" s="0" t="n">
        <v>246</v>
      </c>
      <c r="D190" s="16" t="str">
        <f aca="false">_xlfn.CONCAT("[",A190,",",B190,",",C190,"]")</f>
        <v>[255,219,246]</v>
      </c>
      <c r="E190" s="24" t="n">
        <v>0.917</v>
      </c>
      <c r="F190" s="24" t="n">
        <v>0.8727</v>
      </c>
      <c r="G190" s="24" t="n">
        <v>0.9301</v>
      </c>
    </row>
    <row r="191" customFormat="false" ht="12.8" hidden="false" customHeight="false" outlineLevel="0" collapsed="false">
      <c r="A191" s="0" t="n">
        <v>255</v>
      </c>
      <c r="B191" s="0" t="n">
        <v>219</v>
      </c>
      <c r="C191" s="0" t="n">
        <v>255</v>
      </c>
      <c r="D191" s="16" t="str">
        <f aca="false">_xlfn.CONCAT("[",A191,",",B191,",",C191,"]")</f>
        <v>[255,219,255]</v>
      </c>
      <c r="E191" s="24" t="n">
        <v>0.917</v>
      </c>
      <c r="F191" s="24" t="n">
        <v>0.8727</v>
      </c>
      <c r="G191" s="24" t="n">
        <v>0.927</v>
      </c>
    </row>
    <row r="192" customFormat="false" ht="12.8" hidden="false" customHeight="false" outlineLevel="0" collapsed="false">
      <c r="A192" s="0" t="n">
        <v>246</v>
      </c>
      <c r="B192" s="0" t="n">
        <v>219</v>
      </c>
      <c r="C192" s="0" t="n">
        <v>255</v>
      </c>
      <c r="D192" s="16" t="str">
        <f aca="false">_xlfn.CONCAT("[",A192,",",B192,",",C192,"]")</f>
        <v>[246,219,255]</v>
      </c>
      <c r="E192" s="24" t="n">
        <v>0.9199</v>
      </c>
      <c r="F192" s="24" t="n">
        <v>0.8727</v>
      </c>
      <c r="G192" s="24" t="n">
        <v>0.9267</v>
      </c>
    </row>
    <row r="193" customFormat="false" ht="12.8" hidden="false" customHeight="false" outlineLevel="0" collapsed="false">
      <c r="A193" s="0" t="n">
        <v>237</v>
      </c>
      <c r="B193" s="0" t="n">
        <v>219</v>
      </c>
      <c r="C193" s="0" t="n">
        <v>255</v>
      </c>
      <c r="D193" s="16" t="str">
        <f aca="false">_xlfn.CONCAT("[",A193,",",B193,",",C193,"]")</f>
        <v>[237,219,255]</v>
      </c>
      <c r="E193" s="24" t="n">
        <v>0.9226</v>
      </c>
      <c r="F193" s="24" t="n">
        <v>0.8727</v>
      </c>
      <c r="G193" s="24" t="n">
        <v>0.9265</v>
      </c>
    </row>
    <row r="194" customFormat="false" ht="12.8" hidden="false" customHeight="false" outlineLevel="0" collapsed="false">
      <c r="A194" s="0" t="n">
        <v>228</v>
      </c>
      <c r="B194" s="0" t="n">
        <v>219</v>
      </c>
      <c r="C194" s="0" t="n">
        <v>255</v>
      </c>
      <c r="D194" s="16" t="str">
        <f aca="false">_xlfn.CONCAT("[",A194,",",B194,",",C194,"]")</f>
        <v>[228,219,255]</v>
      </c>
      <c r="E194" s="24" t="n">
        <v>0.9252</v>
      </c>
      <c r="F194" s="24" t="n">
        <v>0.8727</v>
      </c>
      <c r="G194" s="24" t="n">
        <v>0.9265</v>
      </c>
    </row>
    <row r="195" customFormat="false" ht="12.8" hidden="false" customHeight="false" outlineLevel="0" collapsed="false">
      <c r="A195" s="0" t="n">
        <v>219</v>
      </c>
      <c r="B195" s="0" t="n">
        <v>219</v>
      </c>
      <c r="C195" s="0" t="n">
        <v>255</v>
      </c>
      <c r="D195" s="16" t="str">
        <f aca="false">_xlfn.CONCAT("[",A195,",",B195,",",C195,"]")</f>
        <v>[219,219,255]</v>
      </c>
      <c r="E195" s="24" t="n">
        <v>0.9277</v>
      </c>
      <c r="F195" s="24" t="n">
        <v>0.8727</v>
      </c>
      <c r="G195" s="24" t="n">
        <v>0.9263</v>
      </c>
    </row>
    <row r="196" customFormat="false" ht="12.8" hidden="false" customHeight="false" outlineLevel="0" collapsed="false">
      <c r="A196" s="0" t="n">
        <v>219</v>
      </c>
      <c r="B196" s="0" t="n">
        <v>228</v>
      </c>
      <c r="C196" s="0" t="n">
        <v>255</v>
      </c>
      <c r="D196" s="16" t="str">
        <f aca="false">_xlfn.CONCAT("[",A196,",",B196,",",C196,"]")</f>
        <v>[219,228,255]</v>
      </c>
      <c r="E196" s="24" t="n">
        <v>0.9301</v>
      </c>
      <c r="F196" s="24" t="n">
        <v>0.8727</v>
      </c>
      <c r="G196" s="24" t="n">
        <v>0.9299</v>
      </c>
    </row>
    <row r="197" customFormat="false" ht="12.8" hidden="false" customHeight="false" outlineLevel="0" collapsed="false">
      <c r="A197" s="0" t="n">
        <v>219</v>
      </c>
      <c r="B197" s="0" t="n">
        <v>237</v>
      </c>
      <c r="C197" s="0" t="n">
        <v>255</v>
      </c>
      <c r="D197" s="16" t="str">
        <f aca="false">_xlfn.CONCAT("[",A197,",",B197,",",C197,"]")</f>
        <v>[219,237,255]</v>
      </c>
      <c r="E197" s="24" t="n">
        <v>0.9321</v>
      </c>
      <c r="F197" s="24" t="n">
        <v>0.8727</v>
      </c>
      <c r="G197" s="24" t="n">
        <v>0.9329</v>
      </c>
    </row>
    <row r="198" customFormat="false" ht="12.8" hidden="false" customHeight="false" outlineLevel="0" collapsed="false">
      <c r="A198" s="0" t="n">
        <v>219</v>
      </c>
      <c r="B198" s="0" t="n">
        <v>246</v>
      </c>
      <c r="C198" s="0" t="n">
        <v>255</v>
      </c>
      <c r="D198" s="16" t="str">
        <f aca="false">_xlfn.CONCAT("[",A198,",",B198,",",C198,"]")</f>
        <v>[219,246,255]</v>
      </c>
      <c r="E198" s="24" t="n">
        <v>0.9339</v>
      </c>
      <c r="F198" s="24" t="n">
        <v>0.8727</v>
      </c>
      <c r="G198" s="24" t="n">
        <v>0.9357</v>
      </c>
    </row>
    <row r="199" customFormat="false" ht="12.8" hidden="false" customHeight="false" outlineLevel="0" collapsed="false">
      <c r="A199" s="0" t="n">
        <v>219</v>
      </c>
      <c r="B199" s="0" t="n">
        <v>255</v>
      </c>
      <c r="C199" s="0" t="n">
        <v>255</v>
      </c>
      <c r="D199" s="16" t="str">
        <f aca="false">_xlfn.CONCAT("[",A199,",",B199,",",C199,"]")</f>
        <v>[219,255,255]</v>
      </c>
      <c r="E199" s="24" t="n">
        <v>0.9355</v>
      </c>
      <c r="F199" s="24" t="n">
        <v>0.8727</v>
      </c>
      <c r="G199" s="24" t="n">
        <v>0.9381</v>
      </c>
    </row>
    <row r="200" customFormat="false" ht="12.8" hidden="false" customHeight="false" outlineLevel="0" collapsed="false">
      <c r="A200" s="0" t="n">
        <v>219</v>
      </c>
      <c r="B200" s="0" t="n">
        <v>255</v>
      </c>
      <c r="C200" s="0" t="n">
        <v>246</v>
      </c>
      <c r="D200" s="16" t="str">
        <f aca="false">_xlfn.CONCAT("[",A201,",",B200,",",C200,"]")</f>
        <v>[219,255,246]</v>
      </c>
      <c r="E200" s="24" t="n">
        <v>0.9355</v>
      </c>
      <c r="F200" s="24" t="n">
        <v>0.8727</v>
      </c>
      <c r="G200" s="24" t="n">
        <v>0.9406</v>
      </c>
    </row>
    <row r="201" customFormat="false" ht="12.8" hidden="false" customHeight="false" outlineLevel="0" collapsed="false">
      <c r="A201" s="0" t="n">
        <v>219</v>
      </c>
      <c r="B201" s="0" t="n">
        <v>255</v>
      </c>
      <c r="C201" s="0" t="n">
        <v>237</v>
      </c>
      <c r="D201" s="16" t="str">
        <f aca="false">_xlfn.CONCAT("[",A201,",",B201,",",C201,"]")</f>
        <v>[219,255,237]</v>
      </c>
      <c r="E201" s="24" t="n">
        <v>0.9355</v>
      </c>
      <c r="F201" s="24" t="n">
        <v>0.8727</v>
      </c>
      <c r="G201" s="24" t="n">
        <v>0.9429</v>
      </c>
    </row>
    <row r="202" customFormat="false" ht="12.8" hidden="false" customHeight="false" outlineLevel="0" collapsed="false">
      <c r="A202" s="0" t="n">
        <v>219</v>
      </c>
      <c r="B202" s="0" t="n">
        <v>255</v>
      </c>
      <c r="C202" s="0" t="n">
        <v>228</v>
      </c>
      <c r="D202" s="16" t="str">
        <f aca="false">_xlfn.CONCAT("[",A202,",",B202,",",C202,"]")</f>
        <v>[219,255,228]</v>
      </c>
      <c r="E202" s="24" t="n">
        <v>0.9352</v>
      </c>
      <c r="F202" s="24" t="n">
        <v>0.8727</v>
      </c>
      <c r="G202" s="24" t="n">
        <v>0.945</v>
      </c>
    </row>
    <row r="203" customFormat="false" ht="12.8" hidden="false" customHeight="false" outlineLevel="0" collapsed="false">
      <c r="A203" s="0" t="n">
        <v>219</v>
      </c>
      <c r="B203" s="0" t="n">
        <v>255</v>
      </c>
      <c r="C203" s="0" t="n">
        <v>219</v>
      </c>
      <c r="D203" s="16" t="str">
        <f aca="false">_xlfn.CONCAT("[",A203,",",B203,",",C203,"]")</f>
        <v>[219,255,219]</v>
      </c>
      <c r="E203" s="24" t="n">
        <v>0.9352</v>
      </c>
      <c r="F203" s="24" t="n">
        <v>0.8727</v>
      </c>
      <c r="G203" s="24" t="n">
        <v>0.947</v>
      </c>
    </row>
    <row r="204" customFormat="false" ht="12.8" hidden="false" customHeight="false" outlineLevel="0" collapsed="false">
      <c r="A204" s="0" t="n">
        <v>228</v>
      </c>
      <c r="B204" s="0" t="n">
        <v>255</v>
      </c>
      <c r="C204" s="0" t="n">
        <v>219</v>
      </c>
      <c r="D204" s="16" t="str">
        <f aca="false">_xlfn.CONCAT("[",A204,",",B204,",",C204,"]")</f>
        <v>[228,255,219]</v>
      </c>
      <c r="E204" s="24" t="n">
        <v>0.9335</v>
      </c>
      <c r="F204" s="24" t="n">
        <v>0.8727</v>
      </c>
      <c r="G204" s="24" t="n">
        <v>0.947</v>
      </c>
    </row>
    <row r="205" customFormat="false" ht="12.8" hidden="false" customHeight="false" outlineLevel="0" collapsed="false">
      <c r="A205" s="0" t="n">
        <v>237</v>
      </c>
      <c r="B205" s="0" t="n">
        <v>255</v>
      </c>
      <c r="C205" s="0" t="n">
        <v>219</v>
      </c>
      <c r="D205" s="16" t="str">
        <f aca="false">_xlfn.CONCAT("[",A205,",",B205,",",C205,"]")</f>
        <v>[237,255,219]</v>
      </c>
      <c r="E205" s="24" t="n">
        <v>0.9316</v>
      </c>
      <c r="F205" s="24" t="n">
        <v>0.8727</v>
      </c>
      <c r="G205" s="24" t="n">
        <v>0.947</v>
      </c>
    </row>
    <row r="206" customFormat="false" ht="12.8" hidden="false" customHeight="false" outlineLevel="0" collapsed="false">
      <c r="A206" s="0" t="n">
        <v>246</v>
      </c>
      <c r="B206" s="0" t="n">
        <v>255</v>
      </c>
      <c r="C206" s="0" t="n">
        <v>219</v>
      </c>
      <c r="D206" s="16" t="str">
        <f aca="false">_xlfn.CONCAT("[",A206,",",B206,",",C206,"]")</f>
        <v>[246,255,219]</v>
      </c>
      <c r="E206" s="24" t="n">
        <v>0.9294</v>
      </c>
      <c r="F206" s="24" t="n">
        <v>0.8727</v>
      </c>
      <c r="G206" s="24" t="n">
        <v>0.947</v>
      </c>
    </row>
    <row r="207" customFormat="false" ht="12.8" hidden="false" customHeight="false" outlineLevel="0" collapsed="false">
      <c r="A207" s="0" t="n">
        <v>255</v>
      </c>
      <c r="B207" s="0" t="n">
        <v>255</v>
      </c>
      <c r="C207" s="0" t="n">
        <v>219</v>
      </c>
      <c r="D207" s="16" t="str">
        <f aca="false">_xlfn.CONCAT("[",A207,",",B207,",",C207,"]")</f>
        <v>[255,255,219]</v>
      </c>
      <c r="E207" s="24" t="n">
        <v>0.9275</v>
      </c>
      <c r="F207" s="24" t="n">
        <v>0.8727</v>
      </c>
      <c r="G207" s="24" t="n">
        <v>0.9472</v>
      </c>
    </row>
    <row r="208" customFormat="false" ht="12.8" hidden="false" customHeight="false" outlineLevel="0" collapsed="false">
      <c r="A208" s="0" t="n">
        <v>255</v>
      </c>
      <c r="B208" s="0" t="n">
        <v>246</v>
      </c>
      <c r="C208" s="0" t="n">
        <v>219</v>
      </c>
      <c r="D208" s="16" t="str">
        <f aca="false">_xlfn.CONCAT("[",A208,",",B208,",",C208,"]")</f>
        <v>[255,246,219]</v>
      </c>
      <c r="E208" s="24" t="n">
        <v>0.9252</v>
      </c>
      <c r="F208" s="24" t="n">
        <v>0.8727</v>
      </c>
      <c r="G208" s="24" t="n">
        <v>0.9452</v>
      </c>
    </row>
    <row r="209" customFormat="false" ht="12.8" hidden="false" customHeight="false" outlineLevel="0" collapsed="false">
      <c r="A209" s="0" t="n">
        <v>255</v>
      </c>
      <c r="B209" s="0" t="n">
        <v>237</v>
      </c>
      <c r="C209" s="0" t="n">
        <v>219</v>
      </c>
      <c r="D209" s="16" t="str">
        <f aca="false">_xlfn.CONCAT("[",A209,",",B209,",",C209,"]")</f>
        <v>[255,237,219]</v>
      </c>
      <c r="E209" s="24" t="n">
        <v>0.9226</v>
      </c>
      <c r="F209" s="24" t="n">
        <v>0.8727</v>
      </c>
      <c r="G209" s="24" t="n">
        <v>0.9432</v>
      </c>
    </row>
    <row r="210" customFormat="false" ht="12.8" hidden="false" customHeight="false" outlineLevel="0" collapsed="false">
      <c r="A210" s="0" t="n">
        <v>255</v>
      </c>
      <c r="B210" s="0" t="n">
        <v>228</v>
      </c>
      <c r="C210" s="0" t="n">
        <v>219</v>
      </c>
      <c r="D210" s="16" t="str">
        <f aca="false">_xlfn.CONCAT("[",A210,",",B210,",",C210,"]")</f>
        <v>[255,228,219]</v>
      </c>
      <c r="E210" s="24" t="n">
        <v>0.9199</v>
      </c>
      <c r="F210" s="24" t="n">
        <v>0.8727</v>
      </c>
      <c r="G210" s="24" t="n">
        <v>0.9414</v>
      </c>
    </row>
    <row r="211" customFormat="false" ht="12.8" hidden="false" customHeight="false" outlineLevel="0" collapsed="false">
      <c r="A211" s="0" t="n">
        <v>255</v>
      </c>
      <c r="B211" s="0" t="n">
        <v>219</v>
      </c>
      <c r="C211" s="0" t="n">
        <v>219</v>
      </c>
      <c r="D211" s="16" t="str">
        <f aca="false">_xlfn.CONCAT("[",A211,",",B211,",",C211,"]")</f>
        <v>[255,219,219]</v>
      </c>
      <c r="E211" s="24" t="n">
        <v>0.9167</v>
      </c>
      <c r="F211" s="24" t="n">
        <v>0.8727</v>
      </c>
      <c r="G211" s="24" t="n">
        <v>0.9389</v>
      </c>
    </row>
    <row r="213" customFormat="false" ht="13.4" hidden="false" customHeight="false" outlineLevel="0" collapsed="false">
      <c r="A213" s="1" t="s">
        <v>144</v>
      </c>
    </row>
    <row r="214" customFormat="false" ht="12.8" hidden="false" customHeight="false" outlineLevel="0" collapsed="false">
      <c r="A214" s="3" t="s">
        <v>0</v>
      </c>
      <c r="B214" s="3" t="s">
        <v>1</v>
      </c>
      <c r="C214" s="3" t="s">
        <v>2</v>
      </c>
      <c r="D214" s="3" t="s">
        <v>119</v>
      </c>
      <c r="E214" s="3" t="s">
        <v>120</v>
      </c>
      <c r="F214" s="3" t="s">
        <v>121</v>
      </c>
      <c r="G214" s="3" t="s">
        <v>122</v>
      </c>
      <c r="H214" s="14" t="s">
        <v>145</v>
      </c>
    </row>
    <row r="215" customFormat="false" ht="12.8" hidden="false" customHeight="false" outlineLevel="0" collapsed="false">
      <c r="A215" s="0" t="n">
        <v>255</v>
      </c>
      <c r="B215" s="0" t="n">
        <v>219</v>
      </c>
      <c r="C215" s="0" t="n">
        <v>219</v>
      </c>
      <c r="D215" s="16" t="str">
        <f aca="false">_xlfn.CONCAT("[",A215,",",B215,",",C215,"]")</f>
        <v>[255,219,219]</v>
      </c>
      <c r="E215" s="24" t="n">
        <v>0.6807</v>
      </c>
      <c r="F215" s="24" t="n">
        <v>0.4409</v>
      </c>
      <c r="G215" s="24" t="n">
        <v>0.8012</v>
      </c>
      <c r="H215" s="30" t="n">
        <f aca="false">(E159+E187)/2</f>
        <v>0.6783</v>
      </c>
      <c r="I215" s="30" t="n">
        <f aca="false">(F159+F187)/2</f>
        <v>0.43635</v>
      </c>
      <c r="J215" s="30" t="n">
        <f aca="false">(G159+G187)/2</f>
        <v>0.79975</v>
      </c>
    </row>
    <row r="216" customFormat="false" ht="12.8" hidden="false" customHeight="false" outlineLevel="0" collapsed="false">
      <c r="A216" s="0" t="n">
        <v>255</v>
      </c>
      <c r="B216" s="0" t="n">
        <v>219</v>
      </c>
      <c r="C216" s="0" t="n">
        <v>228</v>
      </c>
      <c r="D216" s="16" t="str">
        <f aca="false">_xlfn.CONCAT("[",A216,",",B216,",",C216,"]")</f>
        <v>[255,219,228]</v>
      </c>
      <c r="E216" s="24"/>
      <c r="F216" s="24"/>
      <c r="G216" s="24"/>
      <c r="H216" s="30" t="n">
        <f aca="false">(E160+E188)/2</f>
        <v>0.67865</v>
      </c>
      <c r="I216" s="30" t="n">
        <f aca="false">(F160+F188)/2</f>
        <v>0.43635</v>
      </c>
      <c r="J216" s="30" t="n">
        <f aca="false">(G160+G188)/2</f>
        <v>0.7845</v>
      </c>
    </row>
    <row r="217" customFormat="false" ht="12.8" hidden="false" customHeight="false" outlineLevel="0" collapsed="false">
      <c r="A217" s="0" t="n">
        <v>255</v>
      </c>
      <c r="B217" s="0" t="n">
        <v>219</v>
      </c>
      <c r="C217" s="0" t="n">
        <v>237</v>
      </c>
      <c r="D217" s="16" t="str">
        <f aca="false">_xlfn.CONCAT("[",A217,",",B217,",",C217,"]")</f>
        <v>[255,219,237]</v>
      </c>
      <c r="E217" s="24"/>
      <c r="F217" s="24"/>
      <c r="G217" s="24"/>
      <c r="H217" s="30" t="n">
        <f aca="false">(E161+E189)/2</f>
        <v>0.67905</v>
      </c>
      <c r="I217" s="30" t="n">
        <f aca="false">(F161+F189)/2</f>
        <v>0.43635</v>
      </c>
      <c r="J217" s="30" t="n">
        <f aca="false">(G161+G189)/2</f>
        <v>0.7685</v>
      </c>
    </row>
    <row r="218" customFormat="false" ht="12.8" hidden="false" customHeight="false" outlineLevel="0" collapsed="false">
      <c r="A218" s="0" t="n">
        <v>255</v>
      </c>
      <c r="B218" s="0" t="n">
        <v>219</v>
      </c>
      <c r="C218" s="0" t="n">
        <v>246</v>
      </c>
      <c r="D218" s="16" t="str">
        <f aca="false">_xlfn.CONCAT("[",A218,",",B218,",",C218,"]")</f>
        <v>[255,219,246]</v>
      </c>
      <c r="E218" s="24"/>
      <c r="F218" s="24"/>
      <c r="G218" s="24"/>
      <c r="H218" s="30" t="n">
        <f aca="false">(E162+E190)/2</f>
        <v>0.67945</v>
      </c>
      <c r="I218" s="30" t="n">
        <f aca="false">(F162+F190)/2</f>
        <v>0.43635</v>
      </c>
      <c r="J218" s="30" t="n">
        <f aca="false">(G162+G190)/2</f>
        <v>0.75175</v>
      </c>
    </row>
    <row r="219" customFormat="false" ht="12.8" hidden="false" customHeight="false" outlineLevel="0" collapsed="false">
      <c r="A219" s="0" t="n">
        <v>255</v>
      </c>
      <c r="B219" s="0" t="n">
        <v>219</v>
      </c>
      <c r="C219" s="0" t="n">
        <v>255</v>
      </c>
      <c r="D219" s="16" t="str">
        <f aca="false">_xlfn.CONCAT("[",A219,",",B219,",",C219,"]")</f>
        <v>[255,219,255]</v>
      </c>
      <c r="E219" s="24"/>
      <c r="F219" s="24"/>
      <c r="G219" s="24"/>
      <c r="H219" s="30" t="n">
        <f aca="false">(E163+E191)/2</f>
        <v>0.6798</v>
      </c>
      <c r="I219" s="30" t="n">
        <f aca="false">(F163+F191)/2</f>
        <v>0.43635</v>
      </c>
      <c r="J219" s="30" t="n">
        <f aca="false">(G163+G191)/2</f>
        <v>0.7342</v>
      </c>
    </row>
    <row r="220" customFormat="false" ht="12.8" hidden="false" customHeight="false" outlineLevel="0" collapsed="false">
      <c r="A220" s="0" t="n">
        <v>246</v>
      </c>
      <c r="B220" s="0" t="n">
        <v>219</v>
      </c>
      <c r="C220" s="0" t="n">
        <v>255</v>
      </c>
      <c r="D220" s="16" t="str">
        <f aca="false">_xlfn.CONCAT("[",A220,",",B220,",",C220,"]")</f>
        <v>[246,219,255]</v>
      </c>
      <c r="E220" s="24"/>
      <c r="F220" s="24"/>
      <c r="G220" s="24"/>
      <c r="H220" s="30" t="n">
        <f aca="false">(E164+E192)/2</f>
        <v>0.6955</v>
      </c>
      <c r="I220" s="30" t="n">
        <f aca="false">(F164+F192)/2</f>
        <v>0.43635</v>
      </c>
      <c r="J220" s="30" t="n">
        <f aca="false">(G164+G192)/2</f>
        <v>0.733295</v>
      </c>
    </row>
    <row r="221" customFormat="false" ht="12.8" hidden="false" customHeight="false" outlineLevel="0" collapsed="false">
      <c r="A221" s="0" t="n">
        <v>237</v>
      </c>
      <c r="B221" s="0" t="n">
        <v>219</v>
      </c>
      <c r="C221" s="0" t="n">
        <v>255</v>
      </c>
      <c r="D221" s="16" t="str">
        <f aca="false">_xlfn.CONCAT("[",A221,",",B221,",",C221,"]")</f>
        <v>[237,219,255]</v>
      </c>
      <c r="E221" s="24" t="n">
        <v>0.7128</v>
      </c>
      <c r="F221" s="24" t="n">
        <v>0.4409</v>
      </c>
      <c r="G221" s="24" t="n">
        <v>0.7343</v>
      </c>
      <c r="H221" s="30" t="n">
        <f aca="false">(E165+E193)/2</f>
        <v>0.71055</v>
      </c>
      <c r="I221" s="30" t="n">
        <f aca="false">(F165+F193)/2</f>
        <v>0.43635</v>
      </c>
      <c r="J221" s="30" t="n">
        <f aca="false">(G165+G193)/2</f>
        <v>0.7324</v>
      </c>
    </row>
    <row r="222" customFormat="false" ht="12.8" hidden="false" customHeight="false" outlineLevel="0" collapsed="false">
      <c r="A222" s="0" t="n">
        <v>228</v>
      </c>
      <c r="B222" s="0" t="n">
        <v>219</v>
      </c>
      <c r="C222" s="0" t="n">
        <v>255</v>
      </c>
      <c r="D222" s="16" t="str">
        <f aca="false">_xlfn.CONCAT("[",A222,",",B222,",",C222,"]")</f>
        <v>[228,219,255]</v>
      </c>
      <c r="E222" s="24"/>
      <c r="F222" s="24"/>
      <c r="G222" s="24"/>
      <c r="H222" s="30" t="n">
        <f aca="false">(E166+E194)/2</f>
        <v>0.72505</v>
      </c>
      <c r="I222" s="30" t="n">
        <f aca="false">(F166+F194)/2</f>
        <v>0.43635</v>
      </c>
      <c r="J222" s="30" t="n">
        <f aca="false">(G166+G194)/2</f>
        <v>0.73165</v>
      </c>
    </row>
    <row r="223" customFormat="false" ht="12.8" hidden="false" customHeight="false" outlineLevel="0" collapsed="false">
      <c r="A223" s="0" t="n">
        <v>219</v>
      </c>
      <c r="B223" s="0" t="n">
        <v>219</v>
      </c>
      <c r="C223" s="0" t="n">
        <v>255</v>
      </c>
      <c r="D223" s="16" t="str">
        <f aca="false">_xlfn.CONCAT("[",A223,",",B223,",",C223,"]")</f>
        <v>[219,219,255]</v>
      </c>
      <c r="E223" s="24"/>
      <c r="F223" s="24"/>
      <c r="G223" s="24"/>
      <c r="H223" s="30" t="n">
        <f aca="false">(E167+E195)/2</f>
        <v>0.739</v>
      </c>
      <c r="I223" s="30" t="n">
        <f aca="false">(F167+F195)/2</f>
        <v>0.43635</v>
      </c>
      <c r="J223" s="30" t="n">
        <f aca="false">(G167+G195)/2</f>
        <v>0.73085</v>
      </c>
    </row>
    <row r="224" customFormat="false" ht="12.8" hidden="false" customHeight="false" outlineLevel="0" collapsed="false">
      <c r="A224" s="0" t="n">
        <v>219</v>
      </c>
      <c r="B224" s="0" t="n">
        <v>228</v>
      </c>
      <c r="C224" s="0" t="n">
        <v>255</v>
      </c>
      <c r="D224" s="16" t="str">
        <f aca="false">_xlfn.CONCAT("[",A224,",",B224,",",C224,"]")</f>
        <v>[219,228,255]</v>
      </c>
      <c r="E224" s="24"/>
      <c r="F224" s="24"/>
      <c r="G224" s="24"/>
      <c r="H224" s="30" t="n">
        <f aca="false">(E168+E196)/2</f>
        <v>0.7515</v>
      </c>
      <c r="I224" s="30" t="n">
        <f aca="false">(F168+F196)/2</f>
        <v>0.43635</v>
      </c>
      <c r="J224" s="30" t="n">
        <f aca="false">(G168+G196)/2</f>
        <v>0.7501</v>
      </c>
    </row>
    <row r="225" customFormat="false" ht="12.8" hidden="false" customHeight="false" outlineLevel="0" collapsed="false">
      <c r="A225" s="0" t="n">
        <v>219</v>
      </c>
      <c r="B225" s="0" t="n">
        <v>237</v>
      </c>
      <c r="C225" s="0" t="n">
        <v>255</v>
      </c>
      <c r="D225" s="16" t="str">
        <f aca="false">_xlfn.CONCAT("[",A225,",",B225,",",C225,"]")</f>
        <v>[219,237,255]</v>
      </c>
      <c r="E225" s="24"/>
      <c r="F225" s="24"/>
      <c r="G225" s="24"/>
      <c r="H225" s="30" t="n">
        <f aca="false">(E169+E197)/2</f>
        <v>0.7625</v>
      </c>
      <c r="I225" s="30" t="n">
        <f aca="false">(F169+F197)/2</f>
        <v>0.43635</v>
      </c>
      <c r="J225" s="30" t="n">
        <f aca="false">(G169+G197)/2</f>
        <v>0.7671</v>
      </c>
    </row>
    <row r="226" customFormat="false" ht="12.8" hidden="false" customHeight="false" outlineLevel="0" collapsed="false">
      <c r="A226" s="0" t="n">
        <v>219</v>
      </c>
      <c r="B226" s="0" t="n">
        <v>246</v>
      </c>
      <c r="C226" s="0" t="n">
        <v>255</v>
      </c>
      <c r="D226" s="16" t="str">
        <f aca="false">_xlfn.CONCAT("[",A226,",",B226,",",C226,"]")</f>
        <v>[219,246,255]</v>
      </c>
      <c r="E226" s="24"/>
      <c r="F226" s="24"/>
      <c r="G226" s="24"/>
      <c r="H226" s="30" t="n">
        <f aca="false">(E170+E198)/2</f>
        <v>0.7725</v>
      </c>
      <c r="I226" s="30" t="n">
        <f aca="false">(F170+F198)/2</f>
        <v>0.43635</v>
      </c>
      <c r="J226" s="30" t="n">
        <f aca="false">(G170+G198)/2</f>
        <v>0.7824</v>
      </c>
    </row>
    <row r="227" customFormat="false" ht="12.8" hidden="false" customHeight="false" outlineLevel="0" collapsed="false">
      <c r="A227" s="0" t="n">
        <v>219</v>
      </c>
      <c r="B227" s="0" t="n">
        <v>255</v>
      </c>
      <c r="C227" s="0" t="n">
        <v>255</v>
      </c>
      <c r="D227" s="16" t="str">
        <f aca="false">_xlfn.CONCAT("[",A227,",",B227,",",C227,"]")</f>
        <v>[219,255,255]</v>
      </c>
      <c r="E227" s="24" t="n">
        <v>0.7829</v>
      </c>
      <c r="F227" s="24" t="n">
        <v>0.4409</v>
      </c>
      <c r="G227" s="24" t="n">
        <v>0.7976</v>
      </c>
      <c r="H227" s="30" t="n">
        <f aca="false">(E171+E199)/2</f>
        <v>0.78135</v>
      </c>
      <c r="I227" s="30" t="n">
        <f aca="false">(F171+F199)/2</f>
        <v>0.43635</v>
      </c>
      <c r="J227" s="30" t="n">
        <f aca="false">(G171+G199)/2</f>
        <v>0.79605</v>
      </c>
    </row>
    <row r="228" customFormat="false" ht="12.8" hidden="false" customHeight="false" outlineLevel="0" collapsed="false">
      <c r="A228" s="0" t="n">
        <v>219</v>
      </c>
      <c r="B228" s="0" t="n">
        <v>255</v>
      </c>
      <c r="C228" s="0" t="n">
        <v>246</v>
      </c>
      <c r="D228" s="16" t="str">
        <f aca="false">_xlfn.CONCAT("[",A229,",",B228,",",C228,"]")</f>
        <v>[219,255,246]</v>
      </c>
      <c r="E228" s="24"/>
      <c r="F228" s="24"/>
      <c r="G228" s="24"/>
      <c r="H228" s="30" t="n">
        <f aca="false">(E172+E200)/2</f>
        <v>0.7812</v>
      </c>
      <c r="I228" s="30" t="n">
        <f aca="false">(F172+F200)/2</f>
        <v>0.43635</v>
      </c>
      <c r="J228" s="30" t="n">
        <f aca="false">(G172+G200)/2</f>
        <v>0.80915</v>
      </c>
    </row>
    <row r="229" customFormat="false" ht="12.8" hidden="false" customHeight="false" outlineLevel="0" collapsed="false">
      <c r="A229" s="0" t="n">
        <v>219</v>
      </c>
      <c r="B229" s="0" t="n">
        <v>255</v>
      </c>
      <c r="C229" s="0" t="n">
        <v>237</v>
      </c>
      <c r="D229" s="16" t="str">
        <f aca="false">_xlfn.CONCAT("[",A229,",",B229,",",C229,"]")</f>
        <v>[219,255,237]</v>
      </c>
      <c r="E229" s="24"/>
      <c r="F229" s="24"/>
      <c r="G229" s="24"/>
      <c r="H229" s="30" t="n">
        <f aca="false">(E173+E201)/2</f>
        <v>0.78095</v>
      </c>
      <c r="I229" s="30" t="n">
        <f aca="false">(F173+F201)/2</f>
        <v>0.43635</v>
      </c>
      <c r="J229" s="30" t="n">
        <f aca="false">(G173+G201)/2</f>
        <v>0.82155</v>
      </c>
    </row>
    <row r="230" customFormat="false" ht="12.8" hidden="false" customHeight="false" outlineLevel="0" collapsed="false">
      <c r="A230" s="0" t="n">
        <v>219</v>
      </c>
      <c r="B230" s="0" t="n">
        <v>255</v>
      </c>
      <c r="C230" s="0" t="n">
        <v>228</v>
      </c>
      <c r="D230" s="16" t="str">
        <f aca="false">_xlfn.CONCAT("[",A230,",",B230,",",C230,"]")</f>
        <v>[219,255,228]</v>
      </c>
      <c r="E230" s="24"/>
      <c r="F230" s="24"/>
      <c r="G230" s="24"/>
      <c r="H230" s="30" t="n">
        <f aca="false">(E174+E202)/2</f>
        <v>0.7807</v>
      </c>
      <c r="I230" s="30" t="n">
        <f aca="false">(F174+F202)/2</f>
        <v>0.43635</v>
      </c>
      <c r="J230" s="30" t="n">
        <f aca="false">(G174+G202)/2</f>
        <v>0.83335</v>
      </c>
    </row>
    <row r="231" customFormat="false" ht="12.8" hidden="false" customHeight="false" outlineLevel="0" collapsed="false">
      <c r="A231" s="0" t="n">
        <v>219</v>
      </c>
      <c r="B231" s="0" t="n">
        <v>255</v>
      </c>
      <c r="C231" s="0" t="n">
        <v>219</v>
      </c>
      <c r="D231" s="16" t="str">
        <f aca="false">_xlfn.CONCAT("[",A231,",",B231,",",C231,"]")</f>
        <v>[219,255,219]</v>
      </c>
      <c r="E231" s="24"/>
      <c r="F231" s="24"/>
      <c r="G231" s="24"/>
      <c r="H231" s="30" t="n">
        <f aca="false">(E175+E203)/2</f>
        <v>0.78055</v>
      </c>
      <c r="I231" s="30" t="n">
        <f aca="false">(F175+F203)/2</f>
        <v>0.43635</v>
      </c>
      <c r="J231" s="30" t="n">
        <f aca="false">(G175+G203)/2</f>
        <v>0.84445</v>
      </c>
    </row>
    <row r="232" customFormat="false" ht="12.8" hidden="false" customHeight="false" outlineLevel="0" collapsed="false">
      <c r="A232" s="0" t="n">
        <v>228</v>
      </c>
      <c r="B232" s="0" t="n">
        <v>255</v>
      </c>
      <c r="C232" s="0" t="n">
        <v>219</v>
      </c>
      <c r="D232" s="16" t="str">
        <f aca="false">_xlfn.CONCAT("[",A232,",",B232,",",C232,"]")</f>
        <v>[228,255,219]</v>
      </c>
      <c r="E232" s="24"/>
      <c r="F232" s="24"/>
      <c r="G232" s="24"/>
      <c r="H232" s="30" t="n">
        <f aca="false">(E176+E204)/2</f>
        <v>0.77045</v>
      </c>
      <c r="I232" s="30" t="n">
        <f aca="false">(F176+F204)/2</f>
        <v>0.43635</v>
      </c>
      <c r="J232" s="30" t="n">
        <f aca="false">(G176+G204)/2</f>
        <v>0.8447</v>
      </c>
    </row>
    <row r="233" customFormat="false" ht="12.8" hidden="false" customHeight="false" outlineLevel="0" collapsed="false">
      <c r="A233" s="0" t="n">
        <v>237</v>
      </c>
      <c r="B233" s="0" t="n">
        <v>255</v>
      </c>
      <c r="C233" s="0" t="n">
        <v>219</v>
      </c>
      <c r="D233" s="16" t="str">
        <f aca="false">_xlfn.CONCAT("[",A233,",",B233,",",C233,"]")</f>
        <v>[237,255,219]</v>
      </c>
      <c r="E233" s="24" t="n">
        <v>0.7614</v>
      </c>
      <c r="F233" s="24" t="n">
        <v>0.4409</v>
      </c>
      <c r="G233" s="24" t="n">
        <v>0.8659</v>
      </c>
      <c r="H233" s="30" t="n">
        <f aca="false">(E177+E205)/2</f>
        <v>0.75975</v>
      </c>
      <c r="I233" s="30" t="n">
        <f aca="false">(F177+F205)/2</f>
        <v>0.43635</v>
      </c>
      <c r="J233" s="30" t="n">
        <f aca="false">(G177+G205)/2</f>
        <v>0.84485</v>
      </c>
    </row>
    <row r="234" customFormat="false" ht="12.8" hidden="false" customHeight="false" outlineLevel="0" collapsed="false">
      <c r="A234" s="0" t="n">
        <v>246</v>
      </c>
      <c r="B234" s="0" t="n">
        <v>255</v>
      </c>
      <c r="C234" s="0" t="n">
        <v>219</v>
      </c>
      <c r="D234" s="16" t="str">
        <f aca="false">_xlfn.CONCAT("[",A234,",",B234,",",C234,"]")</f>
        <v>[246,255,219]</v>
      </c>
      <c r="E234" s="24"/>
      <c r="F234" s="24"/>
      <c r="G234" s="24"/>
      <c r="H234" s="30" t="n">
        <f aca="false">(E178+E206)/2</f>
        <v>0.74845</v>
      </c>
      <c r="I234" s="30" t="n">
        <f aca="false">(F178+F206)/2</f>
        <v>0.43635</v>
      </c>
      <c r="J234" s="30" t="n">
        <f aca="false">(G178+G206)/2</f>
        <v>0.8451</v>
      </c>
    </row>
    <row r="235" customFormat="false" ht="12.8" hidden="false" customHeight="false" outlineLevel="0" collapsed="false">
      <c r="A235" s="0" t="n">
        <v>255</v>
      </c>
      <c r="B235" s="0" t="n">
        <v>255</v>
      </c>
      <c r="C235" s="0" t="n">
        <v>219</v>
      </c>
      <c r="D235" s="16" t="str">
        <f aca="false">_xlfn.CONCAT("[",A235,",",B235,",",C235,"]")</f>
        <v>[255,255,219]</v>
      </c>
      <c r="E235" s="24"/>
      <c r="F235" s="24"/>
      <c r="G235" s="24"/>
      <c r="H235" s="30" t="n">
        <f aca="false">(E179+E207)/2</f>
        <v>0.737</v>
      </c>
      <c r="I235" s="30" t="n">
        <f aca="false">(F179+F207)/2</f>
        <v>0.43635</v>
      </c>
      <c r="J235" s="30" t="n">
        <f aca="false">(G179+G207)/2</f>
        <v>0.84545</v>
      </c>
    </row>
    <row r="236" customFormat="false" ht="12.8" hidden="false" customHeight="false" outlineLevel="0" collapsed="false">
      <c r="A236" s="0" t="n">
        <v>255</v>
      </c>
      <c r="B236" s="0" t="n">
        <v>246</v>
      </c>
      <c r="C236" s="0" t="n">
        <v>219</v>
      </c>
      <c r="D236" s="16" t="str">
        <f aca="false">_xlfn.CONCAT("[",A236,",",B236,",",C236,"]")</f>
        <v>[255,246,219]</v>
      </c>
      <c r="E236" s="24"/>
      <c r="F236" s="24"/>
      <c r="G236" s="24"/>
      <c r="H236" s="30" t="n">
        <f aca="false">(E180+E208)/2</f>
        <v>0.72465</v>
      </c>
      <c r="I236" s="30" t="n">
        <f aca="false">(F180+F208)/2</f>
        <v>0.43635</v>
      </c>
      <c r="J236" s="30" t="n">
        <f aca="false">(G180+G208)/2</f>
        <v>0.8357</v>
      </c>
    </row>
    <row r="237" customFormat="false" ht="12.8" hidden="false" customHeight="false" outlineLevel="0" collapsed="false">
      <c r="A237" s="0" t="n">
        <v>255</v>
      </c>
      <c r="B237" s="0" t="n">
        <v>237</v>
      </c>
      <c r="C237" s="0" t="n">
        <v>219</v>
      </c>
      <c r="D237" s="16" t="str">
        <f aca="false">_xlfn.CONCAT("[",A237,",",B237,",",C237,"]")</f>
        <v>[255,237,219]</v>
      </c>
      <c r="E237" s="24"/>
      <c r="F237" s="24"/>
      <c r="G237" s="24"/>
      <c r="H237" s="30" t="n">
        <f aca="false">(E181+E209)/2</f>
        <v>0.7109</v>
      </c>
      <c r="I237" s="30" t="n">
        <f aca="false">(F181+F209)/2</f>
        <v>0.43635</v>
      </c>
      <c r="J237" s="30" t="n">
        <f aca="false">(G181+G209)/2</f>
        <v>0.825</v>
      </c>
    </row>
    <row r="238" customFormat="false" ht="12.8" hidden="false" customHeight="false" outlineLevel="0" collapsed="false">
      <c r="A238" s="0" t="n">
        <v>255</v>
      </c>
      <c r="B238" s="0" t="n">
        <v>228</v>
      </c>
      <c r="C238" s="0" t="n">
        <v>219</v>
      </c>
      <c r="D238" s="16" t="str">
        <f aca="false">_xlfn.CONCAT("[",A238,",",B238,",",C238,"]")</f>
        <v>[255,228,219]</v>
      </c>
      <c r="E238" s="24"/>
      <c r="F238" s="24"/>
      <c r="G238" s="24"/>
      <c r="H238" s="30" t="n">
        <f aca="false">(E182+E210)/2</f>
        <v>0.6955</v>
      </c>
      <c r="I238" s="30" t="n">
        <f aca="false">(F182+F210)/2</f>
        <v>0.43635</v>
      </c>
      <c r="J238" s="30" t="n">
        <f aca="false">(G182+G210)/2</f>
        <v>0.8132</v>
      </c>
    </row>
    <row r="239" customFormat="false" ht="12.8" hidden="false" customHeight="false" outlineLevel="0" collapsed="false">
      <c r="A239" s="0" t="n">
        <v>255</v>
      </c>
      <c r="B239" s="0" t="n">
        <v>219</v>
      </c>
      <c r="C239" s="0" t="n">
        <v>219</v>
      </c>
      <c r="D239" s="16" t="str">
        <f aca="false">_xlfn.CONCAT("[",A239,",",B239,",",C239,"]")</f>
        <v>[255,219,219]</v>
      </c>
      <c r="E239" s="24" t="n">
        <v>0.6807</v>
      </c>
      <c r="F239" s="24" t="n">
        <v>0.4409</v>
      </c>
      <c r="G239" s="24" t="n">
        <v>0.8012</v>
      </c>
      <c r="H239" s="30" t="n">
        <f aca="false">(E183+E211)/2</f>
        <v>0.6783</v>
      </c>
      <c r="I239" s="30" t="n">
        <f aca="false">(F183+F211)/2</f>
        <v>0.43635</v>
      </c>
      <c r="J239" s="30" t="n">
        <f aca="false">(G183+G211)/2</f>
        <v>0.79975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15674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2021-03-02T23:29:17Z</dcterms:created>
  <dc:creator/>
  <dc:description/>
  <dc:language>en-US</dc:language>
  <cp:lastModifiedBy/>
  <dcterms:modified xsi:type="dcterms:W3CDTF">2021-03-31T23:57:41Z</dcterms:modified>
  <cp:revision>171</cp:revision>
  <dc:subject/>
  <dc:title/>
</cp:coreProperties>
</file>