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 Iliev\Documents\SMOI\2020\CW\"/>
    </mc:Choice>
  </mc:AlternateContent>
  <bookViews>
    <workbookView xWindow="0" yWindow="0" windowWidth="24000" windowHeight="9735"/>
  </bookViews>
  <sheets>
    <sheet name="1" sheetId="1" r:id="rId1"/>
    <sheet name="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C4" i="1" s="1"/>
  <c r="E4" i="1" s="1"/>
  <c r="K5" i="1"/>
  <c r="C5" i="1" s="1"/>
  <c r="K6" i="1"/>
  <c r="C6" i="1" s="1"/>
  <c r="K7" i="1"/>
  <c r="C7" i="1" s="1"/>
  <c r="K8" i="1"/>
  <c r="C8" i="1" s="1"/>
  <c r="K9" i="1"/>
  <c r="C9" i="1" s="1"/>
  <c r="K10" i="1"/>
  <c r="C10" i="1" s="1"/>
  <c r="K3" i="1"/>
  <c r="C14" i="1" s="1"/>
  <c r="D5" i="1"/>
  <c r="D6" i="1"/>
  <c r="D7" i="1"/>
  <c r="D8" i="1"/>
  <c r="D9" i="1"/>
  <c r="D10" i="1"/>
  <c r="D4" i="1"/>
  <c r="C11" i="1" l="1"/>
  <c r="F3" i="1" s="1"/>
  <c r="E5" i="1"/>
  <c r="F4" i="1" l="1"/>
  <c r="G4" i="1" s="1"/>
  <c r="F5" i="1"/>
  <c r="E6" i="1"/>
  <c r="G5" i="1" l="1"/>
  <c r="E7" i="1"/>
  <c r="F6" i="1"/>
  <c r="G6" i="1" s="1"/>
  <c r="E8" i="1" l="1"/>
  <c r="F7" i="1"/>
  <c r="G7" i="1" s="1"/>
  <c r="E9" i="1" l="1"/>
  <c r="F8" i="1"/>
  <c r="G8" i="1" s="1"/>
  <c r="E10" i="1" l="1"/>
  <c r="F10" i="1" s="1"/>
  <c r="F9" i="1"/>
  <c r="G9" i="1" s="1"/>
  <c r="G10" i="1" l="1"/>
  <c r="G11" i="1" s="1"/>
  <c r="G12" i="1" s="1"/>
  <c r="D14" i="1" s="1"/>
  <c r="B15" i="1" s="1"/>
</calcChain>
</file>

<file path=xl/sharedStrings.xml><?xml version="1.0" encoding="utf-8"?>
<sst xmlns="http://schemas.openxmlformats.org/spreadsheetml/2006/main" count="50" uniqueCount="41">
  <si>
    <t>№</t>
  </si>
  <si>
    <t>x</t>
  </si>
  <si>
    <t>RN</t>
  </si>
  <si>
    <t>Sx</t>
  </si>
  <si>
    <t>RSx</t>
  </si>
  <si>
    <t>Name</t>
  </si>
  <si>
    <t>Italy</t>
  </si>
  <si>
    <t>N</t>
  </si>
  <si>
    <t>Jan</t>
  </si>
  <si>
    <t>Feb</t>
  </si>
  <si>
    <t>Mar</t>
  </si>
  <si>
    <t>Apr</t>
  </si>
  <si>
    <t>May</t>
  </si>
  <si>
    <t>123 кв.км.</t>
  </si>
  <si>
    <t>45 кв. Км.</t>
  </si>
  <si>
    <t>56 кв. Км</t>
  </si>
  <si>
    <t>112 кв.км.</t>
  </si>
  <si>
    <t>Ива Козова</t>
  </si>
  <si>
    <t>Рени Попова</t>
  </si>
  <si>
    <t>Том Джонс</t>
  </si>
  <si>
    <t>Тина Търнър</t>
  </si>
  <si>
    <t>Ива</t>
  </si>
  <si>
    <t>Рени</t>
  </si>
  <si>
    <t>Том</t>
  </si>
  <si>
    <t>Тина</t>
  </si>
  <si>
    <t>Козова</t>
  </si>
  <si>
    <t>Попова</t>
  </si>
  <si>
    <t>Джонс</t>
  </si>
  <si>
    <t>Търнър</t>
  </si>
  <si>
    <t>Ива 1998</t>
  </si>
  <si>
    <t>Рени 1997</t>
  </si>
  <si>
    <t>Том 1923</t>
  </si>
  <si>
    <t>Тина 1939</t>
  </si>
  <si>
    <t>Малки хитринки</t>
  </si>
  <si>
    <t xml:space="preserve">Често при сваляне на данни има и някакви излишни текстове. Могат да сеотстранят с  </t>
  </si>
  <si>
    <t>Cntl+E</t>
  </si>
  <si>
    <t>Някои числа са дадени със запетаи : Отстраняват се (запитаите) с Replace (заменяме запетая с нищо)</t>
  </si>
  <si>
    <t>(или интервал с нищо)</t>
  </si>
  <si>
    <t xml:space="preserve">Функция </t>
  </si>
  <si>
    <t>VLOOKUP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</si>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</sst>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64" fontId="0" fillId="0" borderId="0" xfId="0" applyNumberFormat="1"/>
    <xf numFmtId="0" fontId="0" fillId="0" borderId="1" xfId="0" applyBorder="1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'1'!$B$15</c:f>
              <c:strCache>
                <c:ptCount val="1"/>
                <c:pt idx="0">
                  <c:v>Italy  Jan  Gini = 0.464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'1'!$D$3:$D$11</c:f>
              <c:numCache>
                <c:formatCode>0%</c:formatCode>
                <c:ptCount val="9"/>
                <c:pt idx="0" formatCode="General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'1'!$F$3:$F$11</c:f>
              <c:numCache>
                <c:formatCode>0%</c:formatCode>
                <c:ptCount val="9"/>
                <c:pt idx="0">
                  <c:v>0</c:v>
                </c:pt>
                <c:pt idx="1">
                  <c:v>1.3986013986013986E-2</c:v>
                </c:pt>
                <c:pt idx="2">
                  <c:v>4.195804195804196E-2</c:v>
                </c:pt>
                <c:pt idx="3">
                  <c:v>0.11888111888111888</c:v>
                </c:pt>
                <c:pt idx="4">
                  <c:v>0.22377622377622378</c:v>
                </c:pt>
                <c:pt idx="5">
                  <c:v>0.37062937062937062</c:v>
                </c:pt>
                <c:pt idx="6">
                  <c:v>0.60839160839160844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71136"/>
        <c:axId val="997459712"/>
      </c:scatterChart>
      <c:valAx>
        <c:axId val="997471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59712"/>
        <c:crosses val="autoZero"/>
        <c:crossBetween val="midCat"/>
        <c:majorUnit val="0.1"/>
      </c:valAx>
      <c:valAx>
        <c:axId val="997459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7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K$2" max="6" min="2" val="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66675</xdr:rowOff>
    </xdr:from>
    <xdr:to>
      <xdr:col>10</xdr:col>
      <xdr:colOff>419100</xdr:colOff>
      <xdr:row>28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12</xdr:row>
          <xdr:rowOff>0</xdr:rowOff>
        </xdr:from>
        <xdr:to>
          <xdr:col>13</xdr:col>
          <xdr:colOff>333375</xdr:colOff>
          <xdr:row>27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10</xdr:row>
      <xdr:rowOff>114300</xdr:rowOff>
    </xdr:from>
    <xdr:to>
      <xdr:col>3</xdr:col>
      <xdr:colOff>219075</xdr:colOff>
      <xdr:row>14</xdr:row>
      <xdr:rowOff>171451</xdr:rowOff>
    </xdr:to>
    <xdr:cxnSp macro="">
      <xdr:nvCxnSpPr>
        <xdr:cNvPr id="3" name="Straight Arrow Connector 2"/>
        <xdr:cNvCxnSpPr/>
      </xdr:nvCxnSpPr>
      <xdr:spPr>
        <a:xfrm flipV="1">
          <a:off x="2286000" y="2047875"/>
          <a:ext cx="0" cy="8286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4</xdr:row>
      <xdr:rowOff>47626</xdr:rowOff>
    </xdr:from>
    <xdr:to>
      <xdr:col>4</xdr:col>
      <xdr:colOff>514350</xdr:colOff>
      <xdr:row>6</xdr:row>
      <xdr:rowOff>85725</xdr:rowOff>
    </xdr:to>
    <xdr:cxnSp macro="">
      <xdr:nvCxnSpPr>
        <xdr:cNvPr id="4" name="Straight Arrow Connector 3"/>
        <xdr:cNvCxnSpPr/>
      </xdr:nvCxnSpPr>
      <xdr:spPr>
        <a:xfrm flipH="1" flipV="1">
          <a:off x="2305050" y="809626"/>
          <a:ext cx="885825" cy="419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10</xdr:row>
      <xdr:rowOff>38100</xdr:rowOff>
    </xdr:from>
    <xdr:to>
      <xdr:col>4</xdr:col>
      <xdr:colOff>190500</xdr:colOff>
      <xdr:row>14</xdr:row>
      <xdr:rowOff>180975</xdr:rowOff>
    </xdr:to>
    <xdr:cxnSp macro="">
      <xdr:nvCxnSpPr>
        <xdr:cNvPr id="7" name="Straight Arrow Connector 6"/>
        <xdr:cNvCxnSpPr/>
      </xdr:nvCxnSpPr>
      <xdr:spPr>
        <a:xfrm flipV="1">
          <a:off x="2447925" y="1971675"/>
          <a:ext cx="4191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10</xdr:row>
      <xdr:rowOff>76200</xdr:rowOff>
    </xdr:from>
    <xdr:to>
      <xdr:col>5</xdr:col>
      <xdr:colOff>257175</xdr:colOff>
      <xdr:row>15</xdr:row>
      <xdr:rowOff>76200</xdr:rowOff>
    </xdr:to>
    <xdr:cxnSp macro="">
      <xdr:nvCxnSpPr>
        <xdr:cNvPr id="8" name="Straight Arrow Connector 7"/>
        <xdr:cNvCxnSpPr/>
      </xdr:nvCxnSpPr>
      <xdr:spPr>
        <a:xfrm flipV="1">
          <a:off x="2600325" y="2009775"/>
          <a:ext cx="942975" cy="962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15"/>
  <sheetViews>
    <sheetView tabSelected="1" workbookViewId="0">
      <selection activeCell="O24" sqref="O24"/>
    </sheetView>
  </sheetViews>
  <sheetFormatPr defaultRowHeight="15" x14ac:dyDescent="0.25"/>
  <cols>
    <col min="1" max="1" width="9.85546875" bestFit="1" customWidth="1"/>
  </cols>
  <sheetData>
    <row r="2" spans="2:1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K2">
        <v>2</v>
      </c>
      <c r="L2" t="s">
        <v>7</v>
      </c>
      <c r="R2" t="s">
        <v>40</v>
      </c>
    </row>
    <row r="3" spans="2:18" x14ac:dyDescent="0.25">
      <c r="D3">
        <v>0</v>
      </c>
      <c r="E3">
        <v>0</v>
      </c>
      <c r="F3" s="1">
        <f>E3/$C$11</f>
        <v>0</v>
      </c>
      <c r="K3" s="4" t="str">
        <f>VLOOKUP(L3,$L$3:$Q$10,$K$2,FALSE)</f>
        <v>Jan</v>
      </c>
      <c r="L3" s="6">
        <v>1</v>
      </c>
      <c r="M3" s="6" t="s">
        <v>8</v>
      </c>
      <c r="N3" s="6" t="s">
        <v>9</v>
      </c>
      <c r="O3" s="6" t="s">
        <v>10</v>
      </c>
      <c r="P3" s="6" t="s">
        <v>11</v>
      </c>
      <c r="Q3" s="6" t="s">
        <v>12</v>
      </c>
    </row>
    <row r="4" spans="2:18" x14ac:dyDescent="0.25">
      <c r="B4">
        <v>1</v>
      </c>
      <c r="C4" s="7">
        <f>K4</f>
        <v>2</v>
      </c>
      <c r="D4" s="1">
        <f>B4/$B$10</f>
        <v>0.14285714285714285</v>
      </c>
      <c r="E4">
        <f>E3+C4</f>
        <v>2</v>
      </c>
      <c r="F4" s="1">
        <f t="shared" ref="F4:F10" si="0">E4/$C$11</f>
        <v>1.3986013986013986E-2</v>
      </c>
      <c r="G4" s="2">
        <f>D3*F4-D4*F3</f>
        <v>0</v>
      </c>
      <c r="K4" s="5">
        <f t="shared" ref="K4:K10" si="1">VLOOKUP(L4,$L$3:$Q$10,$K$2,FALSE)</f>
        <v>2</v>
      </c>
      <c r="L4" s="7">
        <v>2</v>
      </c>
      <c r="M4" s="7">
        <v>2</v>
      </c>
      <c r="N4" s="7">
        <v>3</v>
      </c>
      <c r="O4" s="7">
        <v>5</v>
      </c>
      <c r="P4" s="7">
        <v>12</v>
      </c>
      <c r="Q4" s="7">
        <v>21</v>
      </c>
    </row>
    <row r="5" spans="2:18" x14ac:dyDescent="0.25">
      <c r="B5">
        <v>2</v>
      </c>
      <c r="C5" s="7">
        <f t="shared" ref="C5:C10" si="2">K5</f>
        <v>4</v>
      </c>
      <c r="D5" s="1">
        <f t="shared" ref="D5:D10" si="3">B5/$B$10</f>
        <v>0.2857142857142857</v>
      </c>
      <c r="E5">
        <f t="shared" ref="E5:E10" si="4">E4+C5</f>
        <v>6</v>
      </c>
      <c r="F5" s="1">
        <f t="shared" si="0"/>
        <v>4.195804195804196E-2</v>
      </c>
      <c r="G5" s="2">
        <f t="shared" ref="G5:G10" si="5">D4*F5-D5*F4</f>
        <v>1.998001998001998E-3</v>
      </c>
      <c r="K5" s="5">
        <f t="shared" si="1"/>
        <v>4</v>
      </c>
      <c r="L5" s="7">
        <v>3</v>
      </c>
      <c r="M5" s="7">
        <v>4</v>
      </c>
      <c r="N5" s="7">
        <v>6</v>
      </c>
      <c r="O5" s="7">
        <v>12</v>
      </c>
      <c r="P5" s="7">
        <v>17</v>
      </c>
      <c r="Q5" s="7">
        <v>23</v>
      </c>
    </row>
    <row r="6" spans="2:18" x14ac:dyDescent="0.25">
      <c r="B6">
        <v>3</v>
      </c>
      <c r="C6" s="7">
        <f t="shared" si="2"/>
        <v>11</v>
      </c>
      <c r="D6" s="1">
        <f t="shared" si="3"/>
        <v>0.42857142857142855</v>
      </c>
      <c r="E6">
        <f t="shared" si="4"/>
        <v>17</v>
      </c>
      <c r="F6" s="1">
        <f t="shared" si="0"/>
        <v>0.11888111888111888</v>
      </c>
      <c r="G6" s="2">
        <f t="shared" si="5"/>
        <v>1.5984015984015981E-2</v>
      </c>
      <c r="K6" s="5">
        <f t="shared" si="1"/>
        <v>11</v>
      </c>
      <c r="L6" s="7">
        <v>4</v>
      </c>
      <c r="M6" s="7">
        <v>11</v>
      </c>
      <c r="N6" s="7">
        <v>12</v>
      </c>
      <c r="O6" s="7">
        <v>21</v>
      </c>
      <c r="P6" s="7">
        <v>21</v>
      </c>
      <c r="Q6" s="7">
        <v>26</v>
      </c>
    </row>
    <row r="7" spans="2:18" x14ac:dyDescent="0.25">
      <c r="B7">
        <v>4</v>
      </c>
      <c r="C7" s="7">
        <f t="shared" si="2"/>
        <v>15</v>
      </c>
      <c r="D7" s="1">
        <f t="shared" si="3"/>
        <v>0.5714285714285714</v>
      </c>
      <c r="E7">
        <f t="shared" si="4"/>
        <v>32</v>
      </c>
      <c r="F7" s="1">
        <f t="shared" si="0"/>
        <v>0.22377622377622378</v>
      </c>
      <c r="G7" s="2">
        <f t="shared" si="5"/>
        <v>2.7972027972027982E-2</v>
      </c>
      <c r="K7" s="5">
        <f t="shared" si="1"/>
        <v>15</v>
      </c>
      <c r="L7" s="7">
        <v>5</v>
      </c>
      <c r="M7" s="7">
        <v>15</v>
      </c>
      <c r="N7" s="7">
        <v>19</v>
      </c>
      <c r="O7" s="7">
        <v>24</v>
      </c>
      <c r="P7" s="7">
        <v>32</v>
      </c>
      <c r="Q7" s="7">
        <v>29</v>
      </c>
    </row>
    <row r="8" spans="2:18" x14ac:dyDescent="0.25">
      <c r="B8">
        <v>5</v>
      </c>
      <c r="C8" s="7">
        <f t="shared" si="2"/>
        <v>21</v>
      </c>
      <c r="D8" s="1">
        <f t="shared" si="3"/>
        <v>0.7142857142857143</v>
      </c>
      <c r="E8">
        <f t="shared" si="4"/>
        <v>53</v>
      </c>
      <c r="F8" s="1">
        <f t="shared" si="0"/>
        <v>0.37062937062937062</v>
      </c>
      <c r="G8" s="2">
        <f t="shared" si="5"/>
        <v>5.1948051948051938E-2</v>
      </c>
      <c r="K8" s="5">
        <f t="shared" si="1"/>
        <v>21</v>
      </c>
      <c r="L8" s="7">
        <v>6</v>
      </c>
      <c r="M8" s="7">
        <v>21</v>
      </c>
      <c r="N8" s="7">
        <v>21</v>
      </c>
      <c r="O8" s="7">
        <v>27</v>
      </c>
      <c r="P8" s="7">
        <v>38</v>
      </c>
      <c r="Q8" s="7">
        <v>31</v>
      </c>
    </row>
    <row r="9" spans="2:18" x14ac:dyDescent="0.25">
      <c r="B9">
        <v>6</v>
      </c>
      <c r="C9" s="7">
        <f t="shared" si="2"/>
        <v>34</v>
      </c>
      <c r="D9" s="1">
        <f t="shared" si="3"/>
        <v>0.8571428571428571</v>
      </c>
      <c r="E9">
        <f t="shared" si="4"/>
        <v>87</v>
      </c>
      <c r="F9" s="1">
        <f t="shared" si="0"/>
        <v>0.60839160839160844</v>
      </c>
      <c r="G9" s="2">
        <f t="shared" si="5"/>
        <v>0.11688311688311698</v>
      </c>
      <c r="K9" s="5">
        <f t="shared" si="1"/>
        <v>34</v>
      </c>
      <c r="L9" s="7">
        <v>7</v>
      </c>
      <c r="M9" s="7">
        <v>34</v>
      </c>
      <c r="N9" s="7">
        <v>33</v>
      </c>
      <c r="O9" s="7">
        <v>37</v>
      </c>
      <c r="P9" s="7">
        <v>42</v>
      </c>
      <c r="Q9" s="7">
        <v>33</v>
      </c>
    </row>
    <row r="10" spans="2:18" x14ac:dyDescent="0.25">
      <c r="B10">
        <v>7</v>
      </c>
      <c r="C10" s="7">
        <f t="shared" si="2"/>
        <v>56</v>
      </c>
      <c r="D10" s="1">
        <f t="shared" si="3"/>
        <v>1</v>
      </c>
      <c r="E10">
        <f t="shared" si="4"/>
        <v>143</v>
      </c>
      <c r="F10" s="1">
        <f t="shared" si="0"/>
        <v>1</v>
      </c>
      <c r="G10" s="2">
        <f t="shared" si="5"/>
        <v>0.24875124875124865</v>
      </c>
      <c r="K10" s="5">
        <f t="shared" si="1"/>
        <v>56</v>
      </c>
      <c r="L10" s="7">
        <v>8</v>
      </c>
      <c r="M10" s="7">
        <v>56</v>
      </c>
      <c r="N10" s="7">
        <v>39</v>
      </c>
      <c r="O10" s="7">
        <v>56</v>
      </c>
      <c r="P10" s="7">
        <v>66</v>
      </c>
      <c r="Q10" s="7">
        <v>37</v>
      </c>
    </row>
    <row r="11" spans="2:18" x14ac:dyDescent="0.25">
      <c r="C11">
        <f>SUM(C4:C10)</f>
        <v>143</v>
      </c>
      <c r="D11" s="1">
        <v>0</v>
      </c>
      <c r="F11" s="1">
        <v>0</v>
      </c>
      <c r="G11" s="2">
        <f>SUM(G4:G10)</f>
        <v>0.46353646353646349</v>
      </c>
    </row>
    <row r="12" spans="2:18" x14ac:dyDescent="0.25">
      <c r="G12" s="2">
        <f>ROUND(G11,3)</f>
        <v>0.46400000000000002</v>
      </c>
    </row>
    <row r="13" spans="2:18" x14ac:dyDescent="0.25">
      <c r="B13" t="s">
        <v>5</v>
      </c>
    </row>
    <row r="14" spans="2:18" x14ac:dyDescent="0.25">
      <c r="B14" t="s">
        <v>6</v>
      </c>
      <c r="C14" s="7" t="str">
        <f>K3</f>
        <v>Jan</v>
      </c>
      <c r="D14" t="str">
        <f>CONCATENATE("Gini = ",G12)</f>
        <v>Gini = 0.464</v>
      </c>
    </row>
    <row r="15" spans="2:18" x14ac:dyDescent="0.25">
      <c r="B15" t="str">
        <f>CONCATENATE(B14,"  ",C14,"  ",D14)</f>
        <v>Italy  Jan  Gini = 0.464</v>
      </c>
      <c r="P15" t="s">
        <v>38</v>
      </c>
      <c r="Q15" t="s">
        <v>39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13</xdr:col>
                    <xdr:colOff>28575</xdr:colOff>
                    <xdr:row>12</xdr:row>
                    <xdr:rowOff>0</xdr:rowOff>
                  </from>
                  <to>
                    <xdr:col>13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B28" sqref="B28"/>
    </sheetView>
  </sheetViews>
  <sheetFormatPr defaultRowHeight="15" x14ac:dyDescent="0.25"/>
  <cols>
    <col min="3" max="3" width="12.7109375" bestFit="1" customWidth="1"/>
    <col min="6" max="6" width="10" bestFit="1" customWidth="1"/>
  </cols>
  <sheetData>
    <row r="1" spans="2:10" x14ac:dyDescent="0.25">
      <c r="B1" t="s">
        <v>33</v>
      </c>
    </row>
    <row r="2" spans="2:10" x14ac:dyDescent="0.25">
      <c r="B2" t="s">
        <v>34</v>
      </c>
      <c r="J2" t="s">
        <v>35</v>
      </c>
    </row>
    <row r="4" spans="2:10" ht="15.75" thickBot="1" x14ac:dyDescent="0.3">
      <c r="C4" t="s">
        <v>13</v>
      </c>
      <c r="D4">
        <v>123</v>
      </c>
    </row>
    <row r="5" spans="2:10" ht="15.75" thickBot="1" x14ac:dyDescent="0.3">
      <c r="C5" t="s">
        <v>14</v>
      </c>
      <c r="D5" s="3"/>
    </row>
    <row r="6" spans="2:10" x14ac:dyDescent="0.25">
      <c r="C6" t="s">
        <v>15</v>
      </c>
    </row>
    <row r="7" spans="2:10" x14ac:dyDescent="0.25">
      <c r="C7" t="s">
        <v>16</v>
      </c>
      <c r="F7" t="s">
        <v>35</v>
      </c>
    </row>
    <row r="10" spans="2:10" ht="15.75" thickBot="1" x14ac:dyDescent="0.3">
      <c r="B10">
        <v>1998</v>
      </c>
      <c r="C10" t="s">
        <v>17</v>
      </c>
      <c r="D10" t="s">
        <v>21</v>
      </c>
      <c r="E10" t="s">
        <v>25</v>
      </c>
      <c r="F10" t="s">
        <v>29</v>
      </c>
    </row>
    <row r="11" spans="2:10" ht="15.75" thickBot="1" x14ac:dyDescent="0.3">
      <c r="B11">
        <v>1997</v>
      </c>
      <c r="C11" t="s">
        <v>18</v>
      </c>
      <c r="D11" s="3"/>
      <c r="E11" s="3"/>
      <c r="F11" s="3"/>
    </row>
    <row r="12" spans="2:10" x14ac:dyDescent="0.25">
      <c r="B12">
        <v>1923</v>
      </c>
      <c r="C12" t="s">
        <v>19</v>
      </c>
    </row>
    <row r="13" spans="2:10" x14ac:dyDescent="0.25">
      <c r="B13">
        <v>1939</v>
      </c>
      <c r="C13" t="s">
        <v>20</v>
      </c>
    </row>
    <row r="16" spans="2:10" x14ac:dyDescent="0.25">
      <c r="D16" t="s">
        <v>35</v>
      </c>
    </row>
    <row r="19" spans="2:6" x14ac:dyDescent="0.25">
      <c r="B19">
        <v>1998</v>
      </c>
      <c r="C19" t="s">
        <v>17</v>
      </c>
      <c r="D19" t="s">
        <v>21</v>
      </c>
      <c r="E19" t="s">
        <v>25</v>
      </c>
      <c r="F19" t="s">
        <v>29</v>
      </c>
    </row>
    <row r="20" spans="2:6" x14ac:dyDescent="0.25">
      <c r="B20">
        <v>1997</v>
      </c>
      <c r="C20" t="s">
        <v>18</v>
      </c>
      <c r="D20" t="s">
        <v>22</v>
      </c>
      <c r="E20" t="s">
        <v>26</v>
      </c>
      <c r="F20" t="s">
        <v>30</v>
      </c>
    </row>
    <row r="21" spans="2:6" x14ac:dyDescent="0.25">
      <c r="B21">
        <v>1923</v>
      </c>
      <c r="C21" t="s">
        <v>19</v>
      </c>
      <c r="D21" t="s">
        <v>23</v>
      </c>
      <c r="E21" t="s">
        <v>27</v>
      </c>
      <c r="F21" t="s">
        <v>31</v>
      </c>
    </row>
    <row r="22" spans="2:6" x14ac:dyDescent="0.25">
      <c r="B22">
        <v>1939</v>
      </c>
      <c r="C22" t="s">
        <v>20</v>
      </c>
      <c r="D22" t="s">
        <v>24</v>
      </c>
      <c r="E22" t="s">
        <v>28</v>
      </c>
      <c r="F22" t="s">
        <v>32</v>
      </c>
    </row>
    <row r="26" spans="2:6" x14ac:dyDescent="0.25">
      <c r="B26" t="s">
        <v>36</v>
      </c>
    </row>
    <row r="27" spans="2:6" x14ac:dyDescent="0.25">
      <c r="B27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2020-03-13T11:55:35Z</dcterms:created>
  <dcterms:modified xsi:type="dcterms:W3CDTF">2020-05-03T14:20:25Z</dcterms:modified>
</cp:coreProperties>
</file>