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n Iliev\Documents\SMOI\2020\Lab7\"/>
    </mc:Choice>
  </mc:AlternateContent>
  <bookViews>
    <workbookView xWindow="0" yWindow="0" windowWidth="24000" windowHeight="9735"/>
  </bookViews>
  <sheets>
    <sheet name="1" sheetId="1" r:id="rId1"/>
    <sheet name="задача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C10" i="1" s="1"/>
  <c r="T5" i="1"/>
  <c r="T3" i="1"/>
  <c r="T2" i="1"/>
  <c r="T12" i="1" s="1"/>
  <c r="T7" i="1" s="1"/>
  <c r="J5" i="1"/>
  <c r="A1" i="2" s="1"/>
  <c r="Z1" i="2"/>
  <c r="Z2" i="2" s="1"/>
  <c r="T11" i="1" l="1"/>
  <c r="T6" i="1" s="1"/>
  <c r="T4" i="1"/>
  <c r="U4" i="1" s="1"/>
  <c r="D3" i="2" s="1"/>
  <c r="G7" i="1"/>
  <c r="C16" i="1"/>
  <c r="C17" i="1"/>
  <c r="C13" i="1"/>
  <c r="C12" i="1"/>
  <c r="C15" i="1"/>
  <c r="C11" i="1"/>
  <c r="C9" i="1"/>
  <c r="C14" i="1"/>
  <c r="U6" i="1"/>
  <c r="A6" i="2" s="1"/>
  <c r="D28" i="1" l="1"/>
  <c r="D26" i="1"/>
  <c r="D27" i="1" s="1"/>
  <c r="U8" i="1"/>
  <c r="A8" i="2" s="1"/>
  <c r="U7" i="1"/>
  <c r="A7" i="2" s="1"/>
</calcChain>
</file>

<file path=xl/sharedStrings.xml><?xml version="1.0" encoding="utf-8"?>
<sst xmlns="http://schemas.openxmlformats.org/spreadsheetml/2006/main" count="26" uniqueCount="26">
  <si>
    <t>Поасоново разпределение</t>
  </si>
  <si>
    <t>Има един параметър  λ</t>
  </si>
  <si>
    <t>X - Po(λ)</t>
  </si>
  <si>
    <t xml:space="preserve">Да се построи поасоновото разпределение </t>
  </si>
  <si>
    <t>X - Po(2.3)</t>
  </si>
  <si>
    <t>k</t>
  </si>
  <si>
    <t>P(X=k)</t>
  </si>
  <si>
    <t>λ=</t>
  </si>
  <si>
    <t>P(X&lt;=4)=</t>
  </si>
  <si>
    <t>P(X&gt;4)=</t>
  </si>
  <si>
    <t>P(2&lt;=X&lt;=6)=</t>
  </si>
  <si>
    <t>Въведете:</t>
  </si>
  <si>
    <t>име:</t>
  </si>
  <si>
    <t>фамилия</t>
  </si>
  <si>
    <t>група</t>
  </si>
  <si>
    <t>запис</t>
  </si>
  <si>
    <t>Постройте Поасоновото разпределение</t>
  </si>
  <si>
    <t>a=</t>
  </si>
  <si>
    <t>b=</t>
  </si>
  <si>
    <t>и пресметнете вероятностите</t>
  </si>
  <si>
    <t>А=</t>
  </si>
  <si>
    <t>B=</t>
  </si>
  <si>
    <t>POISSON.DIST(B9;$H$6;0)</t>
  </si>
  <si>
    <t>Веселина</t>
  </si>
  <si>
    <t>Хаджиева</t>
  </si>
  <si>
    <t>42б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</si>
</sst>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л_в_._-;\-* #,##0.00\ _л_в_._-;_-* &quot;-&quot;??\ _л_в_._-;_-@_-"/>
    <numFmt numFmtId="168" formatCode="0.000"/>
    <numFmt numFmtId="173" formatCode="_-* #,##0.000\ _л_в_._-;\-* #,##0.000\ _л_в_._-;_-* &quot;-&quot;??\ _л_в_.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11"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168" fontId="0" fillId="0" borderId="0" xfId="0" applyNumberFormat="1"/>
    <xf numFmtId="0" fontId="0" fillId="0" borderId="0" xfId="0" applyAlignment="1">
      <alignment horizontal="right"/>
    </xf>
    <xf numFmtId="173" fontId="0" fillId="0" borderId="0" xfId="1" applyNumberFormat="1" applyFont="1"/>
    <xf numFmtId="0" fontId="4" fillId="0" borderId="0" xfId="0" applyFont="1" applyProtection="1">
      <protection hidden="1"/>
    </xf>
    <xf numFmtId="0" fontId="4" fillId="0" borderId="0" xfId="0" applyFont="1"/>
    <xf numFmtId="0" fontId="2" fillId="2" borderId="1" xfId="2"/>
    <xf numFmtId="0" fontId="0" fillId="4" borderId="3" xfId="4" applyFont="1"/>
    <xf numFmtId="0" fontId="3" fillId="3" borderId="2" xfId="3"/>
  </cellXfs>
  <cellStyles count="5">
    <cellStyle name="Comma" xfId="1" builtinId="3"/>
    <cellStyle name="Input" xfId="2" builtinId="20"/>
    <cellStyle name="Normal" xfId="0" builtinId="0"/>
    <cellStyle name="Note" xfId="4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'1'!$G$7</c:f>
              <c:strCache>
                <c:ptCount val="1"/>
                <c:pt idx="0">
                  <c:v>X - P(2.9)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'1'!$B$9:$B$17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'1'!$C$9:$C$17</c:f>
              <c:numCache>
                <c:formatCode>0.000</c:formatCode>
                <c:ptCount val="9"/>
                <c:pt idx="0">
                  <c:v>5.502322005640721E-2</c:v>
                </c:pt>
                <c:pt idx="1">
                  <c:v>0.15956733816358093</c:v>
                </c:pt>
                <c:pt idx="2">
                  <c:v>0.23137264033719243</c:v>
                </c:pt>
                <c:pt idx="3">
                  <c:v>0.22366021899261934</c:v>
                </c:pt>
                <c:pt idx="4">
                  <c:v>0.16215365876964907</c:v>
                </c:pt>
                <c:pt idx="5">
                  <c:v>9.4049122086396458E-2</c:v>
                </c:pt>
                <c:pt idx="6">
                  <c:v>4.5457075675091656E-2</c:v>
                </c:pt>
                <c:pt idx="7">
                  <c:v>1.8832217065395118E-2</c:v>
                </c:pt>
                <c:pt idx="8">
                  <c:v>6.8266786862057251E-3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4464"/>
        <c:axId val="14725008"/>
      </c:barChart>
      <c:catAx>
        <c:axId val="1472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5008"/>
        <c:crosses val="autoZero"/>
        <c:auto val="1"/>
        <c:lblAlgn val="ctr"/>
        <c:lblOffset val="100"/>
        <c:noMultiLvlLbl val="0"/>
      </c:catAx>
      <c:valAx>
        <c:axId val="147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I$6" max="50" min="10" page="10" val="29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114301</xdr:colOff>
      <xdr:row>10</xdr:row>
      <xdr:rowOff>71437</xdr:rowOff>
    </xdr:from>
    <xdr:to>
      <xdr:col>11</xdr:col>
      <xdr:colOff>209551</xdr:colOff>
      <xdr:row>24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10</xdr:row>
          <xdr:rowOff>66675</xdr:rowOff>
        </xdr:from>
        <xdr:to>
          <xdr:col>12</xdr:col>
          <xdr:colOff>400050</xdr:colOff>
          <xdr:row>25</xdr:row>
          <xdr:rowOff>76200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8"/>
  <sheetViews>
    <sheetView tabSelected="1" workbookViewId="0">
      <selection activeCell="O8" sqref="O8"/>
    </sheetView>
  </sheetViews>
  <sheetFormatPr defaultRowHeight="15" x14ac:dyDescent="0.25"/>
  <cols>
    <col min="2" max="2" width="7.85546875" customWidth="1"/>
    <col min="3" max="3" width="11.140625" customWidth="1"/>
  </cols>
  <sheetData>
    <row r="1" spans="2:22" x14ac:dyDescent="0.25">
      <c r="B1" t="s">
        <v>0</v>
      </c>
      <c r="I1" s="9" t="s">
        <v>11</v>
      </c>
      <c r="S1" s="6"/>
      <c r="T1" s="6"/>
      <c r="U1" s="6"/>
      <c r="V1" s="7"/>
    </row>
    <row r="2" spans="2:22" x14ac:dyDescent="0.25">
      <c r="B2" t="s">
        <v>2</v>
      </c>
      <c r="I2" s="9" t="s">
        <v>12</v>
      </c>
      <c r="J2" s="8" t="s">
        <v>23</v>
      </c>
      <c r="S2" s="6"/>
      <c r="T2" s="6">
        <f>LEN(J2)</f>
        <v>8</v>
      </c>
      <c r="U2" s="6"/>
      <c r="V2" s="7"/>
    </row>
    <row r="3" spans="2:22" x14ac:dyDescent="0.25">
      <c r="B3" t="s">
        <v>1</v>
      </c>
      <c r="C3" s="1"/>
      <c r="I3" s="9" t="s">
        <v>13</v>
      </c>
      <c r="J3" s="8" t="s">
        <v>24</v>
      </c>
      <c r="S3" s="6"/>
      <c r="T3" s="6">
        <f>LEN(J3)</f>
        <v>8</v>
      </c>
      <c r="U3" s="6"/>
      <c r="V3" s="7"/>
    </row>
    <row r="4" spans="2:22" x14ac:dyDescent="0.25">
      <c r="I4" s="9" t="s">
        <v>14</v>
      </c>
      <c r="J4" s="8" t="s">
        <v>25</v>
      </c>
      <c r="S4" s="6"/>
      <c r="T4" s="6">
        <f>0.1*(10*T2+T3)</f>
        <v>8.8000000000000007</v>
      </c>
      <c r="U4" s="6" t="str">
        <f>CONCATENATE("X - Po(",T4,")")</f>
        <v>X - Po(8.8)</v>
      </c>
      <c r="V4" s="7"/>
    </row>
    <row r="5" spans="2:22" x14ac:dyDescent="0.25">
      <c r="B5" s="2" t="s">
        <v>3</v>
      </c>
      <c r="I5" t="s">
        <v>15</v>
      </c>
      <c r="J5" s="10" t="str">
        <f>CONCATENATE(J2," ",J3," ",J4)</f>
        <v>Веселина Хаджиева 42б</v>
      </c>
      <c r="K5" s="10"/>
      <c r="L5" s="10"/>
      <c r="S5" s="6"/>
      <c r="T5" s="6">
        <f ca="1">RANDBETWEEN(2,5)</f>
        <v>3</v>
      </c>
      <c r="U5" s="6"/>
      <c r="V5" s="7"/>
    </row>
    <row r="6" spans="2:22" x14ac:dyDescent="0.25">
      <c r="B6" t="s">
        <v>4</v>
      </c>
      <c r="G6" t="s">
        <v>7</v>
      </c>
      <c r="H6">
        <f>0.1*I6</f>
        <v>2.9000000000000004</v>
      </c>
      <c r="I6">
        <v>29</v>
      </c>
      <c r="S6" s="6" t="s">
        <v>17</v>
      </c>
      <c r="T6" s="6">
        <f>T11</f>
        <v>8</v>
      </c>
      <c r="U6" s="6" t="str">
        <f>CONCATENATE("P(X&lt;=",T7,") =")</f>
        <v>P(X&lt;=9) =</v>
      </c>
      <c r="V6" s="7"/>
    </row>
    <row r="7" spans="2:22" x14ac:dyDescent="0.25">
      <c r="G7" t="str">
        <f>CONCATENATE("X - P(",H6,")")</f>
        <v>X - P(2.9)</v>
      </c>
      <c r="S7" s="6" t="s">
        <v>18</v>
      </c>
      <c r="T7" s="6">
        <f>T12</f>
        <v>9</v>
      </c>
      <c r="U7" s="6" t="str">
        <f>CONCATENATE("P(X&gt;",T7,")=")</f>
        <v>P(X&gt;9)=</v>
      </c>
      <c r="V7" s="7"/>
    </row>
    <row r="8" spans="2:22" x14ac:dyDescent="0.25">
      <c r="B8" t="s">
        <v>5</v>
      </c>
      <c r="C8" t="s">
        <v>6</v>
      </c>
      <c r="S8" s="6"/>
      <c r="T8" s="6"/>
      <c r="U8" s="6" t="str">
        <f>CONCATENATE("P(",T6,"&lt;=X&lt;=",T7,")=")</f>
        <v>P(8&lt;=X&lt;=9)=</v>
      </c>
      <c r="V8" s="7"/>
    </row>
    <row r="9" spans="2:22" x14ac:dyDescent="0.25">
      <c r="B9">
        <v>0</v>
      </c>
      <c r="C9" s="3">
        <f>_xlfn.POISSON.DIST(B9,$H$6,0)</f>
        <v>5.502322005640721E-2</v>
      </c>
      <c r="D9" t="s">
        <v>22</v>
      </c>
      <c r="S9" s="7"/>
      <c r="T9" s="7"/>
      <c r="U9" s="7"/>
      <c r="V9" s="7"/>
    </row>
    <row r="10" spans="2:22" x14ac:dyDescent="0.25">
      <c r="B10">
        <v>1</v>
      </c>
      <c r="C10" s="3">
        <f t="shared" ref="C10:C17" si="0">_xlfn.POISSON.DIST(B10,$H$6,0)</f>
        <v>0.15956733816358093</v>
      </c>
      <c r="S10" s="7"/>
      <c r="T10" s="7"/>
      <c r="U10" s="7"/>
      <c r="V10" s="7"/>
    </row>
    <row r="11" spans="2:22" x14ac:dyDescent="0.25">
      <c r="B11">
        <v>2</v>
      </c>
      <c r="C11" s="3">
        <f t="shared" si="0"/>
        <v>0.23137264033719243</v>
      </c>
      <c r="S11" s="7" t="s">
        <v>20</v>
      </c>
      <c r="T11" s="7">
        <f>MIN(T2,T3)</f>
        <v>8</v>
      </c>
      <c r="U11" s="7"/>
      <c r="V11" s="7"/>
    </row>
    <row r="12" spans="2:22" x14ac:dyDescent="0.25">
      <c r="B12">
        <v>3</v>
      </c>
      <c r="C12" s="3">
        <f t="shared" si="0"/>
        <v>0.22366021899261934</v>
      </c>
      <c r="S12" s="7" t="s">
        <v>21</v>
      </c>
      <c r="T12" s="7">
        <f>MAX(T2,T3)+1</f>
        <v>9</v>
      </c>
      <c r="U12" s="7"/>
      <c r="V12" s="7"/>
    </row>
    <row r="13" spans="2:22" x14ac:dyDescent="0.25">
      <c r="B13">
        <v>4</v>
      </c>
      <c r="C13" s="3">
        <f t="shared" si="0"/>
        <v>0.16215365876964907</v>
      </c>
      <c r="S13" s="7"/>
      <c r="T13" s="7"/>
      <c r="U13" s="7"/>
      <c r="V13" s="7"/>
    </row>
    <row r="14" spans="2:22" x14ac:dyDescent="0.25">
      <c r="B14">
        <v>5</v>
      </c>
      <c r="C14" s="3">
        <f t="shared" si="0"/>
        <v>9.4049122086396458E-2</v>
      </c>
      <c r="S14" s="7"/>
      <c r="T14" s="7"/>
      <c r="U14" s="7"/>
      <c r="V14" s="7"/>
    </row>
    <row r="15" spans="2:22" x14ac:dyDescent="0.25">
      <c r="B15">
        <v>6</v>
      </c>
      <c r="C15" s="3">
        <f t="shared" si="0"/>
        <v>4.5457075675091656E-2</v>
      </c>
    </row>
    <row r="16" spans="2:22" x14ac:dyDescent="0.25">
      <c r="B16">
        <v>7</v>
      </c>
      <c r="C16" s="3">
        <f t="shared" si="0"/>
        <v>1.8832217065395118E-2</v>
      </c>
    </row>
    <row r="17" spans="2:4" x14ac:dyDescent="0.25">
      <c r="B17">
        <v>8</v>
      </c>
      <c r="C17" s="3">
        <f t="shared" si="0"/>
        <v>6.8266786862057251E-3</v>
      </c>
    </row>
    <row r="18" spans="2:4" x14ac:dyDescent="0.25">
      <c r="C18" s="3"/>
    </row>
    <row r="26" spans="2:4" x14ac:dyDescent="0.25">
      <c r="C26" t="s">
        <v>8</v>
      </c>
      <c r="D26" s="3">
        <f>SUM(C9:C13)</f>
        <v>0.83177707631944897</v>
      </c>
    </row>
    <row r="27" spans="2:4" x14ac:dyDescent="0.25">
      <c r="C27" t="s">
        <v>9</v>
      </c>
      <c r="D27" s="3">
        <f>1-D26</f>
        <v>0.16822292368055103</v>
      </c>
    </row>
    <row r="28" spans="2:4" x14ac:dyDescent="0.25">
      <c r="C28" t="s">
        <v>10</v>
      </c>
      <c r="D28" s="3">
        <f>SUM(C11:C15)</f>
        <v>0.75669271586094888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12</xdr:col>
                    <xdr:colOff>76200</xdr:colOff>
                    <xdr:row>10</xdr:row>
                    <xdr:rowOff>66675</xdr:rowOff>
                  </from>
                  <to>
                    <xdr:col>12</xdr:col>
                    <xdr:colOff>400050</xdr:colOff>
                    <xdr:row>25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>
      <selection activeCell="A30" sqref="A30:B36"/>
    </sheetView>
  </sheetViews>
  <sheetFormatPr defaultRowHeight="15" x14ac:dyDescent="0.25"/>
  <cols>
    <col min="1" max="1" width="18.140625" customWidth="1"/>
    <col min="2" max="2" width="12" bestFit="1" customWidth="1"/>
  </cols>
  <sheetData>
    <row r="1" spans="1:26" x14ac:dyDescent="0.25">
      <c r="A1" t="str">
        <f>'1'!J5</f>
        <v>Веселина Хаджиева 42б</v>
      </c>
      <c r="Z1">
        <f>10*O1+O2</f>
        <v>0</v>
      </c>
    </row>
    <row r="2" spans="1:26" x14ac:dyDescent="0.25">
      <c r="Z2">
        <f>Z1*0.1</f>
        <v>0</v>
      </c>
    </row>
    <row r="3" spans="1:26" x14ac:dyDescent="0.25">
      <c r="A3" t="s">
        <v>16</v>
      </c>
      <c r="D3" t="str">
        <f>'1'!U4</f>
        <v>X - Po(8.8)</v>
      </c>
    </row>
    <row r="4" spans="1:26" x14ac:dyDescent="0.25">
      <c r="A4" t="s">
        <v>19</v>
      </c>
    </row>
    <row r="6" spans="1:26" x14ac:dyDescent="0.25">
      <c r="A6" s="4" t="str">
        <f>'1'!U6</f>
        <v>P(X&lt;=9) =</v>
      </c>
    </row>
    <row r="7" spans="1:26" x14ac:dyDescent="0.25">
      <c r="A7" s="4" t="str">
        <f>'1'!U7</f>
        <v>P(X&gt;9)=</v>
      </c>
    </row>
    <row r="8" spans="1:26" x14ac:dyDescent="0.25">
      <c r="A8" s="4" t="str">
        <f>'1'!U8</f>
        <v>P(8&lt;=X&lt;=9)=</v>
      </c>
    </row>
    <row r="11" spans="1:26" x14ac:dyDescent="0.25">
      <c r="B11" s="5"/>
    </row>
    <row r="12" spans="1:26" x14ac:dyDescent="0.25">
      <c r="B12" s="5"/>
    </row>
    <row r="13" spans="1:26" x14ac:dyDescent="0.25">
      <c r="B13" s="5"/>
    </row>
    <row r="14" spans="1:26" x14ac:dyDescent="0.25">
      <c r="B14" s="5"/>
    </row>
    <row r="15" spans="1:26" x14ac:dyDescent="0.25">
      <c r="B15" s="5"/>
    </row>
    <row r="16" spans="1:26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задача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2020-03-19T11:53:02Z</dcterms:created>
  <dcterms:modified xsi:type="dcterms:W3CDTF">2020-03-19T12:59:14Z</dcterms:modified>
</cp:coreProperties>
</file>