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1" sheetId="3" r:id="rId1"/>
    <sheet name="Данни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B22" i="3"/>
  <c r="B9" i="3"/>
  <c r="B8" i="3"/>
  <c r="B20" i="3" l="1"/>
  <c r="B6" i="3"/>
  <c r="D18" i="3" l="1"/>
  <c r="C17" i="3"/>
  <c r="B42" i="3"/>
  <c r="D42" i="3"/>
  <c r="E42" i="3"/>
  <c r="A43" i="3"/>
  <c r="A44" i="3"/>
  <c r="A45" i="3"/>
  <c r="A42" i="3"/>
  <c r="B39" i="3"/>
  <c r="A28" i="3"/>
  <c r="A29" i="3"/>
  <c r="A27" i="3"/>
  <c r="B14" i="3"/>
  <c r="B28" i="3" s="1"/>
  <c r="C28" i="3" s="1"/>
  <c r="D28" i="3" s="1"/>
  <c r="B15" i="3"/>
  <c r="C15" i="3" s="1"/>
  <c r="B13" i="3"/>
  <c r="B27" i="3" s="1"/>
  <c r="C27" i="3" s="1"/>
  <c r="D27" i="3" s="1"/>
  <c r="C14" i="3" l="1"/>
  <c r="D14" i="3" s="1"/>
  <c r="B40" i="3"/>
  <c r="B45" i="3"/>
  <c r="C45" i="3" s="1"/>
  <c r="D45" i="3" s="1"/>
  <c r="E45" i="3" s="1"/>
  <c r="B44" i="3"/>
  <c r="C44" i="3" s="1"/>
  <c r="D44" i="3" s="1"/>
  <c r="E44" i="3" s="1"/>
  <c r="C13" i="3"/>
  <c r="B43" i="3"/>
  <c r="C43" i="3" s="1"/>
  <c r="E28" i="3"/>
  <c r="F28" i="3"/>
  <c r="E15" i="3"/>
  <c r="D15" i="3"/>
  <c r="B29" i="3"/>
  <c r="C29" i="3" s="1"/>
  <c r="D29" i="3" s="1"/>
  <c r="E29" i="3" s="1"/>
  <c r="E14" i="3" l="1"/>
  <c r="D43" i="3"/>
  <c r="E43" i="3" s="1"/>
  <c r="F45" i="3"/>
  <c r="F44" i="3"/>
  <c r="F29" i="3"/>
  <c r="E13" i="3"/>
  <c r="D13" i="3"/>
  <c r="E27" i="3"/>
  <c r="F27" i="3"/>
  <c r="F43" i="3" l="1"/>
</calcChain>
</file>

<file path=xl/sharedStrings.xml><?xml version="1.0" encoding="utf-8"?>
<sst xmlns="http://schemas.openxmlformats.org/spreadsheetml/2006/main" count="43" uniqueCount="32">
  <si>
    <t>Разходи за плодове за един месец</t>
  </si>
  <si>
    <t>1. Да се определят</t>
  </si>
  <si>
    <t>ако резултатите от случайна извадка са</t>
  </si>
  <si>
    <t>x_=</t>
  </si>
  <si>
    <t>s=</t>
  </si>
  <si>
    <t>n=</t>
  </si>
  <si>
    <t>2. Да се определят</t>
  </si>
  <si>
    <t>%</t>
  </si>
  <si>
    <t>Alpha</t>
  </si>
  <si>
    <t>Conf</t>
  </si>
  <si>
    <t>Left</t>
  </si>
  <si>
    <t>Right</t>
  </si>
  <si>
    <t>T</t>
  </si>
  <si>
    <t xml:space="preserve">3. Да се определят </t>
  </si>
  <si>
    <t xml:space="preserve">доверителните интервали за относителния дял на </t>
  </si>
  <si>
    <t>x=</t>
  </si>
  <si>
    <t>p=</t>
  </si>
  <si>
    <t>sigma=</t>
  </si>
  <si>
    <t>zCrit</t>
  </si>
  <si>
    <t>граждани, които удобряват мерките за борба</t>
  </si>
  <si>
    <t>с епидемията, ако резултатите оъ случайна извадка са</t>
  </si>
  <si>
    <t>90%, 95% и 99%</t>
  </si>
  <si>
    <t xml:space="preserve">доверителни интервали за </t>
  </si>
  <si>
    <t>μ,</t>
  </si>
  <si>
    <t>от лист Данни</t>
  </si>
  <si>
    <t>числа от лист Данни</t>
  </si>
  <si>
    <t>доверителни интервали за</t>
  </si>
  <si>
    <t>обем на извадката</t>
  </si>
  <si>
    <t>брой на успехите (условно)</t>
  </si>
  <si>
    <t xml:space="preserve">първите  </t>
  </si>
  <si>
    <t xml:space="preserve">първите </t>
  </si>
  <si>
    <t>Михаела Малинова, 43А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</si>
</sst>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л_в_._-;\-* #,##0.00\ _л_в_._-;_-* &quot;-&quot;??\ _л_в_._-;_-@_-"/>
    <numFmt numFmtId="165" formatCode="0.000"/>
    <numFmt numFmtId="166" formatCode="0.0"/>
    <numFmt numFmtId="167" formatCode="#,##0.00_ ;\-#,##0.00\ "/>
    <numFmt numFmtId="168" formatCode="0.0%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9" fontId="0" fillId="0" borderId="0" xfId="2" applyFont="1"/>
    <xf numFmtId="167" fontId="0" fillId="0" borderId="0" xfId="1" applyNumberFormat="1" applyFont="1" applyAlignment="1">
      <alignment horizontal="right"/>
    </xf>
    <xf numFmtId="168" fontId="0" fillId="0" borderId="0" xfId="2" applyNumberFormat="1" applyFont="1"/>
    <xf numFmtId="0" fontId="0" fillId="0" borderId="1" xfId="0" applyBorder="1" applyAlignment="1">
      <alignment horizontal="right"/>
    </xf>
    <xf numFmtId="0" fontId="4" fillId="0" borderId="0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Запетая" xfId="1" builtinId="3"/>
    <cellStyle name="Нормален" xfId="0" builtinId="0"/>
    <cellStyle name="Процент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" workbookViewId="0">
      <selection activeCell="D9" sqref="D9"/>
    </sheetView>
  </sheetViews>
  <sheetFormatPr defaultRowHeight="15" x14ac:dyDescent="0.25"/>
  <cols>
    <col min="1" max="2" width="9.140625" customWidth="1"/>
    <col min="5" max="6" width="9.140625" customWidth="1"/>
    <col min="8" max="19" width="9.140625" customWidth="1"/>
    <col min="25" max="25" width="9.28515625" customWidth="1"/>
  </cols>
  <sheetData>
    <row r="1" spans="1:5" ht="15.75" x14ac:dyDescent="0.25">
      <c r="C1" s="12" t="s">
        <v>31</v>
      </c>
      <c r="D1" s="13"/>
      <c r="E1" s="13"/>
    </row>
    <row r="3" spans="1:5" x14ac:dyDescent="0.25">
      <c r="A3" t="s">
        <v>1</v>
      </c>
      <c r="C3" t="s">
        <v>21</v>
      </c>
    </row>
    <row r="4" spans="1:5" ht="15.75" x14ac:dyDescent="0.25">
      <c r="A4" t="s">
        <v>22</v>
      </c>
      <c r="D4" s="5" t="s">
        <v>23</v>
      </c>
    </row>
    <row r="5" spans="1:5" x14ac:dyDescent="0.25">
      <c r="A5" t="s">
        <v>2</v>
      </c>
    </row>
    <row r="6" spans="1:5" ht="15.75" x14ac:dyDescent="0.25">
      <c r="A6" t="s">
        <v>29</v>
      </c>
      <c r="B6" s="4" t="str">
        <f>CONCATENATE("n = ",B10)</f>
        <v>n = 85</v>
      </c>
      <c r="C6" t="s">
        <v>25</v>
      </c>
    </row>
    <row r="8" spans="1:5" x14ac:dyDescent="0.25">
      <c r="A8" t="s">
        <v>3</v>
      </c>
      <c r="B8" s="2">
        <f>AVERAGE(Данни!A2:A85)</f>
        <v>119.6238095238095</v>
      </c>
    </row>
    <row r="9" spans="1:5" x14ac:dyDescent="0.25">
      <c r="A9" t="s">
        <v>4</v>
      </c>
      <c r="B9" s="2">
        <f>STDEV(Данни!A2:A85)</f>
        <v>11.327763303373597</v>
      </c>
    </row>
    <row r="10" spans="1:5" x14ac:dyDescent="0.25">
      <c r="A10" t="s">
        <v>5</v>
      </c>
      <c r="B10" s="10">
        <v>85</v>
      </c>
    </row>
    <row r="12" spans="1:5" x14ac:dyDescent="0.25">
      <c r="A12" s="9" t="s">
        <v>7</v>
      </c>
      <c r="B12" s="9" t="s">
        <v>8</v>
      </c>
      <c r="C12" s="9" t="s">
        <v>9</v>
      </c>
      <c r="D12" s="9" t="s">
        <v>10</v>
      </c>
      <c r="E12" s="9" t="s">
        <v>11</v>
      </c>
    </row>
    <row r="13" spans="1:5" x14ac:dyDescent="0.25">
      <c r="A13" s="3">
        <v>0.9</v>
      </c>
      <c r="B13" s="3">
        <f>1-A13</f>
        <v>9.9999999999999978E-2</v>
      </c>
      <c r="C13" s="1">
        <f>CONFIDENCE(B13,$B$9,$B$10)</f>
        <v>2.0209797394125117</v>
      </c>
      <c r="D13" s="2">
        <f>$B$8-C13</f>
        <v>117.60282978439699</v>
      </c>
      <c r="E13" s="2">
        <f>$B$8+C13</f>
        <v>121.64478926322201</v>
      </c>
    </row>
    <row r="14" spans="1:5" x14ac:dyDescent="0.25">
      <c r="A14" s="3">
        <v>0.95</v>
      </c>
      <c r="B14" s="3">
        <f t="shared" ref="B14:B15" si="0">1-A14</f>
        <v>5.0000000000000044E-2</v>
      </c>
      <c r="C14" s="1">
        <f t="shared" ref="C14:C15" si="1">CONFIDENCE(B14,$B$9,$B$10)</f>
        <v>2.408145890813985</v>
      </c>
      <c r="D14" s="2">
        <f t="shared" ref="D14:D15" si="2">$B$8-C14</f>
        <v>117.21566363299551</v>
      </c>
      <c r="E14" s="2">
        <f t="shared" ref="E14:E15" si="3">$B$8+C14</f>
        <v>122.03195541462348</v>
      </c>
    </row>
    <row r="15" spans="1:5" x14ac:dyDescent="0.25">
      <c r="A15" s="3">
        <v>0.99</v>
      </c>
      <c r="B15" s="3">
        <f t="shared" si="0"/>
        <v>1.0000000000000009E-2</v>
      </c>
      <c r="C15" s="1">
        <f t="shared" si="1"/>
        <v>3.1648401714050829</v>
      </c>
      <c r="D15" s="2">
        <f t="shared" si="2"/>
        <v>116.45896935240441</v>
      </c>
      <c r="E15" s="2">
        <f t="shared" si="3"/>
        <v>122.78864969521459</v>
      </c>
    </row>
    <row r="17" spans="1:6" x14ac:dyDescent="0.25">
      <c r="A17" t="s">
        <v>6</v>
      </c>
      <c r="C17" t="str">
        <f>C3</f>
        <v>90%, 95% и 99%</v>
      </c>
    </row>
    <row r="18" spans="1:6" x14ac:dyDescent="0.25">
      <c r="A18" t="s">
        <v>26</v>
      </c>
      <c r="D18" t="str">
        <f>D4</f>
        <v>μ,</v>
      </c>
    </row>
    <row r="19" spans="1:6" x14ac:dyDescent="0.25">
      <c r="A19" t="s">
        <v>2</v>
      </c>
    </row>
    <row r="20" spans="1:6" x14ac:dyDescent="0.25">
      <c r="A20" t="s">
        <v>30</v>
      </c>
      <c r="B20" t="str">
        <f>CONCATENATE("n =",B24)</f>
        <v>n =20</v>
      </c>
      <c r="C20" t="s">
        <v>24</v>
      </c>
    </row>
    <row r="22" spans="1:6" x14ac:dyDescent="0.25">
      <c r="A22" t="s">
        <v>3</v>
      </c>
      <c r="B22">
        <f>AVERAGE(Данни!A2:A20)</f>
        <v>119.21578947368421</v>
      </c>
    </row>
    <row r="23" spans="1:6" x14ac:dyDescent="0.25">
      <c r="A23" t="s">
        <v>4</v>
      </c>
      <c r="B23">
        <f>STDEV(Данни!A2:A20)</f>
        <v>11.691272298309382</v>
      </c>
    </row>
    <row r="24" spans="1:6" x14ac:dyDescent="0.25">
      <c r="A24" t="s">
        <v>5</v>
      </c>
      <c r="B24" s="10">
        <v>20</v>
      </c>
    </row>
    <row r="26" spans="1:6" x14ac:dyDescent="0.25">
      <c r="A26" s="9" t="s">
        <v>7</v>
      </c>
      <c r="B26" s="9" t="s">
        <v>8</v>
      </c>
      <c r="C26" s="9" t="s">
        <v>12</v>
      </c>
      <c r="D26" s="9" t="s">
        <v>9</v>
      </c>
      <c r="E26" s="9" t="s">
        <v>10</v>
      </c>
      <c r="F26" s="9" t="s">
        <v>11</v>
      </c>
    </row>
    <row r="27" spans="1:6" x14ac:dyDescent="0.25">
      <c r="A27" s="3">
        <f t="shared" ref="A27:B29" si="4">A13</f>
        <v>0.9</v>
      </c>
      <c r="B27" s="7">
        <f t="shared" si="4"/>
        <v>9.9999999999999978E-2</v>
      </c>
      <c r="C27" s="1">
        <f>_xlfn.T.INV(1-0.5*B27,$B$24-1)</f>
        <v>1.7291328115213698</v>
      </c>
      <c r="D27" s="1">
        <f>C27*$B$23/SQRT($B$24)</f>
        <v>4.5203819255176265</v>
      </c>
      <c r="E27">
        <f>$B$22-D27</f>
        <v>114.69540754816659</v>
      </c>
      <c r="F27">
        <f>$B$22+D27</f>
        <v>123.73617139920184</v>
      </c>
    </row>
    <row r="28" spans="1:6" x14ac:dyDescent="0.25">
      <c r="A28" s="3">
        <f t="shared" si="4"/>
        <v>0.95</v>
      </c>
      <c r="B28" s="7">
        <f t="shared" si="4"/>
        <v>5.0000000000000044E-2</v>
      </c>
      <c r="C28" s="1">
        <f>_xlfn.T.INV(1-0.5*B28,$B$24-1)</f>
        <v>2.0930240544083087</v>
      </c>
      <c r="D28" s="1">
        <f>C28*$B$23/SQRT($B$24)</f>
        <v>5.4716838649869146</v>
      </c>
      <c r="E28">
        <f>$B$22-D28</f>
        <v>113.7441056086973</v>
      </c>
      <c r="F28">
        <f>$B$22+D28</f>
        <v>124.68747333867113</v>
      </c>
    </row>
    <row r="29" spans="1:6" x14ac:dyDescent="0.25">
      <c r="A29" s="3">
        <f t="shared" si="4"/>
        <v>0.99</v>
      </c>
      <c r="B29" s="7">
        <f t="shared" si="4"/>
        <v>1.0000000000000009E-2</v>
      </c>
      <c r="C29" s="1">
        <f>_xlfn.T.INV(1-0.5*B29,$B$24-1)</f>
        <v>2.860934606464979</v>
      </c>
      <c r="D29" s="1">
        <f>C29*$B$23/SQRT($B$24)</f>
        <v>7.4791924593539791</v>
      </c>
      <c r="E29">
        <f>$B$22-D29</f>
        <v>111.73659701433023</v>
      </c>
      <c r="F29">
        <f>$B$22+D29</f>
        <v>126.69498193303819</v>
      </c>
    </row>
    <row r="31" spans="1:6" x14ac:dyDescent="0.25">
      <c r="A31" t="s">
        <v>13</v>
      </c>
    </row>
    <row r="32" spans="1:6" x14ac:dyDescent="0.25">
      <c r="A32" t="s">
        <v>14</v>
      </c>
    </row>
    <row r="33" spans="1:6" x14ac:dyDescent="0.25">
      <c r="A33" t="s">
        <v>19</v>
      </c>
    </row>
    <row r="34" spans="1:6" x14ac:dyDescent="0.25">
      <c r="A34" t="s">
        <v>20</v>
      </c>
    </row>
    <row r="36" spans="1:6" x14ac:dyDescent="0.25">
      <c r="A36" t="s">
        <v>5</v>
      </c>
      <c r="B36" s="10">
        <v>571</v>
      </c>
      <c r="D36" t="s">
        <v>27</v>
      </c>
    </row>
    <row r="37" spans="1:6" x14ac:dyDescent="0.25">
      <c r="A37" t="s">
        <v>15</v>
      </c>
      <c r="B37" s="10">
        <v>465</v>
      </c>
      <c r="D37" t="s">
        <v>28</v>
      </c>
    </row>
    <row r="39" spans="1:6" x14ac:dyDescent="0.25">
      <c r="A39" t="s">
        <v>16</v>
      </c>
      <c r="B39" s="1">
        <f>B37/B36</f>
        <v>0.81436077057793343</v>
      </c>
    </row>
    <row r="40" spans="1:6" x14ac:dyDescent="0.25">
      <c r="A40" t="s">
        <v>17</v>
      </c>
      <c r="B40" s="1">
        <f>SQRT(B39*(1-B39)/B36)</f>
        <v>1.6271412185294848E-2</v>
      </c>
    </row>
    <row r="42" spans="1:6" x14ac:dyDescent="0.25">
      <c r="A42" s="9" t="str">
        <f t="shared" ref="A42:B45" si="5">A12</f>
        <v>%</v>
      </c>
      <c r="B42" s="9" t="str">
        <f t="shared" si="5"/>
        <v>Alpha</v>
      </c>
      <c r="C42" s="9" t="s">
        <v>18</v>
      </c>
      <c r="D42" s="9" t="str">
        <f>C12</f>
        <v>Conf</v>
      </c>
      <c r="E42" s="9" t="str">
        <f>D12</f>
        <v>Left</v>
      </c>
      <c r="F42" s="9" t="s">
        <v>11</v>
      </c>
    </row>
    <row r="43" spans="1:6" x14ac:dyDescent="0.25">
      <c r="A43" s="6">
        <f t="shared" si="5"/>
        <v>0.9</v>
      </c>
      <c r="B43">
        <f t="shared" si="5"/>
        <v>9.9999999999999978E-2</v>
      </c>
      <c r="C43" s="1">
        <f>_xlfn.NORM.S.INV(1-0.5*B43)</f>
        <v>1.6448536269514715</v>
      </c>
      <c r="D43" s="1">
        <f>C43*$B$40</f>
        <v>2.67640913486046E-2</v>
      </c>
      <c r="E43" s="8">
        <f>$B$39-D43</f>
        <v>0.78759667922932886</v>
      </c>
      <c r="F43" s="8">
        <f>$B$39+D43</f>
        <v>0.84112486192653801</v>
      </c>
    </row>
    <row r="44" spans="1:6" x14ac:dyDescent="0.25">
      <c r="A44" s="6">
        <f t="shared" si="5"/>
        <v>0.95</v>
      </c>
      <c r="B44">
        <f t="shared" si="5"/>
        <v>5.0000000000000044E-2</v>
      </c>
      <c r="C44" s="1">
        <f t="shared" ref="C44:C45" si="6">_xlfn.NORM.S.INV(1-0.5*B44)</f>
        <v>1.9599639845400536</v>
      </c>
      <c r="D44" s="1">
        <f>C44*$B$40</f>
        <v>3.1891381860784072E-2</v>
      </c>
      <c r="E44" s="8">
        <f>$B$39-D44</f>
        <v>0.78246938871714933</v>
      </c>
      <c r="F44" s="8">
        <f>$B$39+D44</f>
        <v>0.84625215243871754</v>
      </c>
    </row>
    <row r="45" spans="1:6" x14ac:dyDescent="0.25">
      <c r="A45" s="6">
        <f t="shared" si="5"/>
        <v>0.99</v>
      </c>
      <c r="B45">
        <f t="shared" si="5"/>
        <v>1.0000000000000009E-2</v>
      </c>
      <c r="C45" s="1">
        <f t="shared" si="6"/>
        <v>2.5758293035488999</v>
      </c>
      <c r="D45" s="1">
        <f>C45*$B$40</f>
        <v>4.1912380317005109E-2</v>
      </c>
      <c r="E45" s="8">
        <f>$B$39-D45</f>
        <v>0.77244839026092837</v>
      </c>
      <c r="F45" s="8">
        <f>$B$39+D45</f>
        <v>0.8562731508949385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G4" sqref="G4"/>
    </sheetView>
  </sheetViews>
  <sheetFormatPr defaultRowHeight="15" x14ac:dyDescent="0.25"/>
  <sheetData>
    <row r="1" spans="1:7" x14ac:dyDescent="0.25">
      <c r="D1" s="11" t="s">
        <v>0</v>
      </c>
      <c r="E1" s="11"/>
      <c r="F1" s="11"/>
      <c r="G1" s="11"/>
    </row>
    <row r="2" spans="1:7" x14ac:dyDescent="0.25">
      <c r="A2">
        <v>96.2</v>
      </c>
    </row>
    <row r="3" spans="1:7" x14ac:dyDescent="0.25">
      <c r="A3">
        <v>120.2</v>
      </c>
    </row>
    <row r="4" spans="1:7" x14ac:dyDescent="0.25">
      <c r="A4">
        <v>143.6</v>
      </c>
    </row>
    <row r="5" spans="1:7" x14ac:dyDescent="0.25">
      <c r="A5">
        <v>117.9</v>
      </c>
    </row>
    <row r="6" spans="1:7" x14ac:dyDescent="0.25">
      <c r="A6">
        <v>121.6</v>
      </c>
    </row>
    <row r="7" spans="1:7" x14ac:dyDescent="0.25">
      <c r="A7">
        <v>112.5</v>
      </c>
    </row>
    <row r="8" spans="1:7" x14ac:dyDescent="0.25">
      <c r="A8">
        <v>114.3</v>
      </c>
    </row>
    <row r="9" spans="1:7" x14ac:dyDescent="0.25">
      <c r="A9">
        <v>116.8</v>
      </c>
    </row>
    <row r="10" spans="1:7" x14ac:dyDescent="0.25">
      <c r="A10">
        <v>122.7</v>
      </c>
    </row>
    <row r="11" spans="1:7" x14ac:dyDescent="0.25">
      <c r="A11">
        <v>103.6</v>
      </c>
    </row>
    <row r="12" spans="1:7" x14ac:dyDescent="0.25">
      <c r="A12">
        <v>130.1</v>
      </c>
    </row>
    <row r="13" spans="1:7" x14ac:dyDescent="0.25">
      <c r="A13">
        <v>137.19999999999999</v>
      </c>
    </row>
    <row r="14" spans="1:7" x14ac:dyDescent="0.25">
      <c r="A14">
        <v>101.4</v>
      </c>
    </row>
    <row r="15" spans="1:7" x14ac:dyDescent="0.25">
      <c r="A15">
        <v>116.8</v>
      </c>
    </row>
    <row r="16" spans="1:7" x14ac:dyDescent="0.25">
      <c r="A16">
        <v>126.5</v>
      </c>
    </row>
    <row r="17" spans="1:1" x14ac:dyDescent="0.25">
      <c r="A17">
        <v>123.6</v>
      </c>
    </row>
    <row r="18" spans="1:1" x14ac:dyDescent="0.25">
      <c r="A18">
        <v>129.80000000000001</v>
      </c>
    </row>
    <row r="19" spans="1:1" x14ac:dyDescent="0.25">
      <c r="A19">
        <v>117.8</v>
      </c>
    </row>
    <row r="20" spans="1:1" x14ac:dyDescent="0.25">
      <c r="A20">
        <v>112.5</v>
      </c>
    </row>
    <row r="21" spans="1:1" x14ac:dyDescent="0.25">
      <c r="A21">
        <v>121.9</v>
      </c>
    </row>
    <row r="22" spans="1:1" x14ac:dyDescent="0.25">
      <c r="A22">
        <v>118</v>
      </c>
    </row>
    <row r="23" spans="1:1" x14ac:dyDescent="0.25">
      <c r="A23">
        <v>135.1</v>
      </c>
    </row>
    <row r="24" spans="1:1" x14ac:dyDescent="0.25">
      <c r="A24">
        <v>121.7</v>
      </c>
    </row>
    <row r="25" spans="1:1" x14ac:dyDescent="0.25">
      <c r="A25">
        <v>123.4</v>
      </c>
    </row>
    <row r="26" spans="1:1" x14ac:dyDescent="0.25">
      <c r="A26">
        <v>121</v>
      </c>
    </row>
    <row r="27" spans="1:1" x14ac:dyDescent="0.25">
      <c r="A27">
        <v>98.1</v>
      </c>
    </row>
    <row r="28" spans="1:1" x14ac:dyDescent="0.25">
      <c r="A28">
        <v>91.9</v>
      </c>
    </row>
    <row r="29" spans="1:1" x14ac:dyDescent="0.25">
      <c r="A29">
        <v>114</v>
      </c>
    </row>
    <row r="30" spans="1:1" x14ac:dyDescent="0.25">
      <c r="A30">
        <v>131</v>
      </c>
    </row>
    <row r="31" spans="1:1" x14ac:dyDescent="0.25">
      <c r="A31">
        <v>99.6</v>
      </c>
    </row>
    <row r="32" spans="1:1" x14ac:dyDescent="0.25">
      <c r="A32">
        <v>130.4</v>
      </c>
    </row>
    <row r="33" spans="1:1" x14ac:dyDescent="0.25">
      <c r="A33">
        <v>126.8</v>
      </c>
    </row>
    <row r="34" spans="1:1" x14ac:dyDescent="0.25">
      <c r="A34">
        <v>119.7</v>
      </c>
    </row>
    <row r="35" spans="1:1" x14ac:dyDescent="0.25">
      <c r="A35">
        <v>123.8</v>
      </c>
    </row>
    <row r="36" spans="1:1" x14ac:dyDescent="0.25">
      <c r="A36">
        <v>121.4</v>
      </c>
    </row>
    <row r="37" spans="1:1" x14ac:dyDescent="0.25">
      <c r="A37">
        <v>124</v>
      </c>
    </row>
    <row r="38" spans="1:1" x14ac:dyDescent="0.25">
      <c r="A38">
        <v>116.5</v>
      </c>
    </row>
    <row r="39" spans="1:1" x14ac:dyDescent="0.25">
      <c r="A39">
        <v>114.2</v>
      </c>
    </row>
    <row r="40" spans="1:1" x14ac:dyDescent="0.25">
      <c r="A40">
        <v>125.9</v>
      </c>
    </row>
    <row r="41" spans="1:1" x14ac:dyDescent="0.25">
      <c r="A41">
        <v>117.8</v>
      </c>
    </row>
    <row r="42" spans="1:1" x14ac:dyDescent="0.25">
      <c r="A42">
        <v>100.9</v>
      </c>
    </row>
    <row r="43" spans="1:1" x14ac:dyDescent="0.25">
      <c r="A43">
        <v>118.7</v>
      </c>
    </row>
    <row r="44" spans="1:1" x14ac:dyDescent="0.25">
      <c r="A44">
        <v>130.9</v>
      </c>
    </row>
    <row r="45" spans="1:1" x14ac:dyDescent="0.25">
      <c r="A45">
        <v>124</v>
      </c>
    </row>
    <row r="46" spans="1:1" x14ac:dyDescent="0.25">
      <c r="A46">
        <v>120.5</v>
      </c>
    </row>
    <row r="47" spans="1:1" x14ac:dyDescent="0.25">
      <c r="A47">
        <v>124.6</v>
      </c>
    </row>
    <row r="48" spans="1:1" x14ac:dyDescent="0.25">
      <c r="A48">
        <v>142.69999999999999</v>
      </c>
    </row>
    <row r="49" spans="1:1" x14ac:dyDescent="0.25">
      <c r="A49">
        <v>107.5</v>
      </c>
    </row>
    <row r="50" spans="1:1" x14ac:dyDescent="0.25">
      <c r="A50">
        <v>134.1</v>
      </c>
    </row>
    <row r="51" spans="1:1" x14ac:dyDescent="0.25">
      <c r="A51">
        <v>119.8</v>
      </c>
    </row>
    <row r="52" spans="1:1" x14ac:dyDescent="0.25">
      <c r="A52">
        <v>125.2</v>
      </c>
    </row>
    <row r="53" spans="1:1" x14ac:dyDescent="0.25">
      <c r="A53">
        <v>134.30000000000001</v>
      </c>
    </row>
    <row r="54" spans="1:1" x14ac:dyDescent="0.25">
      <c r="A54">
        <v>117.6</v>
      </c>
    </row>
    <row r="55" spans="1:1" x14ac:dyDescent="0.25">
      <c r="A55">
        <v>132.19999999999999</v>
      </c>
    </row>
    <row r="56" spans="1:1" x14ac:dyDescent="0.25">
      <c r="A56">
        <v>133.9</v>
      </c>
    </row>
    <row r="57" spans="1:1" x14ac:dyDescent="0.25">
      <c r="A57">
        <v>106.5</v>
      </c>
    </row>
    <row r="58" spans="1:1" x14ac:dyDescent="0.25">
      <c r="A58">
        <v>112.8</v>
      </c>
    </row>
    <row r="59" spans="1:1" x14ac:dyDescent="0.25">
      <c r="A59">
        <v>97.7</v>
      </c>
    </row>
    <row r="60" spans="1:1" x14ac:dyDescent="0.25">
      <c r="A60">
        <v>139.69999999999999</v>
      </c>
    </row>
    <row r="61" spans="1:1" x14ac:dyDescent="0.25">
      <c r="A61">
        <v>130</v>
      </c>
    </row>
    <row r="62" spans="1:1" x14ac:dyDescent="0.25">
      <c r="A62">
        <v>121.2</v>
      </c>
    </row>
    <row r="63" spans="1:1" x14ac:dyDescent="0.25">
      <c r="A63">
        <v>116.5</v>
      </c>
    </row>
    <row r="64" spans="1:1" x14ac:dyDescent="0.25">
      <c r="A64">
        <v>108.3</v>
      </c>
    </row>
    <row r="65" spans="1:1" x14ac:dyDescent="0.25">
      <c r="A65">
        <v>125.4</v>
      </c>
    </row>
    <row r="66" spans="1:1" x14ac:dyDescent="0.25">
      <c r="A66">
        <v>117.8</v>
      </c>
    </row>
    <row r="67" spans="1:1" x14ac:dyDescent="0.25">
      <c r="A67">
        <v>113.8</v>
      </c>
    </row>
    <row r="68" spans="1:1" x14ac:dyDescent="0.25">
      <c r="A68">
        <v>111.5</v>
      </c>
    </row>
    <row r="69" spans="1:1" x14ac:dyDescent="0.25">
      <c r="A69">
        <v>109.1</v>
      </c>
    </row>
    <row r="70" spans="1:1" x14ac:dyDescent="0.25">
      <c r="A70">
        <v>101.6</v>
      </c>
    </row>
    <row r="71" spans="1:1" x14ac:dyDescent="0.25">
      <c r="A71">
        <v>137.4</v>
      </c>
    </row>
    <row r="72" spans="1:1" x14ac:dyDescent="0.25">
      <c r="A72">
        <v>121.9</v>
      </c>
    </row>
    <row r="73" spans="1:1" x14ac:dyDescent="0.25">
      <c r="A73">
        <v>115.4</v>
      </c>
    </row>
    <row r="74" spans="1:1" x14ac:dyDescent="0.25">
      <c r="A74">
        <v>118.8</v>
      </c>
    </row>
    <row r="75" spans="1:1" x14ac:dyDescent="0.25">
      <c r="A75">
        <v>141.6</v>
      </c>
    </row>
    <row r="76" spans="1:1" x14ac:dyDescent="0.25">
      <c r="A76">
        <v>102.6</v>
      </c>
    </row>
    <row r="77" spans="1:1" x14ac:dyDescent="0.25">
      <c r="A77">
        <v>109.6</v>
      </c>
    </row>
    <row r="78" spans="1:1" x14ac:dyDescent="0.25">
      <c r="A78">
        <v>127.3</v>
      </c>
    </row>
    <row r="79" spans="1:1" x14ac:dyDescent="0.25">
      <c r="A79">
        <v>113.2</v>
      </c>
    </row>
    <row r="80" spans="1:1" x14ac:dyDescent="0.25">
      <c r="A80">
        <v>127.3</v>
      </c>
    </row>
    <row r="81" spans="1:1" x14ac:dyDescent="0.25">
      <c r="A81">
        <v>133</v>
      </c>
    </row>
    <row r="82" spans="1:1" x14ac:dyDescent="0.25">
      <c r="A82">
        <v>111</v>
      </c>
    </row>
    <row r="83" spans="1:1" x14ac:dyDescent="0.25">
      <c r="A83">
        <v>119.6</v>
      </c>
    </row>
    <row r="84" spans="1:1" x14ac:dyDescent="0.25">
      <c r="A84">
        <v>104.4</v>
      </c>
    </row>
    <row r="85" spans="1:1" x14ac:dyDescent="0.25">
      <c r="A85">
        <v>125.2</v>
      </c>
    </row>
    <row r="86" spans="1:1" x14ac:dyDescent="0.25">
      <c r="A86">
        <v>129.30000000000001</v>
      </c>
    </row>
    <row r="87" spans="1:1" x14ac:dyDescent="0.25">
      <c r="A87">
        <v>117.8</v>
      </c>
    </row>
    <row r="88" spans="1:1" x14ac:dyDescent="0.25">
      <c r="A88">
        <v>138.69999999999999</v>
      </c>
    </row>
    <row r="89" spans="1:1" x14ac:dyDescent="0.25">
      <c r="A89">
        <v>111.3</v>
      </c>
    </row>
    <row r="90" spans="1:1" x14ac:dyDescent="0.25">
      <c r="A90">
        <v>126</v>
      </c>
    </row>
    <row r="91" spans="1:1" x14ac:dyDescent="0.25">
      <c r="A91">
        <v>117.1</v>
      </c>
    </row>
    <row r="92" spans="1:1" x14ac:dyDescent="0.25">
      <c r="A92">
        <v>120.5</v>
      </c>
    </row>
    <row r="93" spans="1:1" x14ac:dyDescent="0.25">
      <c r="A93">
        <v>122.5</v>
      </c>
    </row>
    <row r="94" spans="1:1" x14ac:dyDescent="0.25">
      <c r="A94">
        <v>134.4</v>
      </c>
    </row>
    <row r="95" spans="1:1" x14ac:dyDescent="0.25">
      <c r="A95">
        <v>127.9</v>
      </c>
    </row>
    <row r="96" spans="1:1" x14ac:dyDescent="0.25">
      <c r="A96">
        <v>123.1</v>
      </c>
    </row>
    <row r="97" spans="1:1" x14ac:dyDescent="0.25">
      <c r="A97">
        <v>120.9</v>
      </c>
    </row>
    <row r="98" spans="1:1" x14ac:dyDescent="0.25">
      <c r="A98">
        <v>96.7</v>
      </c>
    </row>
    <row r="99" spans="1:1" x14ac:dyDescent="0.25">
      <c r="A99">
        <v>137.9</v>
      </c>
    </row>
    <row r="100" spans="1:1" x14ac:dyDescent="0.25">
      <c r="A100">
        <v>116.5</v>
      </c>
    </row>
    <row r="101" spans="1:1" x14ac:dyDescent="0.25">
      <c r="A101">
        <v>127.5</v>
      </c>
    </row>
    <row r="102" spans="1:1" x14ac:dyDescent="0.25">
      <c r="A102">
        <v>105.6</v>
      </c>
    </row>
    <row r="103" spans="1:1" x14ac:dyDescent="0.25">
      <c r="A103">
        <v>95.8</v>
      </c>
    </row>
    <row r="104" spans="1:1" x14ac:dyDescent="0.25">
      <c r="A104">
        <v>130.80000000000001</v>
      </c>
    </row>
    <row r="105" spans="1:1" x14ac:dyDescent="0.25">
      <c r="A105">
        <v>115.4</v>
      </c>
    </row>
    <row r="106" spans="1:1" x14ac:dyDescent="0.25">
      <c r="A106">
        <v>119.4</v>
      </c>
    </row>
    <row r="107" spans="1:1" x14ac:dyDescent="0.25">
      <c r="A107">
        <v>107.8</v>
      </c>
    </row>
    <row r="108" spans="1:1" x14ac:dyDescent="0.25">
      <c r="A108">
        <v>113.9</v>
      </c>
    </row>
    <row r="109" spans="1:1" x14ac:dyDescent="0.25">
      <c r="A109">
        <v>99.8</v>
      </c>
    </row>
    <row r="110" spans="1:1" x14ac:dyDescent="0.25">
      <c r="A110">
        <v>114.3</v>
      </c>
    </row>
    <row r="111" spans="1:1" x14ac:dyDescent="0.25">
      <c r="A111">
        <v>129.1</v>
      </c>
    </row>
    <row r="112" spans="1:1" x14ac:dyDescent="0.25">
      <c r="A112">
        <v>110.3</v>
      </c>
    </row>
    <row r="113" spans="1:1" x14ac:dyDescent="0.25">
      <c r="A113">
        <v>102.7</v>
      </c>
    </row>
    <row r="114" spans="1:1" x14ac:dyDescent="0.25">
      <c r="A114">
        <v>130.80000000000001</v>
      </c>
    </row>
    <row r="115" spans="1:1" x14ac:dyDescent="0.25">
      <c r="A115">
        <v>136.4</v>
      </c>
    </row>
    <row r="116" spans="1:1" x14ac:dyDescent="0.25">
      <c r="A116">
        <v>132.5</v>
      </c>
    </row>
    <row r="117" spans="1:1" x14ac:dyDescent="0.25">
      <c r="A117">
        <v>117.4</v>
      </c>
    </row>
    <row r="118" spans="1:1" x14ac:dyDescent="0.25">
      <c r="A118">
        <v>118.4</v>
      </c>
    </row>
    <row r="119" spans="1:1" x14ac:dyDescent="0.25">
      <c r="A119">
        <v>119</v>
      </c>
    </row>
    <row r="120" spans="1:1" x14ac:dyDescent="0.25">
      <c r="A120">
        <v>108.4</v>
      </c>
    </row>
    <row r="121" spans="1:1" x14ac:dyDescent="0.25">
      <c r="A121">
        <v>144.5</v>
      </c>
    </row>
    <row r="122" spans="1:1" x14ac:dyDescent="0.25">
      <c r="A122">
        <v>108.6</v>
      </c>
    </row>
    <row r="123" spans="1:1" x14ac:dyDescent="0.25">
      <c r="A123">
        <v>102.7</v>
      </c>
    </row>
    <row r="124" spans="1:1" x14ac:dyDescent="0.25">
      <c r="A124">
        <v>110.4</v>
      </c>
    </row>
    <row r="125" spans="1:1" x14ac:dyDescent="0.25">
      <c r="A125">
        <v>111.8</v>
      </c>
    </row>
    <row r="126" spans="1:1" x14ac:dyDescent="0.25">
      <c r="A126">
        <v>114</v>
      </c>
    </row>
    <row r="127" spans="1:1" x14ac:dyDescent="0.25">
      <c r="A127">
        <v>125.8</v>
      </c>
    </row>
    <row r="128" spans="1:1" x14ac:dyDescent="0.25">
      <c r="A128">
        <v>115.3</v>
      </c>
    </row>
    <row r="129" spans="1:1" x14ac:dyDescent="0.25">
      <c r="A129">
        <v>122.1</v>
      </c>
    </row>
    <row r="130" spans="1:1" x14ac:dyDescent="0.25">
      <c r="A130">
        <v>120.5</v>
      </c>
    </row>
    <row r="131" spans="1:1" x14ac:dyDescent="0.25">
      <c r="A131">
        <v>113.2</v>
      </c>
    </row>
    <row r="132" spans="1:1" x14ac:dyDescent="0.25">
      <c r="A132">
        <v>127.5</v>
      </c>
    </row>
    <row r="133" spans="1:1" x14ac:dyDescent="0.25">
      <c r="A133">
        <v>123.4</v>
      </c>
    </row>
    <row r="134" spans="1:1" x14ac:dyDescent="0.25">
      <c r="A134">
        <v>120.5</v>
      </c>
    </row>
    <row r="135" spans="1:1" x14ac:dyDescent="0.25">
      <c r="A135">
        <v>122</v>
      </c>
    </row>
    <row r="136" spans="1:1" x14ac:dyDescent="0.25">
      <c r="A136">
        <v>116.6</v>
      </c>
    </row>
    <row r="137" spans="1:1" x14ac:dyDescent="0.25">
      <c r="A137">
        <v>114.3</v>
      </c>
    </row>
    <row r="138" spans="1:1" x14ac:dyDescent="0.25">
      <c r="A138">
        <v>126.2</v>
      </c>
    </row>
    <row r="139" spans="1:1" x14ac:dyDescent="0.25">
      <c r="A139">
        <v>111.1</v>
      </c>
    </row>
    <row r="140" spans="1:1" x14ac:dyDescent="0.25">
      <c r="A140">
        <v>126</v>
      </c>
    </row>
    <row r="141" spans="1:1" x14ac:dyDescent="0.25">
      <c r="A141">
        <v>96.1</v>
      </c>
    </row>
    <row r="142" spans="1:1" x14ac:dyDescent="0.25">
      <c r="A142">
        <v>107.6</v>
      </c>
    </row>
    <row r="143" spans="1:1" x14ac:dyDescent="0.25">
      <c r="A143">
        <v>120.3</v>
      </c>
    </row>
    <row r="144" spans="1:1" x14ac:dyDescent="0.25">
      <c r="A144">
        <v>102.7</v>
      </c>
    </row>
    <row r="145" spans="1:1" x14ac:dyDescent="0.25">
      <c r="A145">
        <v>111</v>
      </c>
    </row>
    <row r="146" spans="1:1" x14ac:dyDescent="0.25">
      <c r="A146">
        <v>112</v>
      </c>
    </row>
    <row r="147" spans="1:1" x14ac:dyDescent="0.25">
      <c r="A147">
        <v>116</v>
      </c>
    </row>
    <row r="148" spans="1:1" x14ac:dyDescent="0.25">
      <c r="A148">
        <v>105.3</v>
      </c>
    </row>
    <row r="149" spans="1:1" x14ac:dyDescent="0.25">
      <c r="A149">
        <v>124.4</v>
      </c>
    </row>
    <row r="150" spans="1:1" x14ac:dyDescent="0.25">
      <c r="A150">
        <v>121.1</v>
      </c>
    </row>
    <row r="151" spans="1:1" x14ac:dyDescent="0.25">
      <c r="A151">
        <v>117.1</v>
      </c>
    </row>
    <row r="152" spans="1:1" x14ac:dyDescent="0.25">
      <c r="A152">
        <v>121.5</v>
      </c>
    </row>
    <row r="153" spans="1:1" x14ac:dyDescent="0.25">
      <c r="A153">
        <v>111.1</v>
      </c>
    </row>
    <row r="154" spans="1:1" x14ac:dyDescent="0.25">
      <c r="A154">
        <v>122.2</v>
      </c>
    </row>
    <row r="155" spans="1:1" x14ac:dyDescent="0.25">
      <c r="A155">
        <v>128.1</v>
      </c>
    </row>
    <row r="156" spans="1:1" x14ac:dyDescent="0.25">
      <c r="A156">
        <v>126.1</v>
      </c>
    </row>
    <row r="157" spans="1:1" x14ac:dyDescent="0.25">
      <c r="A157">
        <v>119.5</v>
      </c>
    </row>
    <row r="158" spans="1:1" x14ac:dyDescent="0.25">
      <c r="A158">
        <v>117.5</v>
      </c>
    </row>
    <row r="159" spans="1:1" x14ac:dyDescent="0.25">
      <c r="A159">
        <v>145.5</v>
      </c>
    </row>
    <row r="160" spans="1:1" x14ac:dyDescent="0.25">
      <c r="A160">
        <v>138.9</v>
      </c>
    </row>
    <row r="161" spans="1:1" x14ac:dyDescent="0.25">
      <c r="A161">
        <v>129.80000000000001</v>
      </c>
    </row>
    <row r="162" spans="1:1" x14ac:dyDescent="0.25">
      <c r="A162">
        <v>112.3</v>
      </c>
    </row>
    <row r="163" spans="1:1" x14ac:dyDescent="0.25">
      <c r="A163">
        <v>120.8</v>
      </c>
    </row>
    <row r="164" spans="1:1" x14ac:dyDescent="0.25">
      <c r="A164">
        <v>118.5</v>
      </c>
    </row>
    <row r="165" spans="1:1" x14ac:dyDescent="0.25">
      <c r="A165">
        <v>136.9</v>
      </c>
    </row>
    <row r="166" spans="1:1" x14ac:dyDescent="0.25">
      <c r="A166">
        <v>135.19999999999999</v>
      </c>
    </row>
    <row r="167" spans="1:1" x14ac:dyDescent="0.25">
      <c r="A167">
        <v>112.7</v>
      </c>
    </row>
    <row r="168" spans="1:1" x14ac:dyDescent="0.25">
      <c r="A168">
        <v>124.3</v>
      </c>
    </row>
    <row r="169" spans="1:1" x14ac:dyDescent="0.25">
      <c r="A169">
        <v>126.4</v>
      </c>
    </row>
    <row r="170" spans="1:1" x14ac:dyDescent="0.25">
      <c r="A170">
        <v>131.69999999999999</v>
      </c>
    </row>
    <row r="171" spans="1:1" x14ac:dyDescent="0.25">
      <c r="A171">
        <v>119.4</v>
      </c>
    </row>
    <row r="172" spans="1:1" x14ac:dyDescent="0.25">
      <c r="A172">
        <v>130.6</v>
      </c>
    </row>
    <row r="173" spans="1:1" x14ac:dyDescent="0.25">
      <c r="A173">
        <v>91.2</v>
      </c>
    </row>
    <row r="174" spans="1:1" x14ac:dyDescent="0.25">
      <c r="A174">
        <v>128.80000000000001</v>
      </c>
    </row>
    <row r="175" spans="1:1" x14ac:dyDescent="0.25">
      <c r="A175">
        <v>131.1</v>
      </c>
    </row>
    <row r="176" spans="1:1" x14ac:dyDescent="0.25">
      <c r="A176">
        <v>102.5</v>
      </c>
    </row>
    <row r="177" spans="1:1" x14ac:dyDescent="0.25">
      <c r="A177">
        <v>123.7</v>
      </c>
    </row>
    <row r="178" spans="1:1" x14ac:dyDescent="0.25">
      <c r="A178">
        <v>120.8</v>
      </c>
    </row>
    <row r="179" spans="1:1" x14ac:dyDescent="0.25">
      <c r="A179">
        <v>102.3</v>
      </c>
    </row>
    <row r="180" spans="1:1" x14ac:dyDescent="0.25">
      <c r="A180">
        <v>126.3</v>
      </c>
    </row>
    <row r="181" spans="1:1" x14ac:dyDescent="0.25">
      <c r="A181">
        <v>115.4</v>
      </c>
    </row>
    <row r="182" spans="1:1" x14ac:dyDescent="0.25">
      <c r="A182">
        <v>139.80000000000001</v>
      </c>
    </row>
    <row r="183" spans="1:1" x14ac:dyDescent="0.25">
      <c r="A183">
        <v>136.1</v>
      </c>
    </row>
    <row r="184" spans="1:1" x14ac:dyDescent="0.25">
      <c r="A184">
        <v>113.2</v>
      </c>
    </row>
    <row r="185" spans="1:1" x14ac:dyDescent="0.25">
      <c r="A185">
        <v>109</v>
      </c>
    </row>
    <row r="186" spans="1:1" x14ac:dyDescent="0.25">
      <c r="A186">
        <v>114.3</v>
      </c>
    </row>
    <row r="187" spans="1:1" x14ac:dyDescent="0.25">
      <c r="A187">
        <v>116.3</v>
      </c>
    </row>
    <row r="188" spans="1:1" x14ac:dyDescent="0.25">
      <c r="A188">
        <v>114.7</v>
      </c>
    </row>
    <row r="189" spans="1:1" x14ac:dyDescent="0.25">
      <c r="A189">
        <v>117.3</v>
      </c>
    </row>
    <row r="190" spans="1:1" x14ac:dyDescent="0.25">
      <c r="A190">
        <v>123.7</v>
      </c>
    </row>
    <row r="191" spans="1:1" x14ac:dyDescent="0.25">
      <c r="A191">
        <v>130.4</v>
      </c>
    </row>
    <row r="192" spans="1:1" x14ac:dyDescent="0.25">
      <c r="A192">
        <v>107.7</v>
      </c>
    </row>
    <row r="193" spans="1:1" x14ac:dyDescent="0.25">
      <c r="A193">
        <v>135.5</v>
      </c>
    </row>
    <row r="194" spans="1:1" x14ac:dyDescent="0.25">
      <c r="A194">
        <v>118.2</v>
      </c>
    </row>
    <row r="195" spans="1:1" x14ac:dyDescent="0.25">
      <c r="A195">
        <v>109.3</v>
      </c>
    </row>
    <row r="196" spans="1:1" x14ac:dyDescent="0.25">
      <c r="A196">
        <v>123.8</v>
      </c>
    </row>
    <row r="197" spans="1:1" x14ac:dyDescent="0.25">
      <c r="A197">
        <v>108</v>
      </c>
    </row>
    <row r="198" spans="1:1" x14ac:dyDescent="0.25">
      <c r="A198">
        <v>117.8</v>
      </c>
    </row>
    <row r="199" spans="1:1" x14ac:dyDescent="0.25">
      <c r="A199">
        <v>135.1</v>
      </c>
    </row>
    <row r="200" spans="1:1" x14ac:dyDescent="0.25">
      <c r="A200">
        <v>108.1</v>
      </c>
    </row>
    <row r="201" spans="1:1" x14ac:dyDescent="0.25">
      <c r="A201">
        <v>131.30000000000001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1</vt:lpstr>
      <vt:lpstr>Данни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Ели Малинова</cp:lastModifiedBy>
  <cp:lastPrinted>2020-03-27T09:56:51Z</cp:lastPrinted>
  <dcterms:created xsi:type="dcterms:W3CDTF">2020-03-27T05:50:34Z</dcterms:created>
  <dcterms:modified xsi:type="dcterms:W3CDTF">2020-03-27T19:39:33Z</dcterms:modified>
</cp:coreProperties>
</file>