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38400" windowHeight="21160" tabRatio="500" activeTab="1"/>
  </bookViews>
  <sheets>
    <sheet name="RegDom Type Key" sheetId="19" r:id="rId1"/>
    <sheet name="XWalk with Details" sheetId="1" r:id="rId2"/>
    <sheet name="PFR-BPS-YHR-3Way with Acres" sheetId="15" r:id="rId3"/>
    <sheet name="YHR6" sheetId="24" r:id="rId4"/>
    <sheet name="Text Imports" sheetId="25" r:id="rId5"/>
    <sheet name="Area Calcs" sheetId="26" r:id="rId6"/>
    <sheet name="Crosswalk" sheetId="27" r:id="rId7"/>
    <sheet name="WHR Cover Condition" sheetId="28" r:id="rId8"/>
    <sheet name="CFA Cover Condition" sheetId="29" r:id="rId9"/>
  </sheets>
  <definedNames>
    <definedName name="EVeg030713_Core_Raster" localSheetId="4">'Text Imports'!$I$1:$N$30</definedName>
    <definedName name="EVeg030713_Raster" localSheetId="4">'Text Imports'!$B$1:$B$34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26" l="1"/>
  <c r="E4" i="26"/>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3" i="26"/>
  <c r="E34" i="26"/>
  <c r="E2" i="26"/>
  <c r="E35" i="26"/>
  <c r="D35" i="26"/>
  <c r="C35" i="26"/>
  <c r="P31" i="25"/>
  <c r="Q31" i="25"/>
  <c r="O31" i="25"/>
  <c r="O3" i="25"/>
  <c r="P3" i="25"/>
  <c r="Q3" i="25"/>
  <c r="O4" i="25"/>
  <c r="P4" i="25"/>
  <c r="Q4" i="25"/>
  <c r="O5" i="25"/>
  <c r="P5" i="25"/>
  <c r="Q5" i="25"/>
  <c r="O6" i="25"/>
  <c r="P6" i="25"/>
  <c r="Q6" i="25"/>
  <c r="O7" i="25"/>
  <c r="P7" i="25"/>
  <c r="Q7" i="25"/>
  <c r="O8" i="25"/>
  <c r="P8" i="25"/>
  <c r="Q8" i="25"/>
  <c r="O9" i="25"/>
  <c r="P9" i="25"/>
  <c r="Q9" i="25"/>
  <c r="O10" i="25"/>
  <c r="P10" i="25"/>
  <c r="Q10" i="25"/>
  <c r="O11" i="25"/>
  <c r="P11" i="25"/>
  <c r="Q11" i="25"/>
  <c r="O12" i="25"/>
  <c r="P12" i="25"/>
  <c r="Q12" i="25"/>
  <c r="O13" i="25"/>
  <c r="P13" i="25"/>
  <c r="Q13" i="25"/>
  <c r="O14" i="25"/>
  <c r="P14" i="25"/>
  <c r="Q14" i="25"/>
  <c r="O15" i="25"/>
  <c r="P15" i="25"/>
  <c r="Q15" i="25"/>
  <c r="O16" i="25"/>
  <c r="P16" i="25"/>
  <c r="Q16" i="25"/>
  <c r="O17" i="25"/>
  <c r="P17" i="25"/>
  <c r="Q17" i="25"/>
  <c r="O18" i="25"/>
  <c r="P18" i="25"/>
  <c r="Q18" i="25"/>
  <c r="O19" i="25"/>
  <c r="P19" i="25"/>
  <c r="Q19" i="25"/>
  <c r="O20" i="25"/>
  <c r="P20" i="25"/>
  <c r="Q20" i="25"/>
  <c r="O21" i="25"/>
  <c r="P21" i="25"/>
  <c r="Q21" i="25"/>
  <c r="O22" i="25"/>
  <c r="P22" i="25"/>
  <c r="Q22" i="25"/>
  <c r="O23" i="25"/>
  <c r="P23" i="25"/>
  <c r="Q23" i="25"/>
  <c r="O24" i="25"/>
  <c r="P24" i="25"/>
  <c r="Q24" i="25"/>
  <c r="O25" i="25"/>
  <c r="P25" i="25"/>
  <c r="Q25" i="25"/>
  <c r="O26" i="25"/>
  <c r="P26" i="25"/>
  <c r="Q26" i="25"/>
  <c r="O27" i="25"/>
  <c r="P27" i="25"/>
  <c r="Q27" i="25"/>
  <c r="O28" i="25"/>
  <c r="P28" i="25"/>
  <c r="Q28" i="25"/>
  <c r="O29" i="25"/>
  <c r="P29" i="25"/>
  <c r="Q29" i="25"/>
  <c r="O30" i="25"/>
  <c r="P30" i="25"/>
  <c r="Q30" i="25"/>
  <c r="Q2" i="25"/>
  <c r="P2" i="25"/>
  <c r="O2" i="25"/>
  <c r="H2" i="26"/>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C2" i="25"/>
  <c r="D2" i="25"/>
  <c r="C3" i="25"/>
  <c r="D3" i="25"/>
  <c r="C4" i="25"/>
  <c r="D4" i="25"/>
  <c r="C5" i="25"/>
  <c r="D5" i="25"/>
  <c r="C6" i="25"/>
  <c r="D6" i="25"/>
  <c r="C7" i="25"/>
  <c r="D7" i="25"/>
  <c r="C8" i="25"/>
  <c r="D8" i="25"/>
  <c r="C9" i="25"/>
  <c r="D9" i="25"/>
  <c r="C10" i="25"/>
  <c r="D10" i="25"/>
  <c r="C11" i="25"/>
  <c r="D11" i="25"/>
  <c r="C12" i="25"/>
  <c r="D12" i="25"/>
  <c r="C13" i="25"/>
  <c r="D13" i="25"/>
  <c r="C14" i="25"/>
  <c r="D14" i="25"/>
  <c r="C15" i="25"/>
  <c r="D15" i="25"/>
  <c r="C16" i="25"/>
  <c r="D16" i="25"/>
  <c r="C17" i="25"/>
  <c r="D17" i="25"/>
  <c r="C18" i="25"/>
  <c r="D18" i="25"/>
  <c r="C19" i="25"/>
  <c r="D19" i="25"/>
  <c r="C20" i="25"/>
  <c r="D20" i="25"/>
  <c r="C21" i="25"/>
  <c r="D21" i="25"/>
  <c r="C22" i="25"/>
  <c r="D22" i="25"/>
  <c r="C23" i="25"/>
  <c r="D23" i="25"/>
  <c r="C24" i="25"/>
  <c r="D24" i="25"/>
  <c r="C25" i="25"/>
  <c r="D25" i="25"/>
  <c r="C26" i="25"/>
  <c r="D26" i="25"/>
  <c r="C27" i="25"/>
  <c r="D27" i="25"/>
  <c r="C28" i="25"/>
  <c r="D28" i="25"/>
  <c r="C29" i="25"/>
  <c r="D29" i="25"/>
  <c r="C30" i="25"/>
  <c r="D30" i="25"/>
  <c r="C31" i="25"/>
  <c r="D31" i="25"/>
  <c r="C32" i="25"/>
  <c r="D32" i="25"/>
  <c r="C33" i="25"/>
  <c r="D33" i="25"/>
  <c r="C34" i="25"/>
  <c r="D34" i="25"/>
  <c r="D35" i="25"/>
  <c r="E2" i="25"/>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C35" i="25"/>
  <c r="B35" i="25"/>
  <c r="C25" i="15"/>
  <c r="B25" i="15"/>
</calcChain>
</file>

<file path=xl/connections.xml><?xml version="1.0" encoding="utf-8"?>
<connections xmlns="http://schemas.openxmlformats.org/spreadsheetml/2006/main">
  <connection id="1" name="EVeg_021113_PFRClipPA_SinglePart.txt" type="6" refreshedVersion="0" background="1" saveData="1">
    <textPr fileType="mac" sourceFile="[C] Windows 7:Users:Maritza:TahoeW7:GISdata:ExportedTables:EVeg_021113_PFRClipPA_SinglePart.txt" comma="1">
      <textFields count="5">
        <textField/>
        <textField/>
        <textField/>
        <textField/>
        <textField/>
      </textFields>
    </textPr>
  </connection>
  <connection id="2" name="EVeg_021213_DissolveMultipartPFR.txt" type="6" refreshedVersion="0" background="1" saveData="1">
    <textPr fileType="mac" sourceFile="[C] Windows 7:Users:Maritza:TahoeW7:GISdata:ExportedTables:EVeg_021213_DissolveMultipartPFR.txt" comma="1">
      <textFields count="5">
        <textField/>
        <textField/>
        <textField/>
        <textField/>
        <textField/>
      </textFields>
    </textPr>
  </connection>
  <connection id="3" name="EVeg_021213_DissolveMultipartYHR.txt" type="6" refreshedVersion="0" background="1" saveData="1">
    <textPr fileType="mac" sourceFile="[C] Windows 7:Users:Maritza:TahoeW7:GISdata:ExportedTables:EVeg_021213_DissolveMultipartYHR.txt" comma="1">
      <textFields count="5">
        <textField/>
        <textField/>
        <textField/>
        <textField/>
        <textField/>
      </textFields>
    </textPr>
  </connection>
  <connection id="4" name="EVeg_021213_PA_DissolveMultipartYHR.txt" type="6" refreshedVersion="0" background="1" saveData="1">
    <textPr fileType="mac" sourceFile="[C] Windows 7:Users:Maritza:TahoeW7:GISdata:ExportedTables:EVeg_021213_PA_DissolveMultipartYHR.txt" comma="1">
      <textFields count="5">
        <textField/>
        <textField/>
        <textField/>
        <textField/>
        <textField/>
      </textFields>
    </textPr>
  </connection>
  <connection id="5" name="EVeg_021313_PFR_DisSingElimClip.txt" type="6" refreshedVersion="0" background="1" saveData="1">
    <textPr fileType="mac" sourceFile="[C] Windows 7:Users:Maritza:TahoeW7:GISdata:ExportedTables:EVeg_021313_PFR_DisSingElimClip.txt" comma="1">
      <textFields count="5">
        <textField/>
        <textField/>
        <textField/>
        <textField/>
        <textField/>
      </textFields>
    </textPr>
  </connection>
  <connection id="6" name="EVeg_021313_RedissolveMultiPFR.txt" type="6" refreshedVersion="0" background="1" saveData="1">
    <textPr fileType="mac" sourceFile="[C] Windows 7:Users:Maritza:TahoeW7:GISdata:ExportedTables:EVeg_021313_RedissolveMultiPFR.txt" comma="1">
      <textFields count="5">
        <textField/>
        <textField/>
        <textField/>
        <textField/>
        <textField/>
      </textFields>
    </textPr>
  </connection>
  <connection id="7" name="EVeg_021513_Dissolve3Way_All.csv" type="6" refreshedVersion="0" background="1" saveData="1">
    <textPr fileType="mac" sourceFile="[C] Windows 7:Users:Maritza:TahoeW7:GISdata:ExportedTables:EVeg_021513_Dissolve3Way_All.csv" comma="1">
      <textFields count="5">
        <textField/>
        <textField/>
        <textField/>
        <textField/>
        <textField/>
      </textFields>
    </textPr>
  </connection>
  <connection id="8" name="EVeg_021513_Dissolve3Way_All.csv1" type="6" refreshedVersion="0" background="1" saveData="1">
    <textPr fileType="mac" sourceFile="[C] Windows 7:Users:Maritza:TahoeW7:GISdata:ExportedTables:EVeg_021513_Dissolve3Way_All.csv" comma="1">
      <textFields count="5">
        <textField/>
        <textField/>
        <textField/>
        <textField/>
        <textField/>
      </textFields>
    </textPr>
  </connection>
  <connection id="9" name="EVeg_021513_Dissolve3Way_Core.csv" type="6" refreshedVersion="0" background="1" saveData="1">
    <textPr fileType="mac" sourceFile="[C] Windows 7:Users:Maritza:TahoeW7:GISdata:ExportedTables:EVeg_021513_Dissolve3Way_Core.csv" comma="1">
      <textFields count="5">
        <textField/>
        <textField/>
        <textField/>
        <textField/>
        <textField/>
      </textFields>
    </textPr>
  </connection>
  <connection id="10" name="EVeg_021513_Dissolve3Way_Core2.csv" type="6" refreshedVersion="0" background="1" saveData="1">
    <textPr fileType="mac" sourceFile="[C] Windows 7:Users:Maritza:TahoeW7:GISdata:ExportedTables:EVeg_021513_Dissolve3Way_Core2.csv" comma="1">
      <textFields count="5">
        <textField/>
        <textField/>
        <textField/>
        <textField/>
        <textField/>
      </textFields>
    </textPr>
  </connection>
  <connection id="11" name="EVeg_021513_DissolvePFR_All.csv" type="6" refreshedVersion="0" background="1" saveData="1">
    <textPr fileType="mac" sourceFile="[C] Windows 7:Users:Maritza:TahoeW7:GISdata:ExportedTables:EVeg_021513_DissolvePFR_All.csv" comma="1">
      <textFields count="5">
        <textField/>
        <textField/>
        <textField/>
        <textField/>
        <textField/>
      </textFields>
    </textPr>
  </connection>
  <connection id="12" name="EVeg_021513_DissolvePFR_Core.csv" type="6" refreshedVersion="0" background="1" saveData="1">
    <textPr fileType="mac" sourceFile="[C] Windows 7:Users:Maritza:TahoeW7:GISdata:ExportedTables:EVeg_021513_DissolvePFR_Core.csv" comma="1">
      <textFields count="5">
        <textField/>
        <textField/>
        <textField/>
        <textField/>
        <textField/>
      </textFields>
    </textPr>
  </connection>
  <connection id="13" name="EVeg_021513_DissolveYHR_All.csv" type="6" refreshedVersion="0" background="1" saveData="1">
    <textPr fileType="mac" sourceFile="[C] Windows 7:Users:Maritza:TahoeW7:GISdata:ExportedTables:EVeg_021513_DissolveYHR_All.csv" comma="1">
      <textFields count="5">
        <textField/>
        <textField/>
        <textField/>
        <textField/>
        <textField/>
      </textFields>
    </textPr>
  </connection>
  <connection id="14" name="EVeg_021513_DissolveYHR_Core.csv" type="6" refreshedVersion="0" background="1" saveData="1">
    <textPr fileType="mac" sourceFile="[C] Windows 7:Users:Maritza:TahoeW7:GISdata:ExportedTables:EVeg_021513_DissolveYHR_Core.csv" comma="1">
      <textFields count="5">
        <textField/>
        <textField/>
        <textField/>
        <textField/>
        <textField/>
      </textFields>
    </textPr>
  </connection>
  <connection id="15" name="EVeg_021813_Dissolve3Way_Core.txt" type="6" refreshedVersion="0" background="1" saveData="1">
    <textPr fileType="mac" sourceFile="[C] Windows 7:Users:Maritza:TahoeW7:GISdata:ExportedTables:EVeg_021813:EVeg_021813_Dissolve3Way_Core.txt" comma="1">
      <textFields count="5">
        <textField/>
        <textField/>
        <textField/>
        <textField/>
        <textField/>
      </textFields>
    </textPr>
  </connection>
  <connection id="16" name="EVeg_021813_Dissolve3Way_Core.txt1" type="6" refreshedVersion="0" background="1" saveData="1">
    <textPr fileType="mac" sourceFile="[C] Windows 7:Users:Maritza:TahoeW7:GISdata:ExportedTables:EVeg_021813:EVeg_021813_Dissolve3Way_Core.txt" comma="1">
      <textFields count="5">
        <textField/>
        <textField/>
        <textField/>
        <textField/>
        <textField/>
      </textFields>
    </textPr>
  </connection>
  <connection id="17" name="EVeg_021813_Dissolve3Way.txt" type="6" refreshedVersion="0" background="1" saveData="1">
    <textPr fileType="mac" sourceFile="[C] Windows 7:Users:Maritza:TahoeW7:GISdata:ExportedTables:EVeg_021813:EVeg_021813_Dissolve3Way.txt" comma="1">
      <textFields count="5">
        <textField/>
        <textField/>
        <textField/>
        <textField/>
        <textField/>
      </textFields>
    </textPr>
  </connection>
  <connection id="18" name="EVeg_021813_Dissolve3Way.txt1" type="6" refreshedVersion="0" background="1" saveData="1">
    <textPr fileType="mac" sourceFile="[C] Windows 7:Users:Maritza:TahoeW7:GISdata:ExportedTables:EVeg_021813:EVeg_021813_Dissolve3Way.txt" comma="1">
      <textFields count="5">
        <textField/>
        <textField/>
        <textField/>
        <textField/>
        <textField/>
      </textFields>
    </textPr>
  </connection>
  <connection id="19" name="EVeg_021813_Dissolve3Way.txt2" type="6" refreshedVersion="0" background="1" saveData="1">
    <textPr fileType="mac" sourceFile="[C] Windows 7:Users:Maritza:TahoeW7:GISdata:ExportedTables:EVeg_021813:EVeg_021813_Dissolve3Way.txt" comma="1">
      <textFields count="5">
        <textField/>
        <textField/>
        <textField/>
        <textField/>
        <textField/>
      </textFields>
    </textPr>
  </connection>
  <connection id="20" name="EVeg_021813_DissolvePFR_Core.txt" type="6" refreshedVersion="0" background="1" saveData="1">
    <textPr fileType="mac" sourceFile="[C] Windows 7:Users:Maritza:TahoeW7:GISdata:ExportedTables:EVeg_021813:EVeg_021813_DissolvePFR_Core.txt" comma="1">
      <textFields count="5">
        <textField/>
        <textField/>
        <textField/>
        <textField/>
        <textField/>
      </textFields>
    </textPr>
  </connection>
  <connection id="21" name="EVeg_021813_DissolvePFR_Core.txt1" type="6" refreshedVersion="0" background="1" saveData="1">
    <textPr fileType="mac" sourceFile="[C] Windows 7:Users:Maritza:TahoeW7:GISdata:ExportedTables:EVeg_021813:EVeg_021813_DissolvePFR_Core.txt" comma="1">
      <textFields count="5">
        <textField/>
        <textField/>
        <textField/>
        <textField/>
        <textField/>
      </textFields>
    </textPr>
  </connection>
  <connection id="22" name="EVeg_021813_DissolvePFR.txt" type="6" refreshedVersion="0" background="1" saveData="1">
    <textPr fileType="mac" sourceFile="[C] Windows 7:Users:Maritza:TahoeW7:GISdata:ExportedTables:EVeg_021813:EVeg_021813_DissolvePFR.txt" comma="1">
      <textFields count="5">
        <textField/>
        <textField/>
        <textField/>
        <textField/>
        <textField/>
      </textFields>
    </textPr>
  </connection>
  <connection id="23" name="EVeg_021813_DissolveYHR_Core.txt" type="6" refreshedVersion="0" background="1" saveData="1">
    <textPr fileType="mac" sourceFile="[C] Windows 7:Users:Maritza:TahoeW7:GISdata:ExportedTables:EVeg_021813:EVeg_021813_DissolveYHR_Core.txt" comma="1">
      <textFields count="5">
        <textField/>
        <textField/>
        <textField/>
        <textField/>
        <textField/>
      </textFields>
    </textPr>
  </connection>
  <connection id="24" name="EVeg_021813_DissolveYHR_Core.txt1" type="6" refreshedVersion="0" background="1" saveData="1">
    <textPr fileType="mac" sourceFile="[C] Windows 7:Users:Maritza:TahoeW7:GISdata:ExportedTables:EVeg_021813:EVeg_021813_DissolveYHR_Core.txt" comma="1">
      <textFields count="5">
        <textField/>
        <textField/>
        <textField/>
        <textField/>
        <textField/>
      </textFields>
    </textPr>
  </connection>
  <connection id="25" name="EVeg_021813_DissolveYHR.txt" type="6" refreshedVersion="0" background="1" saveData="1">
    <textPr fileType="mac" sourceFile="[C] Windows 7:Users:Maritza:TahoeW7:GISdata:ExportedTables:EVeg_021813:EVeg_021813_DissolveYHR.txt" comma="1">
      <textFields count="5">
        <textField/>
        <textField/>
        <textField/>
        <textField/>
        <textField/>
      </textFields>
    </textPr>
  </connection>
  <connection id="26" name="EVeg030713_Core_Raster.csv" type="6" refreshedVersion="0" background="1" saveData="1">
    <textPr fileType="mac" sourceFile="[C] Windows 7:Users:Maritza:TahoeW7:GISdata:ExportedTables:EVeg030713_Core_Raster.csv" comma="1">
      <textFields count="6">
        <textField/>
        <textField/>
        <textField/>
        <textField/>
        <textField/>
        <textField/>
      </textFields>
    </textPr>
  </connection>
  <connection id="27" name="EVeg030713_Raster.csv" type="6" refreshedVersion="0" background="1" saveData="1">
    <textPr fileType="mac" sourceFile="[C] Windows 7:Users:Maritza:TahoeW7:GISdata:ExportedTables:EVeg030713_Raster.csv" comma="1">
      <textFields count="8">
        <textField/>
        <textField/>
        <textField/>
        <textField/>
        <textField/>
        <textField/>
        <textField/>
        <textField/>
      </textFields>
    </textPr>
  </connection>
  <connection id="28" name="EVegClipSoils_Statistics.txt" type="6" refreshedVersion="0" background="1" saveData="1">
    <textPr fileType="mac" sourceFile="[C] Windows 7:Users:Maritza:TahoeW7:GISdata:ExportedTables:EVegClipSoils_Statistics.txt" comma="1">
      <textFields count="5">
        <textField/>
        <textField/>
        <textField/>
        <textField/>
        <textField/>
      </textFields>
    </textPr>
  </connection>
  <connection id="29" name="EVegClipSoils_Statistics2.txt" type="6" refreshedVersion="0" background="1" saveData="1">
    <textPr fileType="mac" sourceFile="[C] Windows 7:Users:Maritza:TahoeW7:GISdata:ExportedTables:EVegClipSoils_Statistics2.txt" comma="1">
      <textFields count="5">
        <textField/>
        <textField/>
        <textField/>
        <textField/>
        <textField/>
      </textFields>
    </textPr>
  </connection>
</connections>
</file>

<file path=xl/sharedStrings.xml><?xml version="1.0" encoding="utf-8"?>
<sst xmlns="http://schemas.openxmlformats.org/spreadsheetml/2006/main" count="1113" uniqueCount="752">
  <si>
    <t>PFR</t>
  </si>
  <si>
    <t>PFR How-To</t>
  </si>
  <si>
    <t>BPS</t>
  </si>
  <si>
    <t>BPS Code</t>
  </si>
  <si>
    <t>BPS How-To (blank indicates direct)</t>
  </si>
  <si>
    <t>YHR</t>
  </si>
  <si>
    <t>YHR How-To (blank indicates direct)</t>
  </si>
  <si>
    <t>YHR Notes</t>
  </si>
  <si>
    <t>Aspen</t>
  </si>
  <si>
    <t>Big Sagebrush</t>
  </si>
  <si>
    <t>Inter-Mountain Basins Big Sagebrush Shrubland</t>
  </si>
  <si>
    <t>0610800</t>
  </si>
  <si>
    <t>SAGE</t>
  </si>
  <si>
    <t>Black and Low Sagebrush</t>
  </si>
  <si>
    <t>Chaparral</t>
  </si>
  <si>
    <t>Dry Mixed Conifer</t>
  </si>
  <si>
    <t>Mediterranean California Dry-Mesic Mixed Conifer Forest and Woodland</t>
  </si>
  <si>
    <t>0610270</t>
  </si>
  <si>
    <t>Lodgepole</t>
  </si>
  <si>
    <t>0610580</t>
  </si>
  <si>
    <t>LP</t>
  </si>
  <si>
    <t>Will be direct LPM vs LPX based on BPS model used. Else, same issues as for BPS.</t>
  </si>
  <si>
    <t>Mixed Evergreen</t>
  </si>
  <si>
    <t>Mediterranean California Mixed Evergreen Forest</t>
  </si>
  <si>
    <t>0610430</t>
  </si>
  <si>
    <t>DFTO
MHW</t>
  </si>
  <si>
    <t>RD1 = DF
Else</t>
  </si>
  <si>
    <t>Moist Mixed Conifer</t>
  </si>
  <si>
    <t>Mediterranean California Mesic Mixed Conifer Forest and Woodland</t>
  </si>
  <si>
    <t>0610280</t>
  </si>
  <si>
    <t>Montane Chaparral</t>
  </si>
  <si>
    <t>Oak Woodland</t>
  </si>
  <si>
    <t>California Lower Montane Blue Oak-Foothill Pine Woodland and Savanna</t>
  </si>
  <si>
    <t>0611140</t>
  </si>
  <si>
    <t>BLU</t>
  </si>
  <si>
    <t>Red Fir</t>
  </si>
  <si>
    <t>0610321
0610322</t>
  </si>
  <si>
    <t>(RFWFJP): &lt;7200', RD2 = ABCO or PIJE; &gt;7200' and south facing, RD2 !=WW or LP
(RFWWLP): &gt;7200', RD2 = WWP or TSME; RD2 !=WF or JP, north facing</t>
  </si>
  <si>
    <t>RFWFJP
RFWWLP</t>
  </si>
  <si>
    <t>Subalpine</t>
  </si>
  <si>
    <t>Mediterranean California Subalpine Woodland
Northern California Mesic Subalpine Woodland
Sierra Nevada Alpine Dwarf-Shrubland</t>
  </si>
  <si>
    <t>0610330
0610440
0610710</t>
  </si>
  <si>
    <t>Western White Pine</t>
  </si>
  <si>
    <t>Yellow Pine</t>
  </si>
  <si>
    <t>California Montane Jeffrey Pine(-Ponderosa Pine) Woodland
Mediterranean California Lower Montane Black Oak-Conifer Forest and Woodland</t>
  </si>
  <si>
    <t>0610310
0610300</t>
  </si>
  <si>
    <t>California Montane Riparian Systems
none</t>
  </si>
  <si>
    <t>0611520
Static</t>
  </si>
  <si>
    <t>PFR Source</t>
  </si>
  <si>
    <t>FRID Metadata</t>
  </si>
  <si>
    <t>General comments</t>
  </si>
  <si>
    <t>BPS Representative Model</t>
  </si>
  <si>
    <t>0610800 Inter-Mountain Basins Big Sagebrush Shrubland</t>
  </si>
  <si>
    <t>0610970 California Mesic Chaparral</t>
  </si>
  <si>
    <t>0610270 Mediterranean California Dry-Mesic Mixed Conifer Forest and Woodland</t>
  </si>
  <si>
    <t>RD2 = Black Cottonwood, Mountain Alder, Perennial Grasses and Forbs, Quaking Aspen, Wet Meadows, Willow - Alder, Willow (Shrub); IF RD2 is Null, lower slope position
RD2 = Basin Sagebrush, Bitterbrush, Bitterbrush - Sagebrush, Greenleaf Manzanita, Lodgepole Pine, Mixed Conifer - Pine, Snowbrush, Upper Montane Mixed Chaparral, Upper Montane Mixed Shrub; If RD2 is Null, mid slope</t>
  </si>
  <si>
    <t>0610430 Mediterranean California Mixed Evergreen Forest</t>
  </si>
  <si>
    <t>0610280 Mediterranean California Mesic Mixed Conifer Forest and Woodland</t>
  </si>
  <si>
    <t>610980 California Montane Woodland and Chaparral</t>
  </si>
  <si>
    <t>0611140 California Lower Montane Blue Oak-Foothill Pine Woodland and Savanna</t>
  </si>
  <si>
    <t>0710320 Mediterranean California Red Fir Forest</t>
  </si>
  <si>
    <t>0610440 Northern California Mesic Subalpine Woodland</t>
  </si>
  <si>
    <t>None</t>
  </si>
  <si>
    <t>&lt; 7200'; &gt;7200 ft AND centroid in south-facing slope
&gt;7200 ft AND centroid in north-facing slope</t>
  </si>
  <si>
    <t>I don't think this distinction is worth making; WF is associated with moist mixed when using CalVeg and it doesn't seem to appear as a secondary species</t>
  </si>
  <si>
    <t>SMCX</t>
  </si>
  <si>
    <t>DFTO</t>
  </si>
  <si>
    <t>MHW</t>
  </si>
  <si>
    <t>SMCM</t>
  </si>
  <si>
    <t>RFWFJP</t>
  </si>
  <si>
    <t>RFWWLP</t>
  </si>
  <si>
    <t>MRIP</t>
  </si>
  <si>
    <t>AGR</t>
  </si>
  <si>
    <t>BAR</t>
  </si>
  <si>
    <t>URB</t>
  </si>
  <si>
    <t>WAT</t>
  </si>
  <si>
    <t>0610581 Sierra Nevada Subalpine Lodgepole Pine Forest and Woodland - Wet</t>
  </si>
  <si>
    <t>Mediterranean California Red Fir Forest - Cascades
Mediterranean California Red Fir Forest - Southern Sierras</t>
  </si>
  <si>
    <t>OBJECTID</t>
  </si>
  <si>
    <t>MED</t>
  </si>
  <si>
    <t>OCFW</t>
  </si>
  <si>
    <t>YPN</t>
  </si>
  <si>
    <t>Agriculture</t>
  </si>
  <si>
    <t>Barren</t>
  </si>
  <si>
    <t>Blue Oak Woodland</t>
  </si>
  <si>
    <t>Grassland</t>
  </si>
  <si>
    <t>Mixed Chaparral (Perm)</t>
  </si>
  <si>
    <t>Meadow</t>
  </si>
  <si>
    <t>Montane Hardwood</t>
  </si>
  <si>
    <t>Montane Riparian</t>
  </si>
  <si>
    <t>Oak-Conifer Forest and Woodland</t>
  </si>
  <si>
    <t>Sierran Mixed Conifer Mesic</t>
  </si>
  <si>
    <t>Sierran Mixed Conifer Xeric</t>
  </si>
  <si>
    <t>Urban</t>
  </si>
  <si>
    <t>Water</t>
  </si>
  <si>
    <t>Totals</t>
  </si>
  <si>
    <t>Sagebrush</t>
  </si>
  <si>
    <t>Inter-Mountain Basins Curl-leaf Mountan Mahogany Woodland and Shrubland</t>
  </si>
  <si>
    <t>Based on FRID metadata crosswalk from PFR</t>
  </si>
  <si>
    <t xml:space="preserve">0610620 </t>
  </si>
  <si>
    <t>0610620 Inter-Mountain Basins Curl-leaf Mountan Mahogany Woodland and Shrubland</t>
  </si>
  <si>
    <t>CMM</t>
  </si>
  <si>
    <t>Have to create new YHR type</t>
  </si>
  <si>
    <t xml:space="preserve">Sierran-Intermontane Desert Western White Pine-White Fir Woodland </t>
  </si>
  <si>
    <t xml:space="preserve">0711720 </t>
  </si>
  <si>
    <t xml:space="preserve">0711720 Sierran-Intermontane Desert Western White Pine-White Fir Woodland </t>
  </si>
  <si>
    <t>WWP</t>
  </si>
  <si>
    <t>Curl-leaf Mountain Mahogany</t>
  </si>
  <si>
    <t xml:space="preserve">Great Basin Xeric Mixed Sagebrush Shrubland </t>
  </si>
  <si>
    <t>0610790 Great Basin Xeric Mixed Sagebrush Shrubland</t>
  </si>
  <si>
    <t xml:space="preserve">0610790 </t>
  </si>
  <si>
    <t>This is basically a new YHR type. It had showed up and then been re-lumped previously. We may not put a ton of effort into its description/model since it's in the buffe ronly</t>
  </si>
  <si>
    <t xml:space="preserve">0610790 Great Basin Xeric Mixed Sagebrush Shrubland </t>
  </si>
  <si>
    <t>0610581 Sierra Nevada Subalpine Lodgepole Pine Forest and Woodland - Wet
[0610582 Sierra Nevada Subalpine Lodgepole Pine Forest and Woodland - Dry]</t>
  </si>
  <si>
    <t>Yellow Pine
Oak-Conifer Forest and Woodland</t>
  </si>
  <si>
    <t>610610 Inter-mountain basins aspen-mixed conifer forest and woodland
[0610110 Rocky Mountain aspen forest and woodland]</t>
  </si>
  <si>
    <t>0610440 Northern California Mesic Subalpine Woodland
[0610330 Mediterranean California Subalpine Woodland]
[0610710 Sierra Nevada Alpine Dwarf-Shrubland]</t>
  </si>
  <si>
    <t>610310 California Montane Jeffrey Pine(-Ponderosa Pine) Woodland
[0610300 Mediterranean California Lower Montane Black Oak-Conifer Forest and Woodland]</t>
  </si>
  <si>
    <t>LSG</t>
  </si>
  <si>
    <t>Low Sagebrush</t>
  </si>
  <si>
    <t>0610620 Inter-Mountain Basins Curl-leaf Mountain Mahogany Woodland and Shrubland</t>
  </si>
  <si>
    <t>Acres Core</t>
  </si>
  <si>
    <t>Acres Core+Buffer</t>
  </si>
  <si>
    <t>Agriculture ("none")</t>
  </si>
  <si>
    <t>Aspen Westside
Aspend Eastside</t>
  </si>
  <si>
    <t>Barren ("none")</t>
  </si>
  <si>
    <t>Meadow (xeric/mesic)</t>
  </si>
  <si>
    <t>Grassland ("none")</t>
  </si>
  <si>
    <t>Meadow (all) ("none")</t>
  </si>
  <si>
    <t>Urban ("none")</t>
  </si>
  <si>
    <t>Water ("none")</t>
  </si>
  <si>
    <t>Montane Riparian ("none")</t>
  </si>
  <si>
    <t>Lodgepole Mesic
Lodgepole Xeric</t>
  </si>
  <si>
    <t>Douglas Fir-Tanoak
Montane Hardwood</t>
  </si>
  <si>
    <t>Red Fir White Fir Jeffrey Pine
Red Fir Western White Pine Lodgepole Pine</t>
  </si>
  <si>
    <t>Subalpine Conifer Xeric
Subalpine Conifer Mesic
Alpine Dwarf Shrub</t>
  </si>
  <si>
    <t>Douglas Fir
Sierran Mixed Conifer Mesic
White Fir Mesic</t>
  </si>
  <si>
    <t>Yellow Pine (JPW/JPE/PPE)
Oak-Conifer Forest and Woodland (MHC/PPBO)</t>
  </si>
  <si>
    <t>Static</t>
  </si>
  <si>
    <t>28.86
78.34</t>
  </si>
  <si>
    <t>1310.04
1031.39</t>
  </si>
  <si>
    <t>2783.00
3928.53</t>
  </si>
  <si>
    <t>6569.72
15564.25</t>
  </si>
  <si>
    <t>8004.40
31779.90</t>
  </si>
  <si>
    <t>30366.88
4247.35</t>
  </si>
  <si>
    <t>53339.22
9100.28</t>
  </si>
  <si>
    <t>54582.77
57625.37
37956.65</t>
  </si>
  <si>
    <t>97906.58
131507.99
94956.74</t>
  </si>
  <si>
    <t>Code</t>
  </si>
  <si>
    <t>Description</t>
  </si>
  <si>
    <t>AG</t>
  </si>
  <si>
    <t>Agriculture (General)</t>
  </si>
  <si>
    <t>A7</t>
  </si>
  <si>
    <t>Agriculture Pond or Water Feature</t>
  </si>
  <si>
    <t>AK</t>
  </si>
  <si>
    <t>Alkaline Flats</t>
  </si>
  <si>
    <t>HA</t>
  </si>
  <si>
    <t>Alkaline Mixed Grasses</t>
  </si>
  <si>
    <t>NA</t>
  </si>
  <si>
    <t>Alkaline Mixed Scrub</t>
  </si>
  <si>
    <t>AC</t>
  </si>
  <si>
    <t>Alpine Grasses and Forbs</t>
  </si>
  <si>
    <t>AX</t>
  </si>
  <si>
    <t>Alpine Mixed Scrub</t>
  </si>
  <si>
    <t>HG</t>
  </si>
  <si>
    <t>Annual Grasses and Forbs</t>
  </si>
  <si>
    <t>DE</t>
  </si>
  <si>
    <t>Arrowweed</t>
  </si>
  <si>
    <t>KQ</t>
  </si>
  <si>
    <t>Aspen (shrub)</t>
  </si>
  <si>
    <t>ML</t>
  </si>
  <si>
    <t>Baccharis (Riparian)</t>
  </si>
  <si>
    <t>MO</t>
  </si>
  <si>
    <t>Baker Cypress</t>
  </si>
  <si>
    <t>BA</t>
  </si>
  <si>
    <t>BS</t>
  </si>
  <si>
    <t>Basin Sagebrush</t>
  </si>
  <si>
    <t>W4</t>
  </si>
  <si>
    <t>Bay or Estuary</t>
  </si>
  <si>
    <t>OS</t>
  </si>
  <si>
    <t>Beach Sand</t>
  </si>
  <si>
    <t>TT</t>
  </si>
  <si>
    <t>Big Basin Sagebrush</t>
  </si>
  <si>
    <t>BT</t>
  </si>
  <si>
    <t>Big Tree (Giant Sequoia)</t>
  </si>
  <si>
    <t>DM</t>
  </si>
  <si>
    <t>Bigcone Douglas-Fir</t>
  </si>
  <si>
    <t>QM</t>
  </si>
  <si>
    <t>Bigleaf Maple</t>
  </si>
  <si>
    <t>WM</t>
  </si>
  <si>
    <t>Birchleaf Mountain Mahogany</t>
  </si>
  <si>
    <t>PM</t>
  </si>
  <si>
    <t>Bishop Pine</t>
  </si>
  <si>
    <t>BB</t>
  </si>
  <si>
    <t>Bitterbrush</t>
  </si>
  <si>
    <t>TB</t>
  </si>
  <si>
    <t>Bitterbrush - Sagebrush</t>
  </si>
  <si>
    <t>QX</t>
  </si>
  <si>
    <t>Black Cottonwood</t>
  </si>
  <si>
    <t>QK</t>
  </si>
  <si>
    <t>Black Oak</t>
  </si>
  <si>
    <t>TN</t>
  </si>
  <si>
    <t>Black Sagebrush</t>
  </si>
  <si>
    <t>DA</t>
  </si>
  <si>
    <t>Blackbush</t>
  </si>
  <si>
    <t>SI</t>
  </si>
  <si>
    <t>Bladderpod</t>
  </si>
  <si>
    <t>QD</t>
  </si>
  <si>
    <t>Blue Oak</t>
  </si>
  <si>
    <t>SC</t>
  </si>
  <si>
    <t>Blueblossom Ceanothus</t>
  </si>
  <si>
    <t>CJ</t>
  </si>
  <si>
    <t>Brewer Oak</t>
  </si>
  <si>
    <t>PB</t>
  </si>
  <si>
    <t>Brewer Spruce</t>
  </si>
  <si>
    <t>BP</t>
  </si>
  <si>
    <t>Bristlecone Pine</t>
  </si>
  <si>
    <t>SB</t>
  </si>
  <si>
    <t>Buckwheat</t>
  </si>
  <si>
    <t>CP</t>
  </si>
  <si>
    <t>Bush Chinquapin</t>
  </si>
  <si>
    <t>QB</t>
  </si>
  <si>
    <t>California Bay</t>
  </si>
  <si>
    <t>QI</t>
  </si>
  <si>
    <t>California Buckeye</t>
  </si>
  <si>
    <t>JC</t>
  </si>
  <si>
    <t>California Juniper (shrub)</t>
  </si>
  <si>
    <t>JT</t>
  </si>
  <si>
    <t>California Juniper (tree)</t>
  </si>
  <si>
    <t>SS</t>
  </si>
  <si>
    <t>California Sagebrush</t>
  </si>
  <si>
    <t>QP</t>
  </si>
  <si>
    <t>California Sycamore</t>
  </si>
  <si>
    <t>QV</t>
  </si>
  <si>
    <t>California Walnut</t>
  </si>
  <si>
    <t>QC</t>
  </si>
  <si>
    <t>Canyon Live Oak</t>
  </si>
  <si>
    <t>UL</t>
  </si>
  <si>
    <t>Catclaw Acacia</t>
  </si>
  <si>
    <t>CC</t>
  </si>
  <si>
    <t>Ceanothus Mixed Chaparral</t>
  </si>
  <si>
    <t>CA</t>
  </si>
  <si>
    <t>Chamise</t>
  </si>
  <si>
    <t>SY</t>
  </si>
  <si>
    <t>Chaparral Yucca</t>
  </si>
  <si>
    <t>HS</t>
  </si>
  <si>
    <t>Cheesebush</t>
  </si>
  <si>
    <t>DC</t>
  </si>
  <si>
    <t>Cholla</t>
  </si>
  <si>
    <t>QA</t>
  </si>
  <si>
    <t>Coast Live Oak</t>
  </si>
  <si>
    <t>SH</t>
  </si>
  <si>
    <t>Coastal Bluff Scrub</t>
  </si>
  <si>
    <t>SO</t>
  </si>
  <si>
    <t>Coastal Cactus</t>
  </si>
  <si>
    <t>SL</t>
  </si>
  <si>
    <t>Coastal Lupine</t>
  </si>
  <si>
    <t>EX</t>
  </si>
  <si>
    <t>Coastal Mixed Hardwood</t>
  </si>
  <si>
    <t>A1</t>
  </si>
  <si>
    <t>Conifer Agriculture (Xmas Trees)</t>
  </si>
  <si>
    <t>QJ</t>
  </si>
  <si>
    <t>Cottonwood - Alder</t>
  </si>
  <si>
    <t>PC</t>
  </si>
  <si>
    <t>Coulter Pine</t>
  </si>
  <si>
    <t>CK</t>
  </si>
  <si>
    <t>Coyote Brush</t>
  </si>
  <si>
    <t>DL</t>
  </si>
  <si>
    <t>Creosote Bush</t>
  </si>
  <si>
    <t>DD</t>
  </si>
  <si>
    <t>Croton</t>
  </si>
  <si>
    <t>BM</t>
  </si>
  <si>
    <t>Curlleaf Mountain Mahogany</t>
  </si>
  <si>
    <t>FM</t>
  </si>
  <si>
    <t>Curlleaf Mountain Mahogany (tree)</t>
  </si>
  <si>
    <t>MC</t>
  </si>
  <si>
    <t>Cuyamaca Cypress</t>
  </si>
  <si>
    <t>CI</t>
  </si>
  <si>
    <t>Deerbrush</t>
  </si>
  <si>
    <t>DB</t>
  </si>
  <si>
    <t>Desert Buckwheat</t>
  </si>
  <si>
    <t>UI</t>
  </si>
  <si>
    <t>Desert Ironwood</t>
  </si>
  <si>
    <t>DX</t>
  </si>
  <si>
    <t>Desert Mixed Shrub</t>
  </si>
  <si>
    <t>DV</t>
  </si>
  <si>
    <t>Desert Mixed Succulent Shrub</t>
  </si>
  <si>
    <t>NB</t>
  </si>
  <si>
    <t>Desert Mixed Wash Shrub</t>
  </si>
  <si>
    <t>UD</t>
  </si>
  <si>
    <t>Desert Willow</t>
  </si>
  <si>
    <t>WD</t>
  </si>
  <si>
    <t>Dogwood</t>
  </si>
  <si>
    <t>DG</t>
  </si>
  <si>
    <t>Douglas-Fir - Grand Fir</t>
  </si>
  <si>
    <t>DP</t>
  </si>
  <si>
    <t>Douglas-Fir - Ponderosa Pine</t>
  </si>
  <si>
    <t>DW</t>
  </si>
  <si>
    <t>Douglas-Fir - White Fir</t>
  </si>
  <si>
    <t>DU</t>
  </si>
  <si>
    <t>Dune</t>
  </si>
  <si>
    <t>EP</t>
  </si>
  <si>
    <t>Eastside Pine</t>
  </si>
  <si>
    <t>ET</t>
  </si>
  <si>
    <t>Elephant Tree</t>
  </si>
  <si>
    <t>SE</t>
  </si>
  <si>
    <t>Encelia Scrub</t>
  </si>
  <si>
    <t>QN</t>
  </si>
  <si>
    <t>Engelmann Oak</t>
  </si>
  <si>
    <t>EA</t>
  </si>
  <si>
    <t>Engelmann Spruce</t>
  </si>
  <si>
    <t>FD</t>
  </si>
  <si>
    <t>Ephedra</t>
  </si>
  <si>
    <t>QZ</t>
  </si>
  <si>
    <t>Eucalyptus</t>
  </si>
  <si>
    <t>UW</t>
  </si>
  <si>
    <t>Fan Palm</t>
  </si>
  <si>
    <t>A5</t>
  </si>
  <si>
    <t>Flooded Row Crop Agriculture</t>
  </si>
  <si>
    <t>PQ</t>
  </si>
  <si>
    <t>Fourneedle Pinyon Pine</t>
  </si>
  <si>
    <t>FP</t>
  </si>
  <si>
    <t>Foxtail Pine</t>
  </si>
  <si>
    <t>QF</t>
  </si>
  <si>
    <t>Fremont Cottonwood</t>
  </si>
  <si>
    <t>MG</t>
  </si>
  <si>
    <t>Gowen Cypress</t>
  </si>
  <si>
    <t>GF</t>
  </si>
  <si>
    <t>Grand Fir</t>
  </si>
  <si>
    <t>PD</t>
  </si>
  <si>
    <t>Gray Pine</t>
  </si>
  <si>
    <t>BG</t>
  </si>
  <si>
    <t>Greasewood</t>
  </si>
  <si>
    <t>BZ</t>
  </si>
  <si>
    <t>Great Basin - Desert Mixed Scrub</t>
  </si>
  <si>
    <t>BX</t>
  </si>
  <si>
    <t>Great Basin - Mixed Chaparral Transition</t>
  </si>
  <si>
    <t>BQ</t>
  </si>
  <si>
    <t>Great Basin Mixed Scrub</t>
  </si>
  <si>
    <t>CG</t>
  </si>
  <si>
    <t>Greenleaf Manzanita</t>
  </si>
  <si>
    <t>NQ</t>
  </si>
  <si>
    <t>High Desert Mixed Scrub</t>
  </si>
  <si>
    <t>W9</t>
  </si>
  <si>
    <t>High Water Line/Gravel/Sand Bar</t>
  </si>
  <si>
    <t>TM</t>
  </si>
  <si>
    <t>Horsebrush</t>
  </si>
  <si>
    <t>CH</t>
  </si>
  <si>
    <t>Huckleberry Oak</t>
  </si>
  <si>
    <t>MD</t>
  </si>
  <si>
    <t>Incense Cedar</t>
  </si>
  <si>
    <t>DI</t>
  </si>
  <si>
    <t>Indigo Bush</t>
  </si>
  <si>
    <t>QW</t>
  </si>
  <si>
    <t>Interior Live Oak</t>
  </si>
  <si>
    <t>NX</t>
  </si>
  <si>
    <t>Interior Mixed Hardwood</t>
  </si>
  <si>
    <t>W8</t>
  </si>
  <si>
    <t>Intermittent Lake or Pond</t>
  </si>
  <si>
    <t>W6</t>
  </si>
  <si>
    <t>Intermittent Stream Channel</t>
  </si>
  <si>
    <t>JP</t>
  </si>
  <si>
    <t>Jeffrey Pine</t>
  </si>
  <si>
    <t>UJ</t>
  </si>
  <si>
    <t>Joshua Tree</t>
  </si>
  <si>
    <t>MK</t>
  </si>
  <si>
    <t>Klamath Mixed Conifer</t>
  </si>
  <si>
    <t>KP</t>
  </si>
  <si>
    <t>Knobcone Pine</t>
  </si>
  <si>
    <t>PL</t>
  </si>
  <si>
    <t>Limber Pine</t>
  </si>
  <si>
    <t>BI</t>
  </si>
  <si>
    <t>Littleleaf Mountain Mahogany</t>
  </si>
  <si>
    <t>Lodgepole Pine</t>
  </si>
  <si>
    <t>BL</t>
  </si>
  <si>
    <t>CQ</t>
  </si>
  <si>
    <t>Lower Montane Mixed Chaparral</t>
  </si>
  <si>
    <t>QH</t>
  </si>
  <si>
    <t>Madrone</t>
  </si>
  <si>
    <t>SD</t>
  </si>
  <si>
    <t>Manzanita Chaparral</t>
  </si>
  <si>
    <t>MN</t>
  </si>
  <si>
    <t>McNab Cypress</t>
  </si>
  <si>
    <t>AN</t>
  </si>
  <si>
    <t>Mendocino Manzanita</t>
  </si>
  <si>
    <t>UM</t>
  </si>
  <si>
    <t>Mesquite</t>
  </si>
  <si>
    <t>MF</t>
  </si>
  <si>
    <t>Mixed Conifer - Fir</t>
  </si>
  <si>
    <t>MB</t>
  </si>
  <si>
    <t>Mixed Conifer - Giant Sequoia</t>
  </si>
  <si>
    <t>MP</t>
  </si>
  <si>
    <t>Mixed Conifer - Pine</t>
  </si>
  <si>
    <t>TX</t>
  </si>
  <si>
    <t>Montane Mixed Hardwood</t>
  </si>
  <si>
    <t>MM</t>
  </si>
  <si>
    <t>Monterey Cypress</t>
  </si>
  <si>
    <t>PR</t>
  </si>
  <si>
    <t>Monterey Pine</t>
  </si>
  <si>
    <t>TA</t>
  </si>
  <si>
    <t>Mountain Alder</t>
  </si>
  <si>
    <t>MH</t>
  </si>
  <si>
    <t>Mountain Hemlock</t>
  </si>
  <si>
    <t>CE</t>
  </si>
  <si>
    <t>Mountain Misery</t>
  </si>
  <si>
    <t>TV</t>
  </si>
  <si>
    <t>Mountain Sagebrush</t>
  </si>
  <si>
    <t>CY</t>
  </si>
  <si>
    <t>Mountain Whitethorn</t>
  </si>
  <si>
    <t>NI</t>
  </si>
  <si>
    <t>Nissenan Manzanita</t>
  </si>
  <si>
    <t>IF</t>
  </si>
  <si>
    <t>Non-Native/Invasive Forb</t>
  </si>
  <si>
    <t>IA</t>
  </si>
  <si>
    <t>Non-Native/Invasive Grass</t>
  </si>
  <si>
    <t>IC</t>
  </si>
  <si>
    <t>Non-Native/Ornamental Conifer</t>
  </si>
  <si>
    <t>IM</t>
  </si>
  <si>
    <t>Non-Native/Ornamental Conifer/Hardwood</t>
  </si>
  <si>
    <t>IG</t>
  </si>
  <si>
    <t>Non-Native/Ornamental Grass</t>
  </si>
  <si>
    <t>IH</t>
  </si>
  <si>
    <t>Non-Native/Ornamental Hardwood</t>
  </si>
  <si>
    <t>IS</t>
  </si>
  <si>
    <t>Non-Native/Ornamental Shrub</t>
  </si>
  <si>
    <t>NC</t>
  </si>
  <si>
    <t>North Coast Mixed Shrub</t>
  </si>
  <si>
    <t>A8</t>
  </si>
  <si>
    <t>Nurseries</t>
  </si>
  <si>
    <t>W7</t>
  </si>
  <si>
    <t>Ocean</t>
  </si>
  <si>
    <t>DO</t>
  </si>
  <si>
    <t>Ocotillo</t>
  </si>
  <si>
    <t>A4</t>
  </si>
  <si>
    <t>Orchard Agriculture</t>
  </si>
  <si>
    <t>QG</t>
  </si>
  <si>
    <t>Oregon White Oak</t>
  </si>
  <si>
    <t>DF</t>
  </si>
  <si>
    <t>Pacific Douglas-Fir</t>
  </si>
  <si>
    <t>UP</t>
  </si>
  <si>
    <t>Palo Verde</t>
  </si>
  <si>
    <t>A6</t>
  </si>
  <si>
    <t>Pastures and Crop Agriculture</t>
  </si>
  <si>
    <t>HM</t>
  </si>
  <si>
    <t>Perennial Grasses and Forbs</t>
  </si>
  <si>
    <t>W2</t>
  </si>
  <si>
    <t>Perennial Lake or Pond</t>
  </si>
  <si>
    <t>HC</t>
  </si>
  <si>
    <t>Pickleweed - Cordgrass</t>
  </si>
  <si>
    <t>CN</t>
  </si>
  <si>
    <t>Pinemat Manzanita</t>
  </si>
  <si>
    <t>MI</t>
  </si>
  <si>
    <t>Piute Cypress</t>
  </si>
  <si>
    <t>W5</t>
  </si>
  <si>
    <t>Playa</t>
  </si>
  <si>
    <t>PP</t>
  </si>
  <si>
    <t>Ponderosa Pine</t>
  </si>
  <si>
    <t>PW</t>
  </si>
  <si>
    <t>Ponderosa Pine - White Fir</t>
  </si>
  <si>
    <t>PO</t>
  </si>
  <si>
    <t>Port Orford Cedar</t>
  </si>
  <si>
    <t>MY</t>
  </si>
  <si>
    <t>Pygmy Cypress</t>
  </si>
  <si>
    <t>QQ</t>
  </si>
  <si>
    <t>Quaking Aspen</t>
  </si>
  <si>
    <t>BR</t>
  </si>
  <si>
    <t>Rabbitbrush</t>
  </si>
  <si>
    <t>QR</t>
  </si>
  <si>
    <t>Red Alder</t>
  </si>
  <si>
    <t>RF</t>
  </si>
  <si>
    <t>CR</t>
  </si>
  <si>
    <t>Red Shanks Chaparral</t>
  </si>
  <si>
    <t>RW</t>
  </si>
  <si>
    <t>Redwood</t>
  </si>
  <si>
    <t>RD</t>
  </si>
  <si>
    <t>Redwood - Douglas-Fir</t>
  </si>
  <si>
    <t>W3</t>
  </si>
  <si>
    <t>Reservoir</t>
  </si>
  <si>
    <t>NR</t>
  </si>
  <si>
    <t>Riparian Mixed Hardwood</t>
  </si>
  <si>
    <t>NM</t>
  </si>
  <si>
    <t>Riparian Mixed Shrub</t>
  </si>
  <si>
    <t>W1</t>
  </si>
  <si>
    <t>River/Stream/Canal</t>
  </si>
  <si>
    <t>RS</t>
  </si>
  <si>
    <t>Riversidean Alluvial Scrub</t>
  </si>
  <si>
    <t>TR</t>
  </si>
  <si>
    <t>Rothrock Sagebrush</t>
  </si>
  <si>
    <t>SP</t>
  </si>
  <si>
    <t>Sage (Salvia spp.)</t>
  </si>
  <si>
    <t>CB</t>
  </si>
  <si>
    <t>Salal - California Huckleberry</t>
  </si>
  <si>
    <t>BC</t>
  </si>
  <si>
    <t>Saltbush</t>
  </si>
  <si>
    <t>MZ</t>
  </si>
  <si>
    <t>Santa Cruz Cypress</t>
  </si>
  <si>
    <t>AB</t>
  </si>
  <si>
    <t>Santa Lucia Fir</t>
  </si>
  <si>
    <t>MS</t>
  </si>
  <si>
    <t>Sargent Cypress</t>
  </si>
  <si>
    <t>LS</t>
  </si>
  <si>
    <t>Scalebroom</t>
  </si>
  <si>
    <t>CS</t>
  </si>
  <si>
    <t>Scrub Oak</t>
  </si>
  <si>
    <t>CZ</t>
  </si>
  <si>
    <t>Semi-Desert Chaparral</t>
  </si>
  <si>
    <t>DS</t>
  </si>
  <si>
    <t>Shadscale</t>
  </si>
  <si>
    <t>PS</t>
  </si>
  <si>
    <t>Shore Pine</t>
  </si>
  <si>
    <t>AS</t>
  </si>
  <si>
    <t>Shreve Oak</t>
  </si>
  <si>
    <t>TU</t>
  </si>
  <si>
    <t>Silver Sagebrush</t>
  </si>
  <si>
    <t>PJ</t>
  </si>
  <si>
    <t>Singleleaf Pinyon Pine</t>
  </si>
  <si>
    <t>SK</t>
  </si>
  <si>
    <t>Sitka Spruce</t>
  </si>
  <si>
    <t>SG</t>
  </si>
  <si>
    <t>Sitka Spruce - Grand Fir</t>
  </si>
  <si>
    <t>SR</t>
  </si>
  <si>
    <t>Sitka Spruce - Redwood</t>
  </si>
  <si>
    <t>UX</t>
  </si>
  <si>
    <t>Smoke Tree</t>
  </si>
  <si>
    <t>SN</t>
  </si>
  <si>
    <t>Snow/Ice</t>
  </si>
  <si>
    <t>TS</t>
  </si>
  <si>
    <t>Snowberry</t>
  </si>
  <si>
    <t>CV</t>
  </si>
  <si>
    <t>Snowbrush</t>
  </si>
  <si>
    <t>SQ</t>
  </si>
  <si>
    <t>Soft Scrub Mixed Chaparral</t>
  </si>
  <si>
    <t>CD</t>
  </si>
  <si>
    <t>Southern Mixed Chaparral</t>
  </si>
  <si>
    <t>DJ</t>
  </si>
  <si>
    <t>Spiny Menodora</t>
  </si>
  <si>
    <t>SA</t>
  </si>
  <si>
    <t>Subalpine Conifers</t>
  </si>
  <si>
    <t>PE</t>
  </si>
  <si>
    <t>Sugar Pine</t>
  </si>
  <si>
    <t>SM</t>
  </si>
  <si>
    <t>Sumac Shrub</t>
  </si>
  <si>
    <t>UT</t>
  </si>
  <si>
    <t>Tamarisk</t>
  </si>
  <si>
    <t>QT</t>
  </si>
  <si>
    <t>Tanoak (Madrone)</t>
  </si>
  <si>
    <t>MT</t>
  </si>
  <si>
    <t>Tecate Cypress</t>
  </si>
  <si>
    <t>A3</t>
  </si>
  <si>
    <t>Tilled Earth</t>
  </si>
  <si>
    <t>PT</t>
  </si>
  <si>
    <t>Torrey Pine</t>
  </si>
  <si>
    <t>TC</t>
  </si>
  <si>
    <t>Tree Chinquapin</t>
  </si>
  <si>
    <t>CT</t>
  </si>
  <si>
    <t>Tucker / Muller Scrub Oak</t>
  </si>
  <si>
    <t>HT</t>
  </si>
  <si>
    <t>Tule - Cattail</t>
  </si>
  <si>
    <t>MU</t>
  </si>
  <si>
    <t>Ultramafic Mixed Conifer</t>
  </si>
  <si>
    <t>C1</t>
  </si>
  <si>
    <t>Ultramafic Mixed Shrub</t>
  </si>
  <si>
    <t>CX</t>
  </si>
  <si>
    <t>Upper Montane Mixed Chaparral</t>
  </si>
  <si>
    <t>CM</t>
  </si>
  <si>
    <t>Upper Montane Mixed Shrub</t>
  </si>
  <si>
    <t>IW</t>
  </si>
  <si>
    <t>Urban or Industrial Impoundment</t>
  </si>
  <si>
    <t>IB</t>
  </si>
  <si>
    <t>Urban-related Bare Soil</t>
  </si>
  <si>
    <t>UB</t>
  </si>
  <si>
    <t>Urban/Developed (General)</t>
  </si>
  <si>
    <t>JU</t>
  </si>
  <si>
    <t>Utah Juniper</t>
  </si>
  <si>
    <t>QL</t>
  </si>
  <si>
    <t>Valley Oak</t>
  </si>
  <si>
    <t>VP</t>
  </si>
  <si>
    <t>Vernal Pool</t>
  </si>
  <si>
    <t>A2</t>
  </si>
  <si>
    <t>Vineyard - Shrub Agriculture</t>
  </si>
  <si>
    <t>WP</t>
  </si>
  <si>
    <t>Washoe Pine</t>
  </si>
  <si>
    <t>WA</t>
  </si>
  <si>
    <t>Water (General)</t>
  </si>
  <si>
    <t>FO</t>
  </si>
  <si>
    <t>Water Birch</t>
  </si>
  <si>
    <t>CL</t>
  </si>
  <si>
    <t>Wedgeleaf Ceanothus</t>
  </si>
  <si>
    <t>WJ</t>
  </si>
  <si>
    <t>Western Juniper</t>
  </si>
  <si>
    <t>WW</t>
  </si>
  <si>
    <t>HJ</t>
  </si>
  <si>
    <t>Wet Meadows</t>
  </si>
  <si>
    <t>QE</t>
  </si>
  <si>
    <t>White Alder</t>
  </si>
  <si>
    <t>AD</t>
  </si>
  <si>
    <t>White Bursage</t>
  </si>
  <si>
    <t>WF</t>
  </si>
  <si>
    <t>White Fir</t>
  </si>
  <si>
    <t>WB</t>
  </si>
  <si>
    <t>Whitebark Pine</t>
  </si>
  <si>
    <t>CW</t>
  </si>
  <si>
    <t>Whiteleaf Manzanita</t>
  </si>
  <si>
    <t>QO</t>
  </si>
  <si>
    <t>Willow</t>
  </si>
  <si>
    <t>QY</t>
  </si>
  <si>
    <t>Willow - Alder</t>
  </si>
  <si>
    <t>QS</t>
  </si>
  <si>
    <t>Willow - Aspen</t>
  </si>
  <si>
    <t>WL</t>
  </si>
  <si>
    <t>Willow (Shrub)</t>
  </si>
  <si>
    <t>KL</t>
  </si>
  <si>
    <t>Winter Fat</t>
  </si>
  <si>
    <t>TW</t>
  </si>
  <si>
    <t>Wyoming Sagebrush</t>
  </si>
  <si>
    <t>JJ</t>
  </si>
  <si>
    <t>Yellow Pine - Western Juniper</t>
  </si>
  <si>
    <t>Based on Regional Dominance Type (CalVeg Type)</t>
  </si>
  <si>
    <t>RD1 = BB, BS, BQ, TB</t>
  </si>
  <si>
    <t>RD1 = BL</t>
  </si>
  <si>
    <t>RD1 = BM</t>
  </si>
  <si>
    <t>RD1 = MP</t>
  </si>
  <si>
    <t>RD1 = LP</t>
  </si>
  <si>
    <t>RD1 = DF, NX, QB, QC, QH, QM, QT, QW, TX</t>
  </si>
  <si>
    <t>RD1 = DP, MD, MF, PE, WF</t>
  </si>
  <si>
    <t>none
Note, for RMLands "none" is unacceptable and the static classes will be mapped individually.</t>
  </si>
  <si>
    <t>RD1 = EP, JP, PP, QK</t>
  </si>
  <si>
    <t>RD1 = WW</t>
  </si>
  <si>
    <t>RD1 = RF</t>
  </si>
  <si>
    <t>RD1 = PD, QD, QL</t>
  </si>
  <si>
    <t>RD1 = AC, AG, BA, HG, HJ, HM, HT, IC, IG, IS, NR, QE, QO, QX, QY, SN, TA, UB, W1, W2, W3, W8, WA, WL</t>
  </si>
  <si>
    <t>RD1 = AX, MH, SA, WB</t>
  </si>
  <si>
    <t>RD1 = Whitebark Pine
RD1 = Subalpine Conifers, Mountain Hemlock
RD1 = Alpine Mixed Scrub</t>
  </si>
  <si>
    <t xml:space="preserve">Sierra Nevada Subalpine Lodgepole Pine Forest and Woodland - Wet
Sierra Nevada Subalpine Lodgepole Pine Forest and Woodland - Dry
</t>
  </si>
  <si>
    <t>Species strings/RD2 were not useful for classifying, so this split ends up being almost entirely based on elevation and aspect. Also, elsewhere WF is considered a north-facing type. Moving forward may need to have Alan reassign these and create new polygons where necessary.</t>
  </si>
  <si>
    <t>RD1 = NR, QE, QO, QX, QY, TA, WL
RD1 = AC, AG, BA, HG, HJ, HM, HT, IG, IS, SN, UB, W1, W2, W3, W8, WA</t>
  </si>
  <si>
    <t>0710320 Mediterranean California Red Fir Forest
[0610321 Mediterranean California Red Fir Forest - Cascades]
[0610322 Mediterranean California Red Fir Forest - Southern Sierras]</t>
  </si>
  <si>
    <t>Static?
0611520 California Montane Riparian Systems</t>
  </si>
  <si>
    <t>Sierran Mixed Conifer Xeric
(WFX - no longer used)</t>
  </si>
  <si>
    <t>Finest-scale classification</t>
  </si>
  <si>
    <t>Coarsest-scale classification
Originally described in FRID metadata documentation by Safford.</t>
  </si>
  <si>
    <t>Based on FRID metadata documentation by Safford's crosswalk from PFR.
This is the base LandFire model that will be adjusted for RMLands.
In brackets means not suggested for use in PFR modeling</t>
  </si>
  <si>
    <t>28.86
0</t>
  </si>
  <si>
    <t>1441.56
41.30
0</t>
  </si>
  <si>
    <t>26129.00
29887.63</t>
  </si>
  <si>
    <t>2146.80
1898.06
530.33</t>
  </si>
  <si>
    <t>69554.80
75072.71</t>
  </si>
  <si>
    <t>Third Way</t>
  </si>
  <si>
    <t>Douglas Fir - Tanoak
Mixed Evergreen</t>
  </si>
  <si>
    <t xml:space="preserve">PFR with the "none" classes, the oak-conifer types, and both red fir types. </t>
  </si>
  <si>
    <t>AYHR</t>
  </si>
  <si>
    <t>RD1 = EP, JP, PP AND RD2 != QK, Canyon Live Oak, Huckleberry Oak, Madrone, Montane Mixed Hardwood, Scrub Oak, Tanoak (Madrone) AND Eastside
RD1 = Black Oak OR RD1 RD1 = EP, JP, PP AND RD2 = QK, Canyon Live Oak, Huckleberry Oak, Madrone, Montane Mixed Hardwood, Scrub Oak, Tanoak (Madrone)</t>
  </si>
  <si>
    <t>0610300 Mediterranean California Lower Montane Black Oak-Conifer Forest and Woodland</t>
  </si>
  <si>
    <t>Next iteration of YHR</t>
  </si>
  <si>
    <t>SMCX with ASP</t>
  </si>
  <si>
    <t>RFWFJP
RFWFJP with ASP
RFWWLP
RFWWLP with ASP</t>
  </si>
  <si>
    <t>YPN
OCFW</t>
  </si>
  <si>
    <t>SMCM with ASP</t>
  </si>
  <si>
    <t>RFWFJP with ASP</t>
  </si>
  <si>
    <t>RFWWLP with ASP</t>
  </si>
  <si>
    <t>AYHR5</t>
  </si>
  <si>
    <t>merged with other types</t>
  </si>
  <si>
    <t>(will be dissolved)</t>
  </si>
  <si>
    <t>SMCX
SMCX with Aspen</t>
  </si>
  <si>
    <t>LPN
LPN with ASP</t>
  </si>
  <si>
    <t>SMCM
SMCM with ASP</t>
  </si>
  <si>
    <t>YPN
YPN with Aspen
OCFW</t>
  </si>
  <si>
    <t>SCN
SCN with Aspen</t>
  </si>
  <si>
    <t>Doug Fir Tanoak
Montane Hardwood</t>
  </si>
  <si>
    <t>LPN</t>
  </si>
  <si>
    <t>SCN</t>
  </si>
  <si>
    <t>MRIP
MED
AGR
BAR
URB
WAT</t>
  </si>
  <si>
    <t>Not sorted by tanoak presence specifically or by DF as a RD2 type. Was not sure how literally to take YHR name.</t>
  </si>
  <si>
    <t>RD1 = NR, QE, QO, QX, QY, TA, WL 
RD = Wet Meadow, Tule - Cattail 
RD = Agriculture (General)
RD = Barren
RD = Urban/Developed (General), Non-Native/Ornamental Grass, Non-Native/Ornamental Shrub
RD = Intermittent Lake or Pond, Perennial Lake or Pond, Reservoir, River/Stream/Canal, Water (General)</t>
  </si>
  <si>
    <t>Aspen Types</t>
  </si>
  <si>
    <t>BAR
LPN
MED
MRIP
OCFW
RFWFJP
RFWWLP
SCN
SMCM
SMCX
WWP
YPN</t>
  </si>
  <si>
    <t>Mixed Aspen</t>
  </si>
  <si>
    <t>Overlay of NRIS data onto raster</t>
  </si>
  <si>
    <t>AYHR7</t>
  </si>
  <si>
    <t>Value_</t>
  </si>
  <si>
    <t>Count_</t>
  </si>
  <si>
    <t>OCFW with ASP</t>
  </si>
  <si>
    <t>MED with ASP</t>
  </si>
  <si>
    <t>LPN with ASP</t>
  </si>
  <si>
    <t>BAR with ASP</t>
  </si>
  <si>
    <t>MRIP with ASP</t>
  </si>
  <si>
    <t>SCN with ASP</t>
  </si>
  <si>
    <t>YPN with ASP</t>
  </si>
  <si>
    <t>WWP with ASP</t>
  </si>
  <si>
    <t>Count</t>
  </si>
  <si>
    <t>Area Acres</t>
  </si>
  <si>
    <t>Acrea Hectares</t>
  </si>
  <si>
    <t>Area Square Meters</t>
  </si>
  <si>
    <t>% Area</t>
  </si>
  <si>
    <t>Barren with Aspen</t>
  </si>
  <si>
    <t>Doug Fir Tanoak</t>
  </si>
  <si>
    <t>Lodgepole with Aspen</t>
  </si>
  <si>
    <t>Meadow with Aspen</t>
  </si>
  <si>
    <t>Montane Riparian with Aspen</t>
  </si>
  <si>
    <t>Oak-Conifer Forest and Woodland with Aspen</t>
  </si>
  <si>
    <t>Red Fir-White Fir-Jeffrey Pine</t>
  </si>
  <si>
    <t>Red Fir-Western White Pine-Lodgepole Pine</t>
  </si>
  <si>
    <t>Red Fir-White Fir-Jeffrey Pine with Aspen</t>
  </si>
  <si>
    <t>Red Fir-Western White Pine-Lodgepole Pine with Aspen</t>
  </si>
  <si>
    <t>Subalpine Conifer</t>
  </si>
  <si>
    <t>Subalpine Conifer with Aspen</t>
  </si>
  <si>
    <t>Sierran Mixed Conifer Mesic with Aspen</t>
  </si>
  <si>
    <t>Sierran Mixed Conifer Xeric with Aspen</t>
  </si>
  <si>
    <t>Western White Pine with Aspen</t>
  </si>
  <si>
    <t>Yellow Pine with Aspen</t>
  </si>
  <si>
    <t>ProjectBoundary_</t>
  </si>
  <si>
    <t>CombineAddAspen</t>
  </si>
  <si>
    <t>Sum Acres
Core+Buffer</t>
  </si>
  <si>
    <t>Sum Acres
Core</t>
  </si>
  <si>
    <t>Area Hectares
Core</t>
  </si>
  <si>
    <t>Area Hectares
Core+Buffer</t>
  </si>
  <si>
    <t>NULL</t>
  </si>
  <si>
    <t>Empty</t>
  </si>
  <si>
    <t>10.0-24.9%</t>
  </si>
  <si>
    <t>25.0-39.9%</t>
  </si>
  <si>
    <t>40.0-59.9%</t>
  </si>
  <si>
    <t>60.0% and up</t>
  </si>
  <si>
    <t>Not Determined/Not Applicable</t>
  </si>
  <si>
    <t>WHR Density</t>
  </si>
  <si>
    <t>WHR Size</t>
  </si>
  <si>
    <t>1.0-5.9" DBH</t>
  </si>
  <si>
    <t>11.0-23.9" DBH</t>
  </si>
  <si>
    <t>24.0" and up</t>
  </si>
  <si>
    <t>6.0-10.9" DBH</t>
  </si>
  <si>
    <t>&lt; 1.0" DBG</t>
  </si>
  <si>
    <t>Combination of Class 5 and 4/3 trees with total tree canopy 60% or greater</t>
  </si>
  <si>
    <t>Seedling</t>
  </si>
  <si>
    <t>Sapling</t>
  </si>
  <si>
    <t>Pole</t>
  </si>
  <si>
    <t>Small</t>
  </si>
  <si>
    <t>Medium/Large</t>
  </si>
  <si>
    <t>Size class 5 trees over a distinct layer of size class 4 or 3 trees, total tree canopy exceeds 60% closure</t>
  </si>
  <si>
    <t>Multi-Layered</t>
  </si>
  <si>
    <t>Sparse</t>
  </si>
  <si>
    <t>Canopy Closure</t>
  </si>
  <si>
    <t>Open Cover</t>
  </si>
  <si>
    <t>Moderate Cover</t>
  </si>
  <si>
    <t>Dense Cover</t>
  </si>
  <si>
    <t>Cover From Above</t>
  </si>
  <si>
    <t>Conifer</t>
  </si>
  <si>
    <t>Hardwood</t>
  </si>
  <si>
    <t>Shrub</t>
  </si>
  <si>
    <t>Herbaceous</t>
  </si>
  <si>
    <t>Total Tree</t>
  </si>
  <si>
    <t>X</t>
  </si>
  <si>
    <t>RD1 = DF, RD2 = QT (global)
Else</t>
  </si>
  <si>
    <t>RD1 = EP, JP, PP AND RD2 != QK, Canyon Live Oak, Huckleberry Oak, Madrone, Montane Mixed Hardwood, Scrub Oak, Tanoak (Madrone) AND Eastside
RD1 = Black Oak OR RD1 = EP, JP, PP AND RD2 = QK, Canyon Live Oak, Huckleberry Oak, Madrone, Montane Mixed Hardwood, Scrub Oak, Tanoak (Madrone)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</si>
</sst>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17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vertical="top"/>
    </xf>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0" fillId="0" borderId="0" xfId="0" applyFill="1" applyAlignment="1">
      <alignment horizontal="center" vertical="center" wrapText="1"/>
    </xf>
    <xf numFmtId="49" fontId="0" fillId="0" borderId="0" xfId="0" applyNumberFormat="1" applyFill="1" applyAlignment="1">
      <alignment horizontal="center" vertical="center"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0" fillId="0" borderId="0" xfId="0" applyAlignment="1">
      <alignment horizontal="center" vertical="top"/>
    </xf>
    <xf numFmtId="0" fontId="0"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right" vertical="center" wrapText="1"/>
    </xf>
    <xf numFmtId="2" fontId="0" fillId="0" borderId="0" xfId="0" applyNumberForma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top" wrapText="1"/>
    </xf>
    <xf numFmtId="0" fontId="0" fillId="0" borderId="0" xfId="0" applyFont="1" applyAlignment="1">
      <alignment horizontal="center"/>
    </xf>
    <xf numFmtId="0" fontId="0" fillId="0" borderId="0" xfId="0" applyAlignment="1">
      <alignment horizontal="right"/>
    </xf>
    <xf numFmtId="2" fontId="0" fillId="0" borderId="0" xfId="0" applyNumberFormat="1" applyAlignment="1">
      <alignment horizontal="right"/>
    </xf>
    <xf numFmtId="0" fontId="0" fillId="0" borderId="0" xfId="0" applyFont="1" applyAlignment="1">
      <alignment horizontal="center" vertical="top" wrapText="1"/>
    </xf>
    <xf numFmtId="0" fontId="2"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horizontal="right" vertical="center" wrapText="1"/>
    </xf>
    <xf numFmtId="2" fontId="0" fillId="0" borderId="0" xfId="0" applyNumberFormat="1" applyAlignment="1">
      <alignment horizontal="center" vertical="center" wrapText="1"/>
    </xf>
    <xf numFmtId="0" fontId="0" fillId="0" borderId="0" xfId="0" applyAlignment="1">
      <alignment horizontal="right" wrapText="1"/>
    </xf>
    <xf numFmtId="0" fontId="0" fillId="0" borderId="0" xfId="0" applyAlignment="1">
      <alignment horizontal="left" vertical="center"/>
    </xf>
    <xf numFmtId="0" fontId="0" fillId="0" borderId="0" xfId="0" applyAlignment="1">
      <alignment horizontal="left"/>
    </xf>
    <xf numFmtId="0" fontId="0" fillId="0" borderId="0" xfId="0" applyAlignment="1">
      <alignment wrapText="1"/>
    </xf>
    <xf numFmtId="0" fontId="0" fillId="0" borderId="0" xfId="0" applyAlignment="1">
      <alignment horizontal="right" vertical="center"/>
    </xf>
    <xf numFmtId="0" fontId="0" fillId="2" borderId="0" xfId="0" applyFill="1" applyAlignment="1">
      <alignment horizontal="center" vertical="center" wrapText="1"/>
    </xf>
    <xf numFmtId="0" fontId="0" fillId="2" borderId="0" xfId="0" applyFill="1" applyAlignment="1">
      <alignment horizontal="center" vertical="center"/>
    </xf>
    <xf numFmtId="49" fontId="0" fillId="2" borderId="0" xfId="0" applyNumberFormat="1" applyFill="1" applyAlignment="1">
      <alignment horizontal="center" vertical="center" wrapText="1"/>
    </xf>
    <xf numFmtId="0" fontId="0" fillId="2" borderId="0" xfId="0" applyFill="1"/>
  </cellXfs>
  <cellStyles count="1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EVeg030713_Core_Raster" connectionId="26"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EVeg030713_Raster" connectionId="27"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7"/>
  <sheetViews>
    <sheetView topLeftCell="A133" workbookViewId="0">
      <selection activeCell="B163" sqref="B163"/>
    </sheetView>
  </sheetViews>
  <sheetFormatPr baseColWidth="10" defaultRowHeight="15" x14ac:dyDescent="0"/>
  <cols>
    <col min="2" max="2" width="35.33203125" customWidth="1"/>
  </cols>
  <sheetData>
    <row r="1" spans="1:2">
      <c r="A1" t="s">
        <v>148</v>
      </c>
      <c r="B1" t="s">
        <v>149</v>
      </c>
    </row>
    <row r="2" spans="1:2">
      <c r="A2" t="s">
        <v>259</v>
      </c>
      <c r="B2" t="s">
        <v>260</v>
      </c>
    </row>
    <row r="3" spans="1:2">
      <c r="A3" t="s">
        <v>578</v>
      </c>
      <c r="B3" t="s">
        <v>579</v>
      </c>
    </row>
    <row r="4" spans="1:2">
      <c r="A4" t="s">
        <v>548</v>
      </c>
      <c r="B4" t="s">
        <v>549</v>
      </c>
    </row>
    <row r="5" spans="1:2">
      <c r="A5" t="s">
        <v>433</v>
      </c>
      <c r="B5" t="s">
        <v>434</v>
      </c>
    </row>
    <row r="6" spans="1:2">
      <c r="A6" t="s">
        <v>317</v>
      </c>
      <c r="B6" t="s">
        <v>318</v>
      </c>
    </row>
    <row r="7" spans="1:2">
      <c r="A7" t="s">
        <v>441</v>
      </c>
      <c r="B7" t="s">
        <v>442</v>
      </c>
    </row>
    <row r="8" spans="1:2">
      <c r="A8" t="s">
        <v>152</v>
      </c>
      <c r="B8" t="s">
        <v>153</v>
      </c>
    </row>
    <row r="9" spans="1:2">
      <c r="A9" t="s">
        <v>427</v>
      </c>
      <c r="B9" t="s">
        <v>428</v>
      </c>
    </row>
    <row r="10" spans="1:2">
      <c r="A10" t="s">
        <v>496</v>
      </c>
      <c r="B10" t="s">
        <v>497</v>
      </c>
    </row>
    <row r="11" spans="1:2">
      <c r="A11" t="s">
        <v>160</v>
      </c>
      <c r="B11" t="s">
        <v>161</v>
      </c>
    </row>
    <row r="12" spans="1:2">
      <c r="A12" t="s">
        <v>595</v>
      </c>
      <c r="B12" t="s">
        <v>596</v>
      </c>
    </row>
    <row r="13" spans="1:2">
      <c r="A13" t="s">
        <v>150</v>
      </c>
      <c r="B13" t="s">
        <v>151</v>
      </c>
    </row>
    <row r="14" spans="1:2">
      <c r="A14" t="s">
        <v>154</v>
      </c>
      <c r="B14" t="s">
        <v>155</v>
      </c>
    </row>
    <row r="15" spans="1:2">
      <c r="A15" t="s">
        <v>383</v>
      </c>
      <c r="B15" t="s">
        <v>384</v>
      </c>
    </row>
    <row r="16" spans="1:2">
      <c r="A16" t="s">
        <v>510</v>
      </c>
      <c r="B16" t="s">
        <v>511</v>
      </c>
    </row>
    <row r="17" spans="1:2">
      <c r="A17" t="s">
        <v>162</v>
      </c>
      <c r="B17" t="s">
        <v>163</v>
      </c>
    </row>
    <row r="18" spans="1:2">
      <c r="A18" t="s">
        <v>174</v>
      </c>
      <c r="B18" t="s">
        <v>83</v>
      </c>
    </row>
    <row r="19" spans="1:2">
      <c r="A19" t="s">
        <v>193</v>
      </c>
      <c r="B19" t="s">
        <v>194</v>
      </c>
    </row>
    <row r="20" spans="1:2">
      <c r="A20" t="s">
        <v>492</v>
      </c>
      <c r="B20" t="s">
        <v>493</v>
      </c>
    </row>
    <row r="21" spans="1:2">
      <c r="A21" t="s">
        <v>331</v>
      </c>
      <c r="B21" t="s">
        <v>332</v>
      </c>
    </row>
    <row r="22" spans="1:2">
      <c r="A22" t="s">
        <v>371</v>
      </c>
      <c r="B22" t="s">
        <v>372</v>
      </c>
    </row>
    <row r="23" spans="1:2">
      <c r="A23" t="s">
        <v>374</v>
      </c>
      <c r="B23" t="s">
        <v>119</v>
      </c>
    </row>
    <row r="24" spans="1:2">
      <c r="A24" t="s">
        <v>271</v>
      </c>
      <c r="B24" t="s">
        <v>272</v>
      </c>
    </row>
    <row r="25" spans="1:2">
      <c r="A25" t="s">
        <v>215</v>
      </c>
      <c r="B25" t="s">
        <v>216</v>
      </c>
    </row>
    <row r="26" spans="1:2">
      <c r="A26" t="s">
        <v>337</v>
      </c>
      <c r="B26" t="s">
        <v>338</v>
      </c>
    </row>
    <row r="27" spans="1:2">
      <c r="A27" t="s">
        <v>465</v>
      </c>
      <c r="B27" t="s">
        <v>466</v>
      </c>
    </row>
    <row r="28" spans="1:2">
      <c r="A28" t="s">
        <v>175</v>
      </c>
      <c r="B28" t="s">
        <v>176</v>
      </c>
    </row>
    <row r="29" spans="1:2">
      <c r="A29" t="s">
        <v>183</v>
      </c>
      <c r="B29" t="s">
        <v>184</v>
      </c>
    </row>
    <row r="30" spans="1:2">
      <c r="A30" t="s">
        <v>335</v>
      </c>
      <c r="B30" t="s">
        <v>336</v>
      </c>
    </row>
    <row r="31" spans="1:2">
      <c r="A31" t="s">
        <v>333</v>
      </c>
      <c r="B31" t="s">
        <v>334</v>
      </c>
    </row>
    <row r="32" spans="1:2">
      <c r="A32" t="s">
        <v>560</v>
      </c>
      <c r="B32" t="s">
        <v>561</v>
      </c>
    </row>
    <row r="33" spans="1:2">
      <c r="A33" t="s">
        <v>241</v>
      </c>
      <c r="B33" t="s">
        <v>242</v>
      </c>
    </row>
    <row r="34" spans="1:2">
      <c r="A34" t="s">
        <v>490</v>
      </c>
      <c r="B34" t="s">
        <v>491</v>
      </c>
    </row>
    <row r="35" spans="1:2">
      <c r="A35" t="s">
        <v>239</v>
      </c>
      <c r="B35" t="s">
        <v>240</v>
      </c>
    </row>
    <row r="36" spans="1:2">
      <c r="A36" t="s">
        <v>532</v>
      </c>
      <c r="B36" t="s">
        <v>533</v>
      </c>
    </row>
    <row r="37" spans="1:2">
      <c r="A37" t="s">
        <v>403</v>
      </c>
      <c r="B37" t="s">
        <v>404</v>
      </c>
    </row>
    <row r="38" spans="1:2">
      <c r="A38" t="s">
        <v>339</v>
      </c>
      <c r="B38" t="s">
        <v>340</v>
      </c>
    </row>
    <row r="39" spans="1:2">
      <c r="A39" t="s">
        <v>347</v>
      </c>
      <c r="B39" t="s">
        <v>348</v>
      </c>
    </row>
    <row r="40" spans="1:2">
      <c r="A40" t="s">
        <v>277</v>
      </c>
      <c r="B40" t="s">
        <v>278</v>
      </c>
    </row>
    <row r="41" spans="1:2">
      <c r="A41" t="s">
        <v>211</v>
      </c>
      <c r="B41" t="s">
        <v>212</v>
      </c>
    </row>
    <row r="42" spans="1:2">
      <c r="A42" t="s">
        <v>265</v>
      </c>
      <c r="B42" t="s">
        <v>266</v>
      </c>
    </row>
    <row r="43" spans="1:2">
      <c r="A43" t="s">
        <v>586</v>
      </c>
      <c r="B43" t="s">
        <v>587</v>
      </c>
    </row>
    <row r="44" spans="1:2">
      <c r="A44" t="s">
        <v>564</v>
      </c>
      <c r="B44" t="s">
        <v>565</v>
      </c>
    </row>
    <row r="45" spans="1:2">
      <c r="A45" t="s">
        <v>449</v>
      </c>
      <c r="B45" t="s">
        <v>450</v>
      </c>
    </row>
    <row r="46" spans="1:2">
      <c r="A46" t="s">
        <v>219</v>
      </c>
      <c r="B46" t="s">
        <v>220</v>
      </c>
    </row>
    <row r="47" spans="1:2">
      <c r="A47" t="s">
        <v>375</v>
      </c>
      <c r="B47" t="s">
        <v>376</v>
      </c>
    </row>
    <row r="48" spans="1:2">
      <c r="A48" t="s">
        <v>470</v>
      </c>
      <c r="B48" t="s">
        <v>471</v>
      </c>
    </row>
    <row r="49" spans="1:2">
      <c r="A49" t="s">
        <v>502</v>
      </c>
      <c r="B49" t="s">
        <v>503</v>
      </c>
    </row>
    <row r="50" spans="1:2">
      <c r="A50" t="s">
        <v>554</v>
      </c>
      <c r="B50" t="s">
        <v>555</v>
      </c>
    </row>
    <row r="51" spans="1:2">
      <c r="A51" t="s">
        <v>528</v>
      </c>
      <c r="B51" t="s">
        <v>529</v>
      </c>
    </row>
    <row r="52" spans="1:2">
      <c r="A52" t="s">
        <v>601</v>
      </c>
      <c r="B52" t="s">
        <v>602</v>
      </c>
    </row>
    <row r="53" spans="1:2">
      <c r="A53" t="s">
        <v>562</v>
      </c>
      <c r="B53" t="s">
        <v>563</v>
      </c>
    </row>
    <row r="54" spans="1:2">
      <c r="A54" t="s">
        <v>407</v>
      </c>
      <c r="B54" t="s">
        <v>408</v>
      </c>
    </row>
    <row r="55" spans="1:2">
      <c r="A55" t="s">
        <v>504</v>
      </c>
      <c r="B55" t="s">
        <v>505</v>
      </c>
    </row>
    <row r="56" spans="1:2">
      <c r="A56" t="s">
        <v>203</v>
      </c>
      <c r="B56" t="s">
        <v>204</v>
      </c>
    </row>
    <row r="57" spans="1:2">
      <c r="A57" t="s">
        <v>279</v>
      </c>
      <c r="B57" t="s">
        <v>280</v>
      </c>
    </row>
    <row r="58" spans="1:2">
      <c r="A58" t="s">
        <v>247</v>
      </c>
      <c r="B58" t="s">
        <v>248</v>
      </c>
    </row>
    <row r="59" spans="1:2">
      <c r="A59" t="s">
        <v>269</v>
      </c>
      <c r="B59" t="s">
        <v>270</v>
      </c>
    </row>
    <row r="60" spans="1:2">
      <c r="A60" t="s">
        <v>166</v>
      </c>
      <c r="B60" t="s">
        <v>167</v>
      </c>
    </row>
    <row r="61" spans="1:2">
      <c r="A61" t="s">
        <v>437</v>
      </c>
      <c r="B61" t="s">
        <v>438</v>
      </c>
    </row>
    <row r="62" spans="1:2">
      <c r="A62" t="s">
        <v>293</v>
      </c>
      <c r="B62" t="s">
        <v>294</v>
      </c>
    </row>
    <row r="63" spans="1:2">
      <c r="A63" t="s">
        <v>351</v>
      </c>
      <c r="B63" t="s">
        <v>352</v>
      </c>
    </row>
    <row r="64" spans="1:2">
      <c r="A64" t="s">
        <v>534</v>
      </c>
      <c r="B64" t="s">
        <v>535</v>
      </c>
    </row>
    <row r="65" spans="1:2">
      <c r="A65" t="s">
        <v>267</v>
      </c>
      <c r="B65" t="s">
        <v>268</v>
      </c>
    </row>
    <row r="66" spans="1:2">
      <c r="A66" t="s">
        <v>185</v>
      </c>
      <c r="B66" t="s">
        <v>186</v>
      </c>
    </row>
    <row r="67" spans="1:2">
      <c r="A67" t="s">
        <v>431</v>
      </c>
      <c r="B67" t="s">
        <v>432</v>
      </c>
    </row>
    <row r="68" spans="1:2">
      <c r="A68" t="s">
        <v>295</v>
      </c>
      <c r="B68" t="s">
        <v>296</v>
      </c>
    </row>
    <row r="69" spans="1:2">
      <c r="A69" t="s">
        <v>506</v>
      </c>
      <c r="B69" t="s">
        <v>507</v>
      </c>
    </row>
    <row r="70" spans="1:2">
      <c r="A70" t="s">
        <v>299</v>
      </c>
      <c r="B70" t="s">
        <v>300</v>
      </c>
    </row>
    <row r="71" spans="1:2">
      <c r="A71" t="s">
        <v>285</v>
      </c>
      <c r="B71" t="s">
        <v>286</v>
      </c>
    </row>
    <row r="72" spans="1:2">
      <c r="A72" t="s">
        <v>297</v>
      </c>
      <c r="B72" t="s">
        <v>298</v>
      </c>
    </row>
    <row r="73" spans="1:2">
      <c r="A73" t="s">
        <v>283</v>
      </c>
      <c r="B73" t="s">
        <v>284</v>
      </c>
    </row>
    <row r="74" spans="1:2">
      <c r="A74" t="s">
        <v>309</v>
      </c>
      <c r="B74" t="s">
        <v>310</v>
      </c>
    </row>
    <row r="75" spans="1:2">
      <c r="A75" t="s">
        <v>301</v>
      </c>
      <c r="B75" t="s">
        <v>302</v>
      </c>
    </row>
    <row r="76" spans="1:2">
      <c r="A76" t="s">
        <v>303</v>
      </c>
      <c r="B76" t="s">
        <v>304</v>
      </c>
    </row>
    <row r="77" spans="1:2">
      <c r="A77" t="s">
        <v>257</v>
      </c>
      <c r="B77" t="s">
        <v>258</v>
      </c>
    </row>
    <row r="78" spans="1:2">
      <c r="A78" t="s">
        <v>311</v>
      </c>
      <c r="B78" t="s">
        <v>312</v>
      </c>
    </row>
    <row r="79" spans="1:2">
      <c r="A79" t="s">
        <v>273</v>
      </c>
      <c r="B79" t="s">
        <v>274</v>
      </c>
    </row>
    <row r="80" spans="1:2">
      <c r="A80" t="s">
        <v>584</v>
      </c>
      <c r="B80" t="s">
        <v>585</v>
      </c>
    </row>
    <row r="81" spans="1:2">
      <c r="A81" t="s">
        <v>321</v>
      </c>
      <c r="B81" t="s">
        <v>322</v>
      </c>
    </row>
    <row r="82" spans="1:2">
      <c r="A82" t="s">
        <v>327</v>
      </c>
      <c r="B82" t="s">
        <v>328</v>
      </c>
    </row>
    <row r="83" spans="1:2">
      <c r="A83" t="s">
        <v>156</v>
      </c>
      <c r="B83" t="s">
        <v>157</v>
      </c>
    </row>
    <row r="84" spans="1:2">
      <c r="A84" t="s">
        <v>447</v>
      </c>
      <c r="B84" t="s">
        <v>448</v>
      </c>
    </row>
    <row r="85" spans="1:2">
      <c r="A85" t="s">
        <v>164</v>
      </c>
      <c r="B85" t="s">
        <v>165</v>
      </c>
    </row>
    <row r="86" spans="1:2">
      <c r="A86" t="s">
        <v>591</v>
      </c>
      <c r="B86" t="s">
        <v>592</v>
      </c>
    </row>
    <row r="87" spans="1:2">
      <c r="A87" t="s">
        <v>443</v>
      </c>
      <c r="B87" t="s">
        <v>444</v>
      </c>
    </row>
    <row r="88" spans="1:2">
      <c r="A88" t="s">
        <v>245</v>
      </c>
      <c r="B88" t="s">
        <v>246</v>
      </c>
    </row>
    <row r="89" spans="1:2">
      <c r="A89" t="s">
        <v>556</v>
      </c>
      <c r="B89" t="s">
        <v>557</v>
      </c>
    </row>
    <row r="90" spans="1:2">
      <c r="A90" t="s">
        <v>413</v>
      </c>
      <c r="B90" t="s">
        <v>414</v>
      </c>
    </row>
    <row r="91" spans="1:2">
      <c r="A91" t="s">
        <v>568</v>
      </c>
      <c r="B91" t="s">
        <v>569</v>
      </c>
    </row>
    <row r="92" spans="1:2">
      <c r="A92" t="s">
        <v>415</v>
      </c>
      <c r="B92" t="s">
        <v>416</v>
      </c>
    </row>
    <row r="93" spans="1:2">
      <c r="A93" t="s">
        <v>411</v>
      </c>
      <c r="B93" t="s">
        <v>412</v>
      </c>
    </row>
    <row r="94" spans="1:2">
      <c r="A94" t="s">
        <v>419</v>
      </c>
      <c r="B94" t="s">
        <v>420</v>
      </c>
    </row>
    <row r="95" spans="1:2">
      <c r="A95" t="s">
        <v>421</v>
      </c>
      <c r="B95" t="s">
        <v>422</v>
      </c>
    </row>
    <row r="96" spans="1:2">
      <c r="A96" t="s">
        <v>417</v>
      </c>
      <c r="B96" t="s">
        <v>418</v>
      </c>
    </row>
    <row r="97" spans="1:2">
      <c r="A97" t="s">
        <v>423</v>
      </c>
      <c r="B97" t="s">
        <v>424</v>
      </c>
    </row>
    <row r="98" spans="1:2">
      <c r="A98" t="s">
        <v>566</v>
      </c>
      <c r="B98" t="s">
        <v>567</v>
      </c>
    </row>
    <row r="99" spans="1:2">
      <c r="A99" t="s">
        <v>225</v>
      </c>
      <c r="B99" t="s">
        <v>226</v>
      </c>
    </row>
    <row r="100" spans="1:2">
      <c r="A100" t="s">
        <v>615</v>
      </c>
      <c r="B100" t="s">
        <v>616</v>
      </c>
    </row>
    <row r="101" spans="1:2">
      <c r="A101" t="s">
        <v>361</v>
      </c>
      <c r="B101" t="s">
        <v>362</v>
      </c>
    </row>
    <row r="102" spans="1:2">
      <c r="A102" t="s">
        <v>227</v>
      </c>
      <c r="B102" t="s">
        <v>228</v>
      </c>
    </row>
    <row r="103" spans="1:2">
      <c r="A103" t="s">
        <v>572</v>
      </c>
      <c r="B103" t="s">
        <v>573</v>
      </c>
    </row>
    <row r="104" spans="1:2">
      <c r="A104" t="s">
        <v>611</v>
      </c>
      <c r="B104" t="s">
        <v>612</v>
      </c>
    </row>
    <row r="105" spans="1:2">
      <c r="A105" t="s">
        <v>367</v>
      </c>
      <c r="B105" t="s">
        <v>368</v>
      </c>
    </row>
    <row r="106" spans="1:2">
      <c r="A106" t="s">
        <v>168</v>
      </c>
      <c r="B106" t="s">
        <v>169</v>
      </c>
    </row>
    <row r="107" spans="1:2">
      <c r="A107" t="s">
        <v>20</v>
      </c>
      <c r="B107" t="s">
        <v>373</v>
      </c>
    </row>
    <row r="108" spans="1:2">
      <c r="A108" t="s">
        <v>500</v>
      </c>
      <c r="B108" t="s">
        <v>501</v>
      </c>
    </row>
    <row r="109" spans="1:2">
      <c r="A109" t="s">
        <v>389</v>
      </c>
      <c r="B109" t="s">
        <v>390</v>
      </c>
    </row>
    <row r="110" spans="1:2">
      <c r="A110" t="s">
        <v>275</v>
      </c>
      <c r="B110" t="s">
        <v>276</v>
      </c>
    </row>
    <row r="111" spans="1:2">
      <c r="A111" t="s">
        <v>349</v>
      </c>
      <c r="B111" t="s">
        <v>350</v>
      </c>
    </row>
    <row r="112" spans="1:2">
      <c r="A112" t="s">
        <v>387</v>
      </c>
      <c r="B112" t="s">
        <v>388</v>
      </c>
    </row>
    <row r="113" spans="1:2">
      <c r="A113" t="s">
        <v>325</v>
      </c>
      <c r="B113" t="s">
        <v>326</v>
      </c>
    </row>
    <row r="114" spans="1:2">
      <c r="A114" t="s">
        <v>401</v>
      </c>
      <c r="B114" t="s">
        <v>402</v>
      </c>
    </row>
    <row r="115" spans="1:2">
      <c r="A115" t="s">
        <v>451</v>
      </c>
      <c r="B115" t="s">
        <v>452</v>
      </c>
    </row>
    <row r="116" spans="1:2">
      <c r="A116" t="s">
        <v>365</v>
      </c>
      <c r="B116" t="s">
        <v>366</v>
      </c>
    </row>
    <row r="117" spans="1:2">
      <c r="A117" t="s">
        <v>170</v>
      </c>
      <c r="B117" t="s">
        <v>171</v>
      </c>
    </row>
    <row r="118" spans="1:2">
      <c r="A118" t="s">
        <v>395</v>
      </c>
      <c r="B118" t="s">
        <v>396</v>
      </c>
    </row>
    <row r="119" spans="1:2">
      <c r="A119" t="s">
        <v>381</v>
      </c>
      <c r="B119" t="s">
        <v>382</v>
      </c>
    </row>
    <row r="120" spans="1:2">
      <c r="A120" t="s">
        <v>172</v>
      </c>
      <c r="B120" t="s">
        <v>173</v>
      </c>
    </row>
    <row r="121" spans="1:2">
      <c r="A121" t="s">
        <v>391</v>
      </c>
      <c r="B121" t="s">
        <v>392</v>
      </c>
    </row>
    <row r="122" spans="1:2">
      <c r="A122" t="s">
        <v>498</v>
      </c>
      <c r="B122" t="s">
        <v>499</v>
      </c>
    </row>
    <row r="123" spans="1:2">
      <c r="A123" t="s">
        <v>546</v>
      </c>
      <c r="B123" t="s">
        <v>547</v>
      </c>
    </row>
    <row r="124" spans="1:2">
      <c r="A124" t="s">
        <v>558</v>
      </c>
      <c r="B124" t="s">
        <v>559</v>
      </c>
    </row>
    <row r="125" spans="1:2">
      <c r="A125" t="s">
        <v>461</v>
      </c>
      <c r="B125" t="s">
        <v>462</v>
      </c>
    </row>
    <row r="126" spans="1:2">
      <c r="A126" t="s">
        <v>494</v>
      </c>
      <c r="B126" t="s">
        <v>495</v>
      </c>
    </row>
    <row r="127" spans="1:2">
      <c r="A127" t="s">
        <v>158</v>
      </c>
      <c r="B127" t="s">
        <v>159</v>
      </c>
    </row>
    <row r="128" spans="1:2">
      <c r="A128" t="s">
        <v>287</v>
      </c>
      <c r="B128" t="s">
        <v>288</v>
      </c>
    </row>
    <row r="129" spans="1:2">
      <c r="A129" t="s">
        <v>425</v>
      </c>
      <c r="B129" t="s">
        <v>426</v>
      </c>
    </row>
    <row r="130" spans="1:2">
      <c r="A130" t="s">
        <v>409</v>
      </c>
      <c r="B130" t="s">
        <v>410</v>
      </c>
    </row>
    <row r="131" spans="1:2">
      <c r="A131" t="s">
        <v>480</v>
      </c>
      <c r="B131" t="s">
        <v>481</v>
      </c>
    </row>
    <row r="132" spans="1:2">
      <c r="A132" t="s">
        <v>341</v>
      </c>
      <c r="B132" t="s">
        <v>342</v>
      </c>
    </row>
    <row r="133" spans="1:2">
      <c r="A133" t="s">
        <v>478</v>
      </c>
      <c r="B133" t="s">
        <v>479</v>
      </c>
    </row>
    <row r="134" spans="1:2">
      <c r="A134" t="s">
        <v>355</v>
      </c>
      <c r="B134" t="s">
        <v>356</v>
      </c>
    </row>
    <row r="135" spans="1:2">
      <c r="A135" t="s">
        <v>179</v>
      </c>
      <c r="B135" t="s">
        <v>180</v>
      </c>
    </row>
    <row r="136" spans="1:2">
      <c r="A136" t="s">
        <v>213</v>
      </c>
      <c r="B136" t="s">
        <v>214</v>
      </c>
    </row>
    <row r="137" spans="1:2">
      <c r="A137" t="s">
        <v>263</v>
      </c>
      <c r="B137" t="s">
        <v>264</v>
      </c>
    </row>
    <row r="138" spans="1:2">
      <c r="A138" t="s">
        <v>329</v>
      </c>
      <c r="B138" t="s">
        <v>330</v>
      </c>
    </row>
    <row r="139" spans="1:2">
      <c r="A139" t="s">
        <v>538</v>
      </c>
      <c r="B139" t="s">
        <v>539</v>
      </c>
    </row>
    <row r="140" spans="1:2">
      <c r="A140" t="s">
        <v>514</v>
      </c>
      <c r="B140" t="s">
        <v>515</v>
      </c>
    </row>
    <row r="141" spans="1:2">
      <c r="A141" t="s">
        <v>369</v>
      </c>
      <c r="B141" t="s">
        <v>370</v>
      </c>
    </row>
    <row r="142" spans="1:2">
      <c r="A142" t="s">
        <v>191</v>
      </c>
      <c r="B142" t="s">
        <v>192</v>
      </c>
    </row>
    <row r="143" spans="1:2">
      <c r="A143" t="s">
        <v>459</v>
      </c>
      <c r="B143" t="s">
        <v>460</v>
      </c>
    </row>
    <row r="144" spans="1:2">
      <c r="A144" t="s">
        <v>455</v>
      </c>
      <c r="B144" t="s">
        <v>456</v>
      </c>
    </row>
    <row r="145" spans="1:2">
      <c r="A145" t="s">
        <v>319</v>
      </c>
      <c r="B145" t="s">
        <v>320</v>
      </c>
    </row>
    <row r="146" spans="1:2">
      <c r="A146" t="s">
        <v>397</v>
      </c>
      <c r="B146" t="s">
        <v>398</v>
      </c>
    </row>
    <row r="147" spans="1:2">
      <c r="A147" t="s">
        <v>508</v>
      </c>
      <c r="B147" t="s">
        <v>509</v>
      </c>
    </row>
    <row r="148" spans="1:2">
      <c r="A148" t="s">
        <v>550</v>
      </c>
      <c r="B148" t="s">
        <v>551</v>
      </c>
    </row>
    <row r="149" spans="1:2">
      <c r="A149" t="s">
        <v>457</v>
      </c>
      <c r="B149" t="s">
        <v>458</v>
      </c>
    </row>
    <row r="150" spans="1:2">
      <c r="A150" t="s">
        <v>249</v>
      </c>
      <c r="B150" t="s">
        <v>250</v>
      </c>
    </row>
    <row r="151" spans="1:2">
      <c r="A151" t="s">
        <v>221</v>
      </c>
      <c r="B151" t="s">
        <v>222</v>
      </c>
    </row>
    <row r="152" spans="1:2">
      <c r="A152" t="s">
        <v>235</v>
      </c>
      <c r="B152" t="s">
        <v>236</v>
      </c>
    </row>
    <row r="153" spans="1:2">
      <c r="A153" t="s">
        <v>207</v>
      </c>
      <c r="B153" t="s">
        <v>208</v>
      </c>
    </row>
    <row r="154" spans="1:2">
      <c r="A154" t="s">
        <v>593</v>
      </c>
      <c r="B154" t="s">
        <v>594</v>
      </c>
    </row>
    <row r="155" spans="1:2">
      <c r="A155" t="s">
        <v>323</v>
      </c>
      <c r="B155" t="s">
        <v>324</v>
      </c>
    </row>
    <row r="156" spans="1:2">
      <c r="A156" t="s">
        <v>435</v>
      </c>
      <c r="B156" t="s">
        <v>436</v>
      </c>
    </row>
    <row r="157" spans="1:2">
      <c r="A157" t="s">
        <v>377</v>
      </c>
      <c r="B157" t="s">
        <v>378</v>
      </c>
    </row>
    <row r="158" spans="1:2">
      <c r="A158" t="s">
        <v>223</v>
      </c>
      <c r="B158" t="s">
        <v>224</v>
      </c>
    </row>
    <row r="159" spans="1:2">
      <c r="A159" t="s">
        <v>261</v>
      </c>
      <c r="B159" t="s">
        <v>262</v>
      </c>
    </row>
    <row r="160" spans="1:2">
      <c r="A160" t="s">
        <v>199</v>
      </c>
      <c r="B160" t="s">
        <v>200</v>
      </c>
    </row>
    <row r="161" spans="1:2">
      <c r="A161" t="s">
        <v>574</v>
      </c>
      <c r="B161" t="s">
        <v>575</v>
      </c>
    </row>
    <row r="162" spans="1:2">
      <c r="A162" t="s">
        <v>187</v>
      </c>
      <c r="B162" t="s">
        <v>188</v>
      </c>
    </row>
    <row r="163" spans="1:2">
      <c r="A163" t="s">
        <v>307</v>
      </c>
      <c r="B163" t="s">
        <v>308</v>
      </c>
    </row>
    <row r="164" spans="1:2">
      <c r="A164" t="s">
        <v>603</v>
      </c>
      <c r="B164" t="s">
        <v>604</v>
      </c>
    </row>
    <row r="165" spans="1:2">
      <c r="A165" t="s">
        <v>231</v>
      </c>
      <c r="B165" t="s">
        <v>232</v>
      </c>
    </row>
    <row r="166" spans="1:2">
      <c r="A166" t="s">
        <v>463</v>
      </c>
      <c r="B166" t="s">
        <v>464</v>
      </c>
    </row>
    <row r="167" spans="1:2">
      <c r="A167" t="s">
        <v>467</v>
      </c>
      <c r="B167" t="s">
        <v>468</v>
      </c>
    </row>
    <row r="168" spans="1:2">
      <c r="A168" t="s">
        <v>607</v>
      </c>
      <c r="B168" t="s">
        <v>608</v>
      </c>
    </row>
    <row r="169" spans="1:2">
      <c r="A169" t="s">
        <v>544</v>
      </c>
      <c r="B169" t="s">
        <v>545</v>
      </c>
    </row>
    <row r="170" spans="1:2">
      <c r="A170" t="s">
        <v>233</v>
      </c>
      <c r="B170" t="s">
        <v>234</v>
      </c>
    </row>
    <row r="171" spans="1:2">
      <c r="A171" t="s">
        <v>353</v>
      </c>
      <c r="B171" t="s">
        <v>354</v>
      </c>
    </row>
    <row r="172" spans="1:2">
      <c r="A172" t="s">
        <v>197</v>
      </c>
      <c r="B172" t="s">
        <v>198</v>
      </c>
    </row>
    <row r="173" spans="1:2">
      <c r="A173" t="s">
        <v>605</v>
      </c>
      <c r="B173" t="s">
        <v>606</v>
      </c>
    </row>
    <row r="174" spans="1:2">
      <c r="A174" t="s">
        <v>313</v>
      </c>
      <c r="B174" t="s">
        <v>314</v>
      </c>
    </row>
    <row r="175" spans="1:2">
      <c r="A175" t="s">
        <v>474</v>
      </c>
      <c r="B175" t="s">
        <v>475</v>
      </c>
    </row>
    <row r="176" spans="1:2">
      <c r="A176" t="s">
        <v>469</v>
      </c>
      <c r="B176" t="s">
        <v>35</v>
      </c>
    </row>
    <row r="177" spans="1:2">
      <c r="A177" t="s">
        <v>484</v>
      </c>
      <c r="B177" t="s">
        <v>485</v>
      </c>
    </row>
    <row r="178" spans="1:2">
      <c r="A178" t="s">
        <v>472</v>
      </c>
      <c r="B178" t="s">
        <v>473</v>
      </c>
    </row>
    <row r="179" spans="1:2">
      <c r="A179" t="s">
        <v>536</v>
      </c>
      <c r="B179" t="s">
        <v>537</v>
      </c>
    </row>
    <row r="180" spans="1:2">
      <c r="A180" t="s">
        <v>217</v>
      </c>
      <c r="B180" t="s">
        <v>218</v>
      </c>
    </row>
    <row r="181" spans="1:2">
      <c r="A181" t="s">
        <v>209</v>
      </c>
      <c r="B181" t="s">
        <v>210</v>
      </c>
    </row>
    <row r="182" spans="1:2">
      <c r="A182" t="s">
        <v>379</v>
      </c>
      <c r="B182" t="s">
        <v>380</v>
      </c>
    </row>
    <row r="183" spans="1:2">
      <c r="A183" t="s">
        <v>305</v>
      </c>
      <c r="B183" t="s">
        <v>306</v>
      </c>
    </row>
    <row r="184" spans="1:2">
      <c r="A184" t="s">
        <v>518</v>
      </c>
      <c r="B184" t="s">
        <v>519</v>
      </c>
    </row>
    <row r="185" spans="1:2">
      <c r="A185" t="s">
        <v>251</v>
      </c>
      <c r="B185" t="s">
        <v>252</v>
      </c>
    </row>
    <row r="186" spans="1:2">
      <c r="A186" t="s">
        <v>205</v>
      </c>
      <c r="B186" t="s">
        <v>206</v>
      </c>
    </row>
    <row r="187" spans="1:2">
      <c r="A187" t="s">
        <v>516</v>
      </c>
      <c r="B187" t="s">
        <v>517</v>
      </c>
    </row>
    <row r="188" spans="1:2">
      <c r="A188" t="s">
        <v>255</v>
      </c>
      <c r="B188" t="s">
        <v>256</v>
      </c>
    </row>
    <row r="189" spans="1:2">
      <c r="A189" t="s">
        <v>540</v>
      </c>
      <c r="B189" t="s">
        <v>541</v>
      </c>
    </row>
    <row r="190" spans="1:2">
      <c r="A190" t="s">
        <v>524</v>
      </c>
      <c r="B190" t="s">
        <v>525</v>
      </c>
    </row>
    <row r="191" spans="1:2">
      <c r="A191" t="s">
        <v>253</v>
      </c>
      <c r="B191" t="s">
        <v>254</v>
      </c>
    </row>
    <row r="192" spans="1:2">
      <c r="A192" t="s">
        <v>488</v>
      </c>
      <c r="B192" t="s">
        <v>489</v>
      </c>
    </row>
    <row r="193" spans="1:2">
      <c r="A193" t="s">
        <v>530</v>
      </c>
      <c r="B193" t="s">
        <v>531</v>
      </c>
    </row>
    <row r="194" spans="1:2">
      <c r="A194" t="s">
        <v>520</v>
      </c>
      <c r="B194" t="s">
        <v>521</v>
      </c>
    </row>
    <row r="195" spans="1:2">
      <c r="A195" t="s">
        <v>229</v>
      </c>
      <c r="B195" t="s">
        <v>230</v>
      </c>
    </row>
    <row r="196" spans="1:2">
      <c r="A196" t="s">
        <v>243</v>
      </c>
      <c r="B196" t="s">
        <v>244</v>
      </c>
    </row>
    <row r="197" spans="1:2">
      <c r="A197" t="s">
        <v>399</v>
      </c>
      <c r="B197" t="s">
        <v>400</v>
      </c>
    </row>
    <row r="198" spans="1:2">
      <c r="A198" t="s">
        <v>195</v>
      </c>
      <c r="B198" t="s">
        <v>196</v>
      </c>
    </row>
    <row r="199" spans="1:2">
      <c r="A199" t="s">
        <v>552</v>
      </c>
      <c r="B199" t="s">
        <v>553</v>
      </c>
    </row>
    <row r="200" spans="1:2">
      <c r="A200" t="s">
        <v>345</v>
      </c>
      <c r="B200" t="s">
        <v>346</v>
      </c>
    </row>
    <row r="201" spans="1:2">
      <c r="A201" t="s">
        <v>201</v>
      </c>
      <c r="B201" t="s">
        <v>202</v>
      </c>
    </row>
    <row r="202" spans="1:2">
      <c r="A202" t="s">
        <v>486</v>
      </c>
      <c r="B202" t="s">
        <v>487</v>
      </c>
    </row>
    <row r="203" spans="1:2">
      <c r="A203" t="s">
        <v>526</v>
      </c>
      <c r="B203" t="s">
        <v>527</v>
      </c>
    </row>
    <row r="204" spans="1:2">
      <c r="A204" t="s">
        <v>181</v>
      </c>
      <c r="B204" t="s">
        <v>182</v>
      </c>
    </row>
    <row r="205" spans="1:2">
      <c r="A205" t="s">
        <v>512</v>
      </c>
      <c r="B205" t="s">
        <v>513</v>
      </c>
    </row>
    <row r="206" spans="1:2">
      <c r="A206" t="s">
        <v>405</v>
      </c>
      <c r="B206" t="s">
        <v>406</v>
      </c>
    </row>
    <row r="207" spans="1:2">
      <c r="A207" t="s">
        <v>613</v>
      </c>
      <c r="B207" t="s">
        <v>614</v>
      </c>
    </row>
    <row r="208" spans="1:2">
      <c r="A208" t="s">
        <v>393</v>
      </c>
      <c r="B208" t="s">
        <v>394</v>
      </c>
    </row>
    <row r="209" spans="1:2">
      <c r="A209" t="s">
        <v>570</v>
      </c>
      <c r="B209" t="s">
        <v>571</v>
      </c>
    </row>
    <row r="210" spans="1:2">
      <c r="A210" t="s">
        <v>289</v>
      </c>
      <c r="B210" t="s">
        <v>290</v>
      </c>
    </row>
    <row r="211" spans="1:2">
      <c r="A211" t="s">
        <v>281</v>
      </c>
      <c r="B211" t="s">
        <v>282</v>
      </c>
    </row>
    <row r="212" spans="1:2">
      <c r="A212" t="s">
        <v>363</v>
      </c>
      <c r="B212" t="s">
        <v>364</v>
      </c>
    </row>
    <row r="213" spans="1:2">
      <c r="A213" t="s">
        <v>237</v>
      </c>
      <c r="B213" t="s">
        <v>238</v>
      </c>
    </row>
    <row r="214" spans="1:2">
      <c r="A214" t="s">
        <v>385</v>
      </c>
      <c r="B214" t="s">
        <v>386</v>
      </c>
    </row>
    <row r="215" spans="1:2">
      <c r="A215" t="s">
        <v>439</v>
      </c>
      <c r="B215" t="s">
        <v>440</v>
      </c>
    </row>
    <row r="216" spans="1:2">
      <c r="A216" t="s">
        <v>542</v>
      </c>
      <c r="B216" t="s">
        <v>543</v>
      </c>
    </row>
    <row r="217" spans="1:2">
      <c r="A217" t="s">
        <v>315</v>
      </c>
      <c r="B217" t="s">
        <v>316</v>
      </c>
    </row>
    <row r="218" spans="1:2">
      <c r="A218" t="s">
        <v>522</v>
      </c>
      <c r="B218" t="s">
        <v>523</v>
      </c>
    </row>
    <row r="219" spans="1:2">
      <c r="A219" t="s">
        <v>576</v>
      </c>
      <c r="B219" t="s">
        <v>577</v>
      </c>
    </row>
    <row r="220" spans="1:2">
      <c r="A220" t="s">
        <v>482</v>
      </c>
      <c r="B220" t="s">
        <v>483</v>
      </c>
    </row>
    <row r="221" spans="1:2">
      <c r="A221" t="s">
        <v>445</v>
      </c>
      <c r="B221" t="s">
        <v>446</v>
      </c>
    </row>
    <row r="222" spans="1:2">
      <c r="A222" t="s">
        <v>476</v>
      </c>
      <c r="B222" t="s">
        <v>477</v>
      </c>
    </row>
    <row r="223" spans="1:2">
      <c r="A223" t="s">
        <v>177</v>
      </c>
      <c r="B223" t="s">
        <v>178</v>
      </c>
    </row>
    <row r="224" spans="1:2">
      <c r="A224" t="s">
        <v>453</v>
      </c>
      <c r="B224" t="s">
        <v>454</v>
      </c>
    </row>
    <row r="225" spans="1:2">
      <c r="A225" t="s">
        <v>359</v>
      </c>
      <c r="B225" t="s">
        <v>360</v>
      </c>
    </row>
    <row r="226" spans="1:2">
      <c r="A226" t="s">
        <v>429</v>
      </c>
      <c r="B226" t="s">
        <v>430</v>
      </c>
    </row>
    <row r="227" spans="1:2">
      <c r="A227" t="s">
        <v>357</v>
      </c>
      <c r="B227" t="s">
        <v>358</v>
      </c>
    </row>
    <row r="228" spans="1:2">
      <c r="A228" t="s">
        <v>343</v>
      </c>
      <c r="B228" t="s">
        <v>344</v>
      </c>
    </row>
    <row r="229" spans="1:2">
      <c r="A229" t="s">
        <v>582</v>
      </c>
      <c r="B229" t="s">
        <v>583</v>
      </c>
    </row>
    <row r="230" spans="1:2">
      <c r="A230" t="s">
        <v>599</v>
      </c>
      <c r="B230" t="s">
        <v>600</v>
      </c>
    </row>
    <row r="231" spans="1:2">
      <c r="A231" t="s">
        <v>291</v>
      </c>
      <c r="B231" t="s">
        <v>292</v>
      </c>
    </row>
    <row r="232" spans="1:2">
      <c r="A232" t="s">
        <v>597</v>
      </c>
      <c r="B232" t="s">
        <v>598</v>
      </c>
    </row>
    <row r="233" spans="1:2">
      <c r="A233" t="s">
        <v>588</v>
      </c>
      <c r="B233" t="s">
        <v>589</v>
      </c>
    </row>
    <row r="234" spans="1:2">
      <c r="A234" t="s">
        <v>609</v>
      </c>
      <c r="B234" t="s">
        <v>610</v>
      </c>
    </row>
    <row r="235" spans="1:2">
      <c r="A235" t="s">
        <v>189</v>
      </c>
      <c r="B235" t="s">
        <v>190</v>
      </c>
    </row>
    <row r="236" spans="1:2">
      <c r="A236" t="s">
        <v>580</v>
      </c>
      <c r="B236" t="s">
        <v>581</v>
      </c>
    </row>
    <row r="237" spans="1:2">
      <c r="A237" t="s">
        <v>590</v>
      </c>
      <c r="B237" t="s">
        <v>42</v>
      </c>
    </row>
  </sheetData>
  <sortState ref="A2:B237">
    <sortCondition ref="A2:A237"/>
  </sortState>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topLeftCell="F1" workbookViewId="0">
      <pane ySplit="1" topLeftCell="A10" activePane="bottomLeft" state="frozen"/>
      <selection activeCell="I1" sqref="I1"/>
      <selection pane="bottomLeft" activeCell="H20" sqref="H20"/>
    </sheetView>
  </sheetViews>
  <sheetFormatPr baseColWidth="10" defaultRowHeight="15" x14ac:dyDescent="0"/>
  <cols>
    <col min="1" max="1" width="26.1640625" style="4" bestFit="1" customWidth="1"/>
    <col min="2" max="2" width="26.1640625" style="4" customWidth="1"/>
    <col min="3" max="3" width="28.1640625" style="14" customWidth="1"/>
    <col min="4" max="5" width="28.1640625" style="5" customWidth="1"/>
    <col min="6" max="6" width="73" style="12" customWidth="1"/>
    <col min="7" max="7" width="27.33203125" style="12" customWidth="1"/>
    <col min="8" max="9" width="73.33203125" style="12" customWidth="1"/>
    <col min="10" max="10" width="94.1640625" style="5" customWidth="1"/>
    <col min="11" max="11" width="42.6640625" style="5" customWidth="1"/>
  </cols>
  <sheetData>
    <row r="1" spans="1:11">
      <c r="A1" s="19" t="s">
        <v>678</v>
      </c>
      <c r="B1" s="19" t="s">
        <v>650</v>
      </c>
      <c r="C1" s="18" t="s">
        <v>0</v>
      </c>
      <c r="D1" s="2" t="s">
        <v>1</v>
      </c>
      <c r="E1" s="2" t="s">
        <v>48</v>
      </c>
      <c r="F1" s="3" t="s">
        <v>2</v>
      </c>
      <c r="G1" s="3" t="s">
        <v>3</v>
      </c>
      <c r="H1" s="3" t="s">
        <v>4</v>
      </c>
      <c r="I1" s="3" t="s">
        <v>51</v>
      </c>
      <c r="J1" s="2" t="s">
        <v>6</v>
      </c>
      <c r="K1" s="2" t="s">
        <v>7</v>
      </c>
    </row>
    <row r="2" spans="1:11" ht="30">
      <c r="C2" s="18" t="s">
        <v>50</v>
      </c>
      <c r="D2" s="13" t="s">
        <v>617</v>
      </c>
      <c r="E2" s="2"/>
      <c r="F2" s="3" t="s">
        <v>98</v>
      </c>
      <c r="G2" s="3"/>
      <c r="H2" s="3"/>
      <c r="I2" s="3"/>
      <c r="J2" s="2"/>
      <c r="K2" s="2"/>
    </row>
    <row r="3" spans="1:11" ht="180">
      <c r="A3" s="4" t="s">
        <v>674</v>
      </c>
      <c r="B3" s="5" t="s">
        <v>675</v>
      </c>
      <c r="C3" s="10" t="s">
        <v>676</v>
      </c>
      <c r="D3" s="13" t="s">
        <v>677</v>
      </c>
      <c r="E3" s="2"/>
      <c r="F3" s="3"/>
      <c r="G3" s="3"/>
      <c r="H3" s="3"/>
      <c r="I3" s="3"/>
      <c r="J3" s="2"/>
      <c r="K3" s="2"/>
    </row>
    <row r="4" spans="1:11">
      <c r="A4" s="4" t="s">
        <v>9</v>
      </c>
      <c r="B4" s="4" t="s">
        <v>12</v>
      </c>
      <c r="C4" s="4" t="s">
        <v>9</v>
      </c>
      <c r="D4" s="5" t="s">
        <v>618</v>
      </c>
      <c r="E4" s="5" t="s">
        <v>49</v>
      </c>
      <c r="F4" s="4" t="s">
        <v>10</v>
      </c>
      <c r="G4" s="7" t="s">
        <v>11</v>
      </c>
      <c r="H4" s="4"/>
      <c r="I4" s="7" t="s">
        <v>52</v>
      </c>
    </row>
    <row r="5" spans="1:11" ht="60">
      <c r="A5" s="4" t="s">
        <v>13</v>
      </c>
      <c r="B5" s="4" t="s">
        <v>118</v>
      </c>
      <c r="C5" s="4" t="s">
        <v>13</v>
      </c>
      <c r="D5" s="5" t="s">
        <v>619</v>
      </c>
      <c r="E5" s="5" t="s">
        <v>49</v>
      </c>
      <c r="F5" s="4" t="s">
        <v>108</v>
      </c>
      <c r="G5" s="7" t="s">
        <v>110</v>
      </c>
      <c r="H5" s="4"/>
      <c r="I5" s="4" t="s">
        <v>112</v>
      </c>
      <c r="K5" s="5" t="s">
        <v>111</v>
      </c>
    </row>
    <row r="6" spans="1:11">
      <c r="A6" s="4" t="s">
        <v>107</v>
      </c>
      <c r="B6" s="4" t="s">
        <v>101</v>
      </c>
      <c r="C6" s="4" t="s">
        <v>107</v>
      </c>
      <c r="D6" s="5" t="s">
        <v>620</v>
      </c>
      <c r="E6" s="5" t="s">
        <v>49</v>
      </c>
      <c r="F6" s="5" t="s">
        <v>97</v>
      </c>
      <c r="G6" s="6" t="s">
        <v>99</v>
      </c>
      <c r="H6" s="5"/>
      <c r="I6" s="5" t="s">
        <v>100</v>
      </c>
      <c r="K6" s="5" t="s">
        <v>102</v>
      </c>
    </row>
    <row r="7" spans="1:11" ht="60">
      <c r="A7" s="4" t="s">
        <v>92</v>
      </c>
      <c r="B7" s="4" t="s">
        <v>65</v>
      </c>
      <c r="C7" s="4" t="s">
        <v>15</v>
      </c>
      <c r="D7" s="5" t="s">
        <v>621</v>
      </c>
      <c r="E7" s="5" t="s">
        <v>49</v>
      </c>
      <c r="F7" s="8" t="s">
        <v>16</v>
      </c>
      <c r="G7" s="9" t="s">
        <v>17</v>
      </c>
      <c r="H7" s="8"/>
      <c r="I7" s="9" t="s">
        <v>54</v>
      </c>
      <c r="K7" s="5" t="s">
        <v>64</v>
      </c>
    </row>
    <row r="8" spans="1:11" ht="75">
      <c r="A8" s="4" t="s">
        <v>18</v>
      </c>
      <c r="B8" s="4" t="s">
        <v>669</v>
      </c>
      <c r="C8" s="4" t="s">
        <v>18</v>
      </c>
      <c r="D8" s="5" t="s">
        <v>622</v>
      </c>
      <c r="E8" s="5" t="s">
        <v>49</v>
      </c>
      <c r="F8" s="8" t="s">
        <v>633</v>
      </c>
      <c r="G8" s="9" t="s">
        <v>19</v>
      </c>
      <c r="H8" s="5" t="s">
        <v>55</v>
      </c>
      <c r="I8" s="9" t="s">
        <v>76</v>
      </c>
      <c r="K8" s="5" t="s">
        <v>21</v>
      </c>
    </row>
    <row r="9" spans="1:11" s="37" customFormat="1" ht="45">
      <c r="A9" s="34" t="s">
        <v>668</v>
      </c>
      <c r="B9" s="34" t="s">
        <v>25</v>
      </c>
      <c r="C9" s="35" t="s">
        <v>22</v>
      </c>
      <c r="D9" s="34" t="s">
        <v>623</v>
      </c>
      <c r="E9" s="34" t="s">
        <v>49</v>
      </c>
      <c r="F9" s="34" t="s">
        <v>23</v>
      </c>
      <c r="G9" s="36" t="s">
        <v>24</v>
      </c>
      <c r="H9" s="34"/>
      <c r="I9" s="36" t="s">
        <v>56</v>
      </c>
      <c r="J9" s="34" t="s">
        <v>750</v>
      </c>
      <c r="K9" s="34" t="s">
        <v>672</v>
      </c>
    </row>
    <row r="10" spans="1:11">
      <c r="A10" s="4" t="s">
        <v>27</v>
      </c>
      <c r="B10" s="4" t="s">
        <v>68</v>
      </c>
      <c r="C10" s="4" t="s">
        <v>27</v>
      </c>
      <c r="D10" s="5" t="s">
        <v>624</v>
      </c>
      <c r="E10" s="5" t="s">
        <v>49</v>
      </c>
      <c r="F10" s="8" t="s">
        <v>28</v>
      </c>
      <c r="G10" s="9" t="s">
        <v>29</v>
      </c>
      <c r="H10" s="8"/>
      <c r="I10" s="9" t="s">
        <v>57</v>
      </c>
    </row>
    <row r="11" spans="1:11">
      <c r="A11" s="4" t="s">
        <v>31</v>
      </c>
      <c r="B11" s="4" t="s">
        <v>34</v>
      </c>
      <c r="C11" s="4" t="s">
        <v>31</v>
      </c>
      <c r="D11" s="5" t="s">
        <v>629</v>
      </c>
      <c r="E11" s="5" t="s">
        <v>49</v>
      </c>
      <c r="F11" s="8" t="s">
        <v>32</v>
      </c>
      <c r="G11" s="9" t="s">
        <v>33</v>
      </c>
      <c r="H11" s="8"/>
      <c r="I11" s="9" t="s">
        <v>59</v>
      </c>
    </row>
    <row r="12" spans="1:11" ht="90">
      <c r="A12" s="5" t="s">
        <v>38</v>
      </c>
      <c r="B12" s="5" t="s">
        <v>38</v>
      </c>
      <c r="C12" s="4" t="s">
        <v>35</v>
      </c>
      <c r="D12" s="5" t="s">
        <v>628</v>
      </c>
      <c r="E12" s="5" t="s">
        <v>49</v>
      </c>
      <c r="F12" s="8" t="s">
        <v>77</v>
      </c>
      <c r="G12" s="9" t="s">
        <v>36</v>
      </c>
      <c r="H12" s="8" t="s">
        <v>37</v>
      </c>
      <c r="I12" s="8" t="s">
        <v>60</v>
      </c>
      <c r="J12" s="8" t="s">
        <v>63</v>
      </c>
      <c r="K12" s="5" t="s">
        <v>634</v>
      </c>
    </row>
    <row r="13" spans="1:11" ht="45">
      <c r="A13" s="4" t="s">
        <v>39</v>
      </c>
      <c r="B13" s="4" t="s">
        <v>670</v>
      </c>
      <c r="C13" s="4" t="s">
        <v>39</v>
      </c>
      <c r="D13" s="5" t="s">
        <v>631</v>
      </c>
      <c r="E13" s="5" t="s">
        <v>49</v>
      </c>
      <c r="F13" s="8" t="s">
        <v>40</v>
      </c>
      <c r="G13" s="9" t="s">
        <v>41</v>
      </c>
      <c r="H13" s="8" t="s">
        <v>632</v>
      </c>
      <c r="I13" s="8" t="s">
        <v>61</v>
      </c>
    </row>
    <row r="14" spans="1:11">
      <c r="A14" s="4" t="s">
        <v>42</v>
      </c>
      <c r="B14" s="4" t="s">
        <v>106</v>
      </c>
      <c r="C14" s="4" t="s">
        <v>42</v>
      </c>
      <c r="D14" s="5" t="s">
        <v>627</v>
      </c>
      <c r="E14" s="5" t="s">
        <v>49</v>
      </c>
      <c r="F14" s="10" t="s">
        <v>103</v>
      </c>
      <c r="G14" s="11" t="s">
        <v>104</v>
      </c>
      <c r="H14" s="10"/>
      <c r="I14" s="10" t="s">
        <v>105</v>
      </c>
    </row>
    <row r="15" spans="1:11" ht="60">
      <c r="A15" s="5" t="s">
        <v>114</v>
      </c>
      <c r="B15" s="5" t="s">
        <v>656</v>
      </c>
      <c r="C15" s="4" t="s">
        <v>43</v>
      </c>
      <c r="D15" s="5" t="s">
        <v>626</v>
      </c>
      <c r="E15" s="5" t="s">
        <v>49</v>
      </c>
      <c r="F15" s="8" t="s">
        <v>44</v>
      </c>
      <c r="G15" s="9" t="s">
        <v>45</v>
      </c>
      <c r="H15" s="8" t="s">
        <v>651</v>
      </c>
      <c r="I15" s="8" t="s">
        <v>652</v>
      </c>
    </row>
    <row r="16" spans="1:11" ht="90">
      <c r="B16" s="5" t="s">
        <v>671</v>
      </c>
      <c r="C16" s="5" t="s">
        <v>625</v>
      </c>
      <c r="D16" s="5" t="s">
        <v>630</v>
      </c>
      <c r="E16" s="5" t="s">
        <v>49</v>
      </c>
      <c r="F16" s="8" t="s">
        <v>46</v>
      </c>
      <c r="G16" s="9" t="s">
        <v>47</v>
      </c>
      <c r="H16" s="8" t="s">
        <v>635</v>
      </c>
      <c r="I16" s="8" t="s">
        <v>62</v>
      </c>
      <c r="J16" s="5" t="s">
        <v>673</v>
      </c>
      <c r="K16"/>
    </row>
    <row r="17" spans="3:11" customFormat="1">
      <c r="C17" s="14"/>
      <c r="D17" s="5"/>
      <c r="E17" s="5"/>
      <c r="F17" s="12"/>
      <c r="G17" s="12"/>
      <c r="H17" s="12"/>
      <c r="I17" s="12"/>
      <c r="J17" s="5"/>
      <c r="K17" s="5"/>
    </row>
    <row r="18" spans="3:11" customFormat="1">
      <c r="C18" s="4"/>
      <c r="D18" s="5"/>
      <c r="E18" s="5"/>
      <c r="F18" s="12"/>
      <c r="G18" s="12"/>
      <c r="H18" s="12"/>
      <c r="I18" s="12"/>
      <c r="J18" s="5"/>
    </row>
    <row r="19" spans="3:11" customFormat="1">
      <c r="C19" s="14"/>
      <c r="D19" s="5"/>
      <c r="E19" s="5"/>
      <c r="F19" s="12"/>
      <c r="G19" s="12"/>
      <c r="H19" s="12"/>
      <c r="I19" s="12"/>
      <c r="J19" s="5"/>
      <c r="K19" s="5"/>
    </row>
    <row r="20" spans="3:11" customFormat="1">
      <c r="C20" s="14"/>
      <c r="D20" s="5"/>
      <c r="E20" s="5"/>
      <c r="F20" s="12"/>
      <c r="G20" s="12"/>
      <c r="H20" s="12"/>
      <c r="I20" s="12"/>
      <c r="J20" s="5"/>
      <c r="K20" s="5"/>
    </row>
    <row r="21" spans="3:11" customFormat="1">
      <c r="C21" s="14"/>
      <c r="D21" s="5"/>
      <c r="E21" s="5"/>
      <c r="F21" s="12"/>
      <c r="G21" s="12"/>
      <c r="H21" s="12"/>
      <c r="I21" s="12"/>
      <c r="J21" s="5"/>
      <c r="K21" s="5"/>
    </row>
    <row r="22" spans="3:11" customFormat="1">
      <c r="C22" s="14"/>
      <c r="D22" s="5"/>
      <c r="E22" s="5"/>
      <c r="F22" s="12"/>
      <c r="G22" s="12"/>
      <c r="H22" s="12"/>
      <c r="I22" s="12"/>
      <c r="J22" s="5"/>
      <c r="K22" s="5"/>
    </row>
    <row r="23" spans="3:11" customFormat="1">
      <c r="C23" s="14"/>
      <c r="D23" s="5"/>
      <c r="E23" s="5"/>
      <c r="F23" s="12"/>
      <c r="G23" s="12"/>
      <c r="H23" s="12"/>
      <c r="I23" s="12"/>
      <c r="J23" s="5"/>
      <c r="K23" s="5"/>
    </row>
    <row r="24" spans="3:11" customFormat="1">
      <c r="C24" s="14"/>
      <c r="D24" s="5"/>
      <c r="E24" s="5"/>
      <c r="F24" s="12"/>
      <c r="G24" s="12"/>
      <c r="H24" s="12"/>
      <c r="I24" s="12"/>
      <c r="J24" s="5"/>
      <c r="K24" s="5"/>
    </row>
    <row r="25" spans="3:11" customFormat="1">
      <c r="C25" s="14"/>
      <c r="D25" s="5"/>
      <c r="E25" s="5"/>
      <c r="F25" s="12"/>
      <c r="G25" s="12"/>
      <c r="H25" s="12"/>
      <c r="I25" s="12"/>
      <c r="J25" s="5"/>
      <c r="K25" s="5"/>
    </row>
  </sheetData>
  <pageMargins left="0.75" right="0.75" top="1" bottom="1" header="0.5" footer="0.5"/>
  <pageSetup orientation="portrait" horizontalDpi="4294967292" verticalDpi="4294967292"/>
  <ignoredErrors>
    <ignoredError sqref="G8" numberStoredAsText="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1" workbookViewId="0">
      <selection activeCell="A3" sqref="A3"/>
    </sheetView>
  </sheetViews>
  <sheetFormatPr baseColWidth="10" defaultRowHeight="15" x14ac:dyDescent="0"/>
  <cols>
    <col min="1" max="1" width="28.1640625" style="14" customWidth="1"/>
    <col min="2" max="2" width="10.1640625" style="14" bestFit="1" customWidth="1"/>
    <col min="3" max="3" width="16.33203125" style="14" bestFit="1" customWidth="1"/>
    <col min="4" max="4" width="76.83203125" style="12" bestFit="1" customWidth="1"/>
    <col min="5" max="5" width="40" style="5" bestFit="1" customWidth="1"/>
    <col min="6" max="6" width="12.5" style="5" bestFit="1" customWidth="1"/>
    <col min="7" max="7" width="16.33203125" style="5" bestFit="1" customWidth="1"/>
    <col min="8" max="8" width="36.83203125" customWidth="1"/>
    <col min="10" max="10" width="16.33203125" bestFit="1" customWidth="1"/>
  </cols>
  <sheetData>
    <row r="1" spans="1:10">
      <c r="A1" s="18" t="s">
        <v>0</v>
      </c>
      <c r="B1" s="18" t="s">
        <v>121</v>
      </c>
      <c r="C1" s="18" t="s">
        <v>122</v>
      </c>
      <c r="D1" s="3" t="s">
        <v>51</v>
      </c>
      <c r="E1" s="2" t="s">
        <v>5</v>
      </c>
      <c r="F1" s="18" t="s">
        <v>121</v>
      </c>
      <c r="G1" s="18" t="s">
        <v>122</v>
      </c>
      <c r="H1" s="1" t="s">
        <v>647</v>
      </c>
      <c r="I1" s="18" t="s">
        <v>121</v>
      </c>
      <c r="J1" s="18" t="s">
        <v>122</v>
      </c>
    </row>
    <row r="2" spans="1:10" ht="60">
      <c r="A2" s="26" t="s">
        <v>640</v>
      </c>
      <c r="B2" s="22"/>
      <c r="D2" s="20" t="s">
        <v>641</v>
      </c>
      <c r="E2" s="2" t="s">
        <v>639</v>
      </c>
      <c r="F2" s="27"/>
      <c r="G2" s="2"/>
      <c r="H2" s="26" t="s">
        <v>649</v>
      </c>
    </row>
    <row r="3" spans="1:10">
      <c r="A3" s="21" t="s">
        <v>123</v>
      </c>
      <c r="B3" s="17">
        <v>39.052495</v>
      </c>
      <c r="C3" s="17">
        <v>14160.45285</v>
      </c>
      <c r="D3" s="24" t="s">
        <v>138</v>
      </c>
      <c r="E3" s="13" t="s">
        <v>82</v>
      </c>
      <c r="F3" s="23">
        <v>39.052495</v>
      </c>
      <c r="G3" s="23">
        <v>14160.45285</v>
      </c>
      <c r="H3" s="14" t="s">
        <v>82</v>
      </c>
      <c r="I3" s="23">
        <v>39.052495</v>
      </c>
      <c r="J3" s="23">
        <v>14160.45285</v>
      </c>
    </row>
    <row r="4" spans="1:10" ht="30">
      <c r="A4" s="4" t="s">
        <v>8</v>
      </c>
      <c r="B4" s="17">
        <v>28.856126</v>
      </c>
      <c r="C4" s="17">
        <v>107.200676</v>
      </c>
      <c r="D4" s="5" t="s">
        <v>115</v>
      </c>
      <c r="E4" s="5" t="s">
        <v>124</v>
      </c>
      <c r="F4" s="16" t="s">
        <v>642</v>
      </c>
      <c r="G4" s="16" t="s">
        <v>139</v>
      </c>
      <c r="H4" s="14" t="s">
        <v>8</v>
      </c>
      <c r="I4" s="23">
        <v>28.856126</v>
      </c>
      <c r="J4" s="23">
        <v>107.200676</v>
      </c>
    </row>
    <row r="5" spans="1:10">
      <c r="A5" s="4" t="s">
        <v>125</v>
      </c>
      <c r="B5" s="17">
        <v>7065.7556549999999</v>
      </c>
      <c r="C5" s="17">
        <v>22346.708151999999</v>
      </c>
      <c r="D5" s="24" t="s">
        <v>138</v>
      </c>
      <c r="E5" s="5" t="s">
        <v>83</v>
      </c>
      <c r="F5" s="23">
        <v>7065.7556549999999</v>
      </c>
      <c r="G5" s="23">
        <v>22346.708151999999</v>
      </c>
      <c r="H5" s="14" t="s">
        <v>83</v>
      </c>
      <c r="I5" s="23">
        <v>7065.7556549999999</v>
      </c>
      <c r="J5" s="23">
        <v>22346.708151999999</v>
      </c>
    </row>
    <row r="6" spans="1:10" ht="24" customHeight="1">
      <c r="A6" s="4" t="s">
        <v>9</v>
      </c>
      <c r="B6" s="17">
        <v>0</v>
      </c>
      <c r="C6" s="17">
        <v>4081.7751410000001</v>
      </c>
      <c r="D6" s="7" t="s">
        <v>52</v>
      </c>
      <c r="E6" s="4" t="s">
        <v>96</v>
      </c>
      <c r="F6" s="23">
        <v>0</v>
      </c>
      <c r="G6" s="23">
        <v>4081.7751410000001</v>
      </c>
      <c r="H6" s="14" t="s">
        <v>9</v>
      </c>
      <c r="I6" s="23">
        <v>0</v>
      </c>
      <c r="J6" s="23">
        <v>4081.7751410000001</v>
      </c>
    </row>
    <row r="7" spans="1:10" ht="29" customHeight="1">
      <c r="A7" s="4" t="s">
        <v>13</v>
      </c>
      <c r="B7" s="17">
        <v>0</v>
      </c>
      <c r="C7" s="17">
        <v>13.115562000000001</v>
      </c>
      <c r="D7" s="7" t="s">
        <v>109</v>
      </c>
      <c r="E7" s="13" t="s">
        <v>119</v>
      </c>
      <c r="F7" s="23">
        <v>0</v>
      </c>
      <c r="G7" s="23">
        <v>13.115562000000001</v>
      </c>
      <c r="H7" s="14" t="s">
        <v>13</v>
      </c>
      <c r="I7" s="23">
        <v>0</v>
      </c>
      <c r="J7" s="23">
        <v>13.115562000000001</v>
      </c>
    </row>
    <row r="8" spans="1:10" ht="28" customHeight="1">
      <c r="A8" s="4" t="s">
        <v>14</v>
      </c>
      <c r="B8" s="17">
        <v>2129.3762430000002</v>
      </c>
      <c r="C8" s="17">
        <v>7427.9003990000001</v>
      </c>
      <c r="D8" s="9" t="s">
        <v>53</v>
      </c>
      <c r="E8" s="5" t="s">
        <v>86</v>
      </c>
      <c r="F8" s="23">
        <v>2129.3762430000002</v>
      </c>
      <c r="G8" s="23">
        <v>7427.9003990000001</v>
      </c>
      <c r="H8" s="14" t="s">
        <v>14</v>
      </c>
      <c r="I8" s="23">
        <v>2129.3762430000002</v>
      </c>
      <c r="J8" s="23">
        <v>7427.9003990000001</v>
      </c>
    </row>
    <row r="9" spans="1:10" ht="34" customHeight="1">
      <c r="A9" s="4" t="s">
        <v>107</v>
      </c>
      <c r="B9" s="17">
        <v>44.066639000000002</v>
      </c>
      <c r="C9" s="17">
        <v>101.55631700000001</v>
      </c>
      <c r="D9" s="5" t="s">
        <v>120</v>
      </c>
      <c r="E9" s="13" t="s">
        <v>107</v>
      </c>
      <c r="F9" s="23">
        <v>44.066639000000002</v>
      </c>
      <c r="G9" s="23">
        <v>101.55631700000001</v>
      </c>
      <c r="H9" s="14" t="s">
        <v>107</v>
      </c>
      <c r="I9" s="23">
        <v>44.066639000000002</v>
      </c>
      <c r="J9" s="23">
        <v>101.55631700000001</v>
      </c>
    </row>
    <row r="10" spans="1:10" ht="30">
      <c r="A10" s="4" t="s">
        <v>15</v>
      </c>
      <c r="B10" s="17">
        <v>128614.730628</v>
      </c>
      <c r="C10" s="17">
        <v>245551.402133</v>
      </c>
      <c r="D10" s="9" t="s">
        <v>54</v>
      </c>
      <c r="E10" s="5" t="s">
        <v>638</v>
      </c>
      <c r="F10" s="23">
        <v>128614.730628</v>
      </c>
      <c r="G10" s="23">
        <v>245551.402133</v>
      </c>
      <c r="H10" s="14" t="s">
        <v>15</v>
      </c>
      <c r="I10" s="23">
        <v>128614.730629</v>
      </c>
      <c r="J10" s="23">
        <v>245551.402133</v>
      </c>
    </row>
    <row r="11" spans="1:10" ht="27" customHeight="1">
      <c r="A11" s="14" t="s">
        <v>127</v>
      </c>
      <c r="B11" s="17">
        <v>3904.3604300000002</v>
      </c>
      <c r="C11" s="17">
        <v>12465.43893</v>
      </c>
      <c r="D11" s="9" t="s">
        <v>138</v>
      </c>
      <c r="E11" s="4" t="s">
        <v>85</v>
      </c>
      <c r="F11" s="23">
        <v>3904.3604300000002</v>
      </c>
      <c r="G11" s="23">
        <v>12465.43893</v>
      </c>
      <c r="H11" s="14" t="s">
        <v>85</v>
      </c>
      <c r="I11" s="23">
        <v>3904.3604300000002</v>
      </c>
      <c r="J11" s="23">
        <v>12465.43893</v>
      </c>
    </row>
    <row r="12" spans="1:10" ht="30">
      <c r="A12" s="4" t="s">
        <v>18</v>
      </c>
      <c r="B12" s="17">
        <v>2341.432143</v>
      </c>
      <c r="C12" s="17">
        <v>6711.535621</v>
      </c>
      <c r="D12" s="9" t="s">
        <v>113</v>
      </c>
      <c r="E12" s="5" t="s">
        <v>132</v>
      </c>
      <c r="F12" s="16" t="s">
        <v>140</v>
      </c>
      <c r="G12" s="16" t="s">
        <v>141</v>
      </c>
      <c r="H12" s="14" t="s">
        <v>18</v>
      </c>
      <c r="I12" s="23">
        <v>2341.432143</v>
      </c>
      <c r="J12" s="23">
        <v>6711.535621</v>
      </c>
    </row>
    <row r="13" spans="1:10">
      <c r="A13" s="4" t="s">
        <v>128</v>
      </c>
      <c r="B13" s="17">
        <v>734.55631800000003</v>
      </c>
      <c r="C13" s="17">
        <v>3126.98515</v>
      </c>
      <c r="D13" s="24" t="s">
        <v>138</v>
      </c>
      <c r="E13" s="5" t="s">
        <v>126</v>
      </c>
      <c r="F13" s="23">
        <v>734.55631800000003</v>
      </c>
      <c r="G13" s="23">
        <v>3126.98515</v>
      </c>
      <c r="H13" s="14" t="s">
        <v>87</v>
      </c>
      <c r="I13" s="23">
        <v>734.55631800000003</v>
      </c>
      <c r="J13" s="23">
        <v>3126.98515</v>
      </c>
    </row>
    <row r="14" spans="1:10" ht="38" customHeight="1">
      <c r="A14" s="4" t="s">
        <v>22</v>
      </c>
      <c r="B14" s="17">
        <v>22133.975688999999</v>
      </c>
      <c r="C14" s="17">
        <v>39784.298755000003</v>
      </c>
      <c r="D14" s="9" t="s">
        <v>56</v>
      </c>
      <c r="E14" s="5" t="s">
        <v>133</v>
      </c>
      <c r="F14" s="16" t="s">
        <v>142</v>
      </c>
      <c r="G14" s="16" t="s">
        <v>143</v>
      </c>
      <c r="H14" s="15" t="s">
        <v>648</v>
      </c>
      <c r="I14" s="29" t="s">
        <v>142</v>
      </c>
      <c r="J14" s="29" t="s">
        <v>143</v>
      </c>
    </row>
    <row r="15" spans="1:10" ht="45">
      <c r="A15" s="4" t="s">
        <v>27</v>
      </c>
      <c r="B15" s="17">
        <v>150164.78372400001</v>
      </c>
      <c r="C15" s="17">
        <v>324371.31996300002</v>
      </c>
      <c r="D15" s="9" t="s">
        <v>57</v>
      </c>
      <c r="E15" s="5" t="s">
        <v>136</v>
      </c>
      <c r="F15" s="16" t="s">
        <v>146</v>
      </c>
      <c r="G15" s="16" t="s">
        <v>147</v>
      </c>
      <c r="H15" s="14" t="s">
        <v>27</v>
      </c>
      <c r="I15" s="23">
        <v>150164.78372400001</v>
      </c>
      <c r="J15" s="23">
        <v>324371.31996300002</v>
      </c>
    </row>
    <row r="16" spans="1:10" ht="33" customHeight="1">
      <c r="A16" s="4" t="s">
        <v>30</v>
      </c>
      <c r="B16" s="17">
        <v>29039.719524</v>
      </c>
      <c r="C16" s="17">
        <v>59316.352212999998</v>
      </c>
      <c r="D16" s="8" t="s">
        <v>58</v>
      </c>
      <c r="E16" s="4" t="s">
        <v>30</v>
      </c>
      <c r="F16" s="23">
        <v>29039.719524</v>
      </c>
      <c r="G16" s="23">
        <v>59316.352212999998</v>
      </c>
      <c r="H16" s="14" t="s">
        <v>30</v>
      </c>
      <c r="I16" s="23">
        <v>29039.719524</v>
      </c>
      <c r="J16" s="23">
        <v>59316.352212999998</v>
      </c>
    </row>
    <row r="17" spans="1:10" ht="33" customHeight="1">
      <c r="A17" s="4" t="s">
        <v>131</v>
      </c>
      <c r="B17" s="17">
        <v>2541.7370660000001</v>
      </c>
      <c r="C17" s="17">
        <v>7812.9224850000001</v>
      </c>
      <c r="D17" s="24" t="s">
        <v>637</v>
      </c>
      <c r="E17" s="4" t="s">
        <v>89</v>
      </c>
      <c r="F17" s="23">
        <v>2541.7370660000001</v>
      </c>
      <c r="G17" s="23">
        <v>7812.9224850000001</v>
      </c>
      <c r="H17" s="14" t="s">
        <v>89</v>
      </c>
      <c r="I17" s="23">
        <v>2541.7370660000001</v>
      </c>
      <c r="J17" s="23">
        <v>7812.9224850000001</v>
      </c>
    </row>
    <row r="18" spans="1:10" ht="29" customHeight="1">
      <c r="A18" s="4" t="s">
        <v>31</v>
      </c>
      <c r="B18" s="17">
        <v>45.881124</v>
      </c>
      <c r="C18" s="17">
        <v>2040.2591910000001</v>
      </c>
      <c r="D18" s="9" t="s">
        <v>59</v>
      </c>
      <c r="E18" s="5" t="s">
        <v>84</v>
      </c>
      <c r="F18" s="23">
        <v>45.881124</v>
      </c>
      <c r="G18" s="23">
        <v>2040.2591910000001</v>
      </c>
      <c r="H18" s="14" t="s">
        <v>31</v>
      </c>
      <c r="I18" s="23">
        <v>45.881124</v>
      </c>
      <c r="J18" s="23">
        <v>2040.2591910000001</v>
      </c>
    </row>
    <row r="19" spans="1:10" ht="45">
      <c r="A19" s="4" t="s">
        <v>35</v>
      </c>
      <c r="B19" s="17">
        <v>34614.224859000002</v>
      </c>
      <c r="C19" s="17">
        <v>62439.506976999997</v>
      </c>
      <c r="D19" s="8" t="s">
        <v>636</v>
      </c>
      <c r="E19" s="5" t="s">
        <v>134</v>
      </c>
      <c r="F19" s="16" t="s">
        <v>144</v>
      </c>
      <c r="G19" s="16" t="s">
        <v>145</v>
      </c>
      <c r="H19" s="5" t="s">
        <v>134</v>
      </c>
      <c r="I19" s="29" t="s">
        <v>144</v>
      </c>
      <c r="J19" s="29" t="s">
        <v>145</v>
      </c>
    </row>
    <row r="20" spans="1:10" ht="45">
      <c r="A20" s="4" t="s">
        <v>39</v>
      </c>
      <c r="B20" s="17">
        <v>1482.860066</v>
      </c>
      <c r="C20" s="17">
        <v>4575.1845020000001</v>
      </c>
      <c r="D20" s="8" t="s">
        <v>116</v>
      </c>
      <c r="E20" s="5" t="s">
        <v>135</v>
      </c>
      <c r="F20" s="16" t="s">
        <v>643</v>
      </c>
      <c r="G20" s="16" t="s">
        <v>645</v>
      </c>
      <c r="H20" s="14" t="s">
        <v>39</v>
      </c>
      <c r="I20" s="23">
        <v>1482.860066</v>
      </c>
      <c r="J20" s="23">
        <v>4575.1845020000001</v>
      </c>
    </row>
    <row r="21" spans="1:10">
      <c r="A21" s="4" t="s">
        <v>129</v>
      </c>
      <c r="B21" s="17">
        <v>398.77735200000001</v>
      </c>
      <c r="C21" s="17">
        <v>2268.4520859999998</v>
      </c>
      <c r="D21" s="25" t="s">
        <v>138</v>
      </c>
      <c r="E21" s="4" t="s">
        <v>93</v>
      </c>
      <c r="F21" s="23">
        <v>398.77735200000001</v>
      </c>
      <c r="G21" s="23">
        <v>2268.4520859999998</v>
      </c>
      <c r="H21" s="14" t="s">
        <v>93</v>
      </c>
      <c r="I21" s="23">
        <v>398.77735200000001</v>
      </c>
      <c r="J21" s="23">
        <v>2268.4520859999998</v>
      </c>
    </row>
    <row r="22" spans="1:10">
      <c r="A22" s="4" t="s">
        <v>130</v>
      </c>
      <c r="B22" s="17">
        <v>6688.8399650000001</v>
      </c>
      <c r="C22" s="17">
        <v>14369.899846</v>
      </c>
      <c r="D22" s="25" t="s">
        <v>138</v>
      </c>
      <c r="E22" s="4" t="s">
        <v>94</v>
      </c>
      <c r="F22" s="23">
        <v>6688.8399650000001</v>
      </c>
      <c r="G22" s="23">
        <v>14369.899846</v>
      </c>
      <c r="H22" s="14" t="s">
        <v>94</v>
      </c>
      <c r="I22" s="23">
        <v>6688.8399650000001</v>
      </c>
      <c r="J22" s="23">
        <v>14369.899846</v>
      </c>
    </row>
    <row r="23" spans="1:10" ht="29" customHeight="1">
      <c r="A23" s="4" t="s">
        <v>42</v>
      </c>
      <c r="B23" s="17">
        <v>588.31924200000003</v>
      </c>
      <c r="C23" s="17">
        <v>1094.7598829999999</v>
      </c>
      <c r="D23" s="10" t="s">
        <v>105</v>
      </c>
      <c r="E23" s="4" t="s">
        <v>42</v>
      </c>
      <c r="F23" s="23">
        <v>588.31924200000003</v>
      </c>
      <c r="G23" s="23">
        <v>1094.7598829999999</v>
      </c>
      <c r="H23" s="14" t="s">
        <v>42</v>
      </c>
      <c r="I23" s="23">
        <v>588.31924200000003</v>
      </c>
      <c r="J23" s="23">
        <v>1094.7598829999999</v>
      </c>
    </row>
    <row r="24" spans="1:10" ht="30">
      <c r="A24" s="4" t="s">
        <v>43</v>
      </c>
      <c r="B24" s="17">
        <v>56016.634601999998</v>
      </c>
      <c r="C24" s="17">
        <v>144627.51467900001</v>
      </c>
      <c r="D24" s="8" t="s">
        <v>117</v>
      </c>
      <c r="E24" s="5" t="s">
        <v>137</v>
      </c>
      <c r="F24" s="16" t="s">
        <v>644</v>
      </c>
      <c r="G24" s="16" t="s">
        <v>646</v>
      </c>
      <c r="H24" s="15" t="s">
        <v>114</v>
      </c>
      <c r="I24" s="29" t="s">
        <v>644</v>
      </c>
      <c r="J24" s="29" t="s">
        <v>646</v>
      </c>
    </row>
    <row r="25" spans="1:10">
      <c r="A25" s="4" t="s">
        <v>95</v>
      </c>
      <c r="B25" s="17">
        <f>SUM(B3:B24)</f>
        <v>448617.93989000004</v>
      </c>
      <c r="C25" s="17">
        <f t="shared" ref="C25" si="0">SUM(C3:C24)</f>
        <v>978794.54151100013</v>
      </c>
      <c r="D25" s="8"/>
      <c r="F25" s="28"/>
      <c r="G25" s="28"/>
    </row>
    <row r="26" spans="1:10">
      <c r="B26" s="22"/>
    </row>
    <row r="27" spans="1:10">
      <c r="B27" s="22"/>
    </row>
    <row r="28" spans="1:10">
      <c r="B28" s="22"/>
    </row>
    <row r="29" spans="1:10">
      <c r="B29" s="22"/>
    </row>
    <row r="30" spans="1:10">
      <c r="B30" s="22"/>
    </row>
    <row r="31" spans="1:10">
      <c r="B31" s="22"/>
    </row>
    <row r="32" spans="1:10">
      <c r="B32"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3" workbookViewId="0">
      <selection activeCell="B26" sqref="B26"/>
    </sheetView>
  </sheetViews>
  <sheetFormatPr baseColWidth="10" defaultRowHeight="15" x14ac:dyDescent="0"/>
  <cols>
    <col min="1" max="1" width="25.6640625" bestFit="1" customWidth="1"/>
    <col min="2" max="2" width="21.33203125" style="14" bestFit="1" customWidth="1"/>
  </cols>
  <sheetData>
    <row r="1" spans="1:2">
      <c r="A1" s="18" t="s">
        <v>0</v>
      </c>
      <c r="B1" s="18" t="s">
        <v>660</v>
      </c>
    </row>
    <row r="2" spans="1:2" ht="60">
      <c r="A2" s="26" t="s">
        <v>640</v>
      </c>
      <c r="B2" s="4" t="s">
        <v>653</v>
      </c>
    </row>
    <row r="3" spans="1:2">
      <c r="A3" s="21" t="s">
        <v>123</v>
      </c>
      <c r="B3" s="14" t="s">
        <v>72</v>
      </c>
    </row>
    <row r="4" spans="1:2">
      <c r="A4" s="4" t="s">
        <v>8</v>
      </c>
      <c r="B4" s="14" t="s">
        <v>661</v>
      </c>
    </row>
    <row r="5" spans="1:2">
      <c r="A5" s="4" t="s">
        <v>125</v>
      </c>
      <c r="B5" s="14" t="s">
        <v>73</v>
      </c>
    </row>
    <row r="6" spans="1:2">
      <c r="A6" s="4" t="s">
        <v>9</v>
      </c>
      <c r="B6" s="14" t="s">
        <v>12</v>
      </c>
    </row>
    <row r="7" spans="1:2">
      <c r="A7" s="4" t="s">
        <v>13</v>
      </c>
      <c r="B7" s="14" t="s">
        <v>118</v>
      </c>
    </row>
    <row r="8" spans="1:2">
      <c r="A8" s="4" t="s">
        <v>14</v>
      </c>
      <c r="B8" s="14" t="s">
        <v>662</v>
      </c>
    </row>
    <row r="9" spans="1:2">
      <c r="A9" s="4" t="s">
        <v>107</v>
      </c>
      <c r="B9" s="14" t="s">
        <v>101</v>
      </c>
    </row>
    <row r="10" spans="1:2" ht="30">
      <c r="A10" s="4" t="s">
        <v>15</v>
      </c>
      <c r="B10" s="15" t="s">
        <v>663</v>
      </c>
    </row>
    <row r="11" spans="1:2">
      <c r="A11" s="14" t="s">
        <v>127</v>
      </c>
      <c r="B11" s="14" t="s">
        <v>662</v>
      </c>
    </row>
    <row r="12" spans="1:2" ht="30">
      <c r="A12" s="4" t="s">
        <v>18</v>
      </c>
      <c r="B12" s="15" t="s">
        <v>664</v>
      </c>
    </row>
    <row r="13" spans="1:2">
      <c r="A13" s="4" t="s">
        <v>128</v>
      </c>
      <c r="B13" s="14" t="s">
        <v>79</v>
      </c>
    </row>
    <row r="14" spans="1:2" ht="30">
      <c r="A14" s="4" t="s">
        <v>22</v>
      </c>
      <c r="B14" s="15" t="s">
        <v>25</v>
      </c>
    </row>
    <row r="15" spans="1:2" ht="30">
      <c r="A15" s="4" t="s">
        <v>27</v>
      </c>
      <c r="B15" s="15" t="s">
        <v>665</v>
      </c>
    </row>
    <row r="16" spans="1:2">
      <c r="A16" s="4" t="s">
        <v>30</v>
      </c>
      <c r="B16" s="14" t="s">
        <v>662</v>
      </c>
    </row>
    <row r="17" spans="1:2">
      <c r="A17" s="4" t="s">
        <v>131</v>
      </c>
      <c r="B17" s="14" t="s">
        <v>71</v>
      </c>
    </row>
    <row r="18" spans="1:2">
      <c r="A18" s="4" t="s">
        <v>31</v>
      </c>
      <c r="B18" s="14" t="s">
        <v>34</v>
      </c>
    </row>
    <row r="19" spans="1:2" ht="60">
      <c r="A19" s="4" t="s">
        <v>35</v>
      </c>
      <c r="B19" s="15" t="s">
        <v>655</v>
      </c>
    </row>
    <row r="20" spans="1:2" ht="30">
      <c r="A20" s="4" t="s">
        <v>39</v>
      </c>
      <c r="B20" s="15" t="s">
        <v>667</v>
      </c>
    </row>
    <row r="21" spans="1:2">
      <c r="A21" s="4" t="s">
        <v>129</v>
      </c>
      <c r="B21" s="14" t="s">
        <v>74</v>
      </c>
    </row>
    <row r="22" spans="1:2">
      <c r="A22" s="4" t="s">
        <v>130</v>
      </c>
      <c r="B22" s="14" t="s">
        <v>75</v>
      </c>
    </row>
    <row r="23" spans="1:2">
      <c r="A23" s="4" t="s">
        <v>42</v>
      </c>
      <c r="B23" s="14" t="s">
        <v>106</v>
      </c>
    </row>
    <row r="24" spans="1:2" ht="45">
      <c r="A24" s="4" t="s">
        <v>43</v>
      </c>
      <c r="B24" s="15" t="s">
        <v>666</v>
      </c>
    </row>
    <row r="25" spans="1:2">
      <c r="A25" s="4">
        <v>22</v>
      </c>
      <c r="B25" s="14">
        <v>28</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election activeCell="N1" sqref="N1:Q31"/>
    </sheetView>
  </sheetViews>
  <sheetFormatPr baseColWidth="10" defaultRowHeight="15" x14ac:dyDescent="0"/>
  <cols>
    <col min="1" max="1" width="16.33203125" bestFit="1" customWidth="1"/>
    <col min="2" max="2" width="25.6640625" bestFit="1" customWidth="1"/>
    <col min="3" max="3" width="17.5" bestFit="1" customWidth="1"/>
    <col min="4" max="5" width="12.83203125" bestFit="1" customWidth="1"/>
    <col min="9" max="9" width="9" customWidth="1"/>
    <col min="10" max="10" width="6.83203125" customWidth="1"/>
    <col min="11" max="11" width="7.1640625" customWidth="1"/>
    <col min="12" max="12" width="15.83203125" bestFit="1" customWidth="1"/>
    <col min="13" max="13" width="16.83203125" bestFit="1" customWidth="1"/>
    <col min="14" max="14" width="16.33203125" bestFit="1" customWidth="1"/>
    <col min="15" max="15" width="11.1640625" bestFit="1" customWidth="1"/>
  </cols>
  <sheetData>
    <row r="1" spans="1:17">
      <c r="A1" t="s">
        <v>678</v>
      </c>
      <c r="B1" t="s">
        <v>689</v>
      </c>
      <c r="C1" t="s">
        <v>692</v>
      </c>
      <c r="D1" t="s">
        <v>690</v>
      </c>
      <c r="E1" t="s">
        <v>691</v>
      </c>
      <c r="I1" t="s">
        <v>78</v>
      </c>
      <c r="J1" t="s">
        <v>679</v>
      </c>
      <c r="K1" t="s">
        <v>680</v>
      </c>
      <c r="L1" t="s">
        <v>710</v>
      </c>
      <c r="M1" t="s">
        <v>711</v>
      </c>
      <c r="N1" t="s">
        <v>678</v>
      </c>
      <c r="O1" t="s">
        <v>692</v>
      </c>
      <c r="P1" t="s">
        <v>690</v>
      </c>
      <c r="Q1" t="s">
        <v>691</v>
      </c>
    </row>
    <row r="2" spans="1:17">
      <c r="A2" t="s">
        <v>72</v>
      </c>
      <c r="B2">
        <v>61419</v>
      </c>
      <c r="C2">
        <f t="shared" ref="C2:C34" si="0">30*30*B2</f>
        <v>55277100</v>
      </c>
      <c r="D2" s="17">
        <f t="shared" ref="D2:D34" si="1">0.000247105*C2</f>
        <v>13659.247795500001</v>
      </c>
      <c r="E2" s="17">
        <f t="shared" ref="E2:E34" si="2">0.0001*C2</f>
        <v>5527.71</v>
      </c>
      <c r="I2">
        <v>1</v>
      </c>
      <c r="J2">
        <v>1</v>
      </c>
      <c r="K2">
        <v>737330</v>
      </c>
      <c r="L2">
        <v>1</v>
      </c>
      <c r="M2">
        <v>2</v>
      </c>
      <c r="N2" t="s">
        <v>68</v>
      </c>
      <c r="O2">
        <f>30*30*K2</f>
        <v>663597000</v>
      </c>
      <c r="P2" s="17">
        <f>0.000247105*O2</f>
        <v>163978.136685</v>
      </c>
      <c r="Q2" s="17">
        <f>0.0001*O2</f>
        <v>66359.7</v>
      </c>
    </row>
    <row r="3" spans="1:17">
      <c r="A3" t="s">
        <v>73</v>
      </c>
      <c r="B3">
        <v>100403</v>
      </c>
      <c r="C3">
        <f t="shared" si="0"/>
        <v>90362700</v>
      </c>
      <c r="D3" s="17">
        <f t="shared" si="1"/>
        <v>22329.074983500002</v>
      </c>
      <c r="E3" s="17">
        <f t="shared" si="2"/>
        <v>9036.27</v>
      </c>
      <c r="I3">
        <v>2</v>
      </c>
      <c r="J3">
        <v>2</v>
      </c>
      <c r="K3">
        <v>31761</v>
      </c>
      <c r="L3">
        <v>1</v>
      </c>
      <c r="M3">
        <v>3</v>
      </c>
      <c r="N3" t="s">
        <v>73</v>
      </c>
      <c r="O3">
        <f t="shared" ref="O3:O30" si="3">30*30*K3</f>
        <v>28584900</v>
      </c>
      <c r="P3" s="17">
        <f t="shared" ref="P3:P30" si="4">0.000247105*O3</f>
        <v>7063.4717145000004</v>
      </c>
      <c r="Q3" s="17">
        <f t="shared" ref="Q3:Q30" si="5">0.0001*O3</f>
        <v>2858.4900000000002</v>
      </c>
    </row>
    <row r="4" spans="1:17">
      <c r="A4" t="s">
        <v>684</v>
      </c>
      <c r="B4">
        <v>13</v>
      </c>
      <c r="C4">
        <f t="shared" si="0"/>
        <v>11700</v>
      </c>
      <c r="D4" s="17">
        <f t="shared" si="1"/>
        <v>2.8911285000000002</v>
      </c>
      <c r="E4" s="17">
        <f t="shared" si="2"/>
        <v>1.1700000000000002</v>
      </c>
      <c r="I4">
        <v>3</v>
      </c>
      <c r="J4">
        <v>3</v>
      </c>
      <c r="K4">
        <v>605182</v>
      </c>
      <c r="L4">
        <v>1</v>
      </c>
      <c r="M4">
        <v>1</v>
      </c>
      <c r="N4" t="s">
        <v>65</v>
      </c>
      <c r="O4">
        <f t="shared" si="3"/>
        <v>544663800</v>
      </c>
      <c r="P4" s="17">
        <f t="shared" si="4"/>
        <v>134589.14829899999</v>
      </c>
      <c r="Q4" s="17">
        <f t="shared" si="5"/>
        <v>54466.380000000005</v>
      </c>
    </row>
    <row r="5" spans="1:17">
      <c r="A5" t="s">
        <v>34</v>
      </c>
      <c r="B5">
        <v>9949</v>
      </c>
      <c r="C5">
        <f t="shared" si="0"/>
        <v>8954100</v>
      </c>
      <c r="D5" s="17">
        <f t="shared" si="1"/>
        <v>2212.6028805000001</v>
      </c>
      <c r="E5" s="17">
        <f t="shared" si="2"/>
        <v>895.41000000000008</v>
      </c>
      <c r="I5">
        <v>4</v>
      </c>
      <c r="J5">
        <v>4</v>
      </c>
      <c r="K5">
        <v>160239</v>
      </c>
      <c r="L5">
        <v>1</v>
      </c>
      <c r="M5">
        <v>10</v>
      </c>
      <c r="N5" t="s">
        <v>69</v>
      </c>
      <c r="O5">
        <f t="shared" si="3"/>
        <v>144215100</v>
      </c>
      <c r="P5" s="17">
        <f t="shared" si="4"/>
        <v>35636.272285500003</v>
      </c>
      <c r="Q5" s="17">
        <f t="shared" si="5"/>
        <v>14421.51</v>
      </c>
    </row>
    <row r="6" spans="1:17">
      <c r="A6" t="s">
        <v>101</v>
      </c>
      <c r="B6">
        <v>459</v>
      </c>
      <c r="C6">
        <f t="shared" si="0"/>
        <v>413100</v>
      </c>
      <c r="D6" s="17">
        <f t="shared" si="1"/>
        <v>102.0790755</v>
      </c>
      <c r="E6" s="17">
        <f t="shared" si="2"/>
        <v>41.31</v>
      </c>
      <c r="I6">
        <v>5</v>
      </c>
      <c r="J6">
        <v>5</v>
      </c>
      <c r="K6">
        <v>30122</v>
      </c>
      <c r="L6">
        <v>1</v>
      </c>
      <c r="M6">
        <v>7</v>
      </c>
      <c r="N6" t="s">
        <v>75</v>
      </c>
      <c r="O6">
        <f t="shared" si="3"/>
        <v>27109800</v>
      </c>
      <c r="P6" s="17">
        <f t="shared" si="4"/>
        <v>6698.9671290000006</v>
      </c>
      <c r="Q6" s="17">
        <f t="shared" si="5"/>
        <v>2710.98</v>
      </c>
    </row>
    <row r="7" spans="1:17">
      <c r="A7" t="s">
        <v>66</v>
      </c>
      <c r="B7">
        <v>36654</v>
      </c>
      <c r="C7">
        <f t="shared" si="0"/>
        <v>32988600</v>
      </c>
      <c r="D7" s="17">
        <f t="shared" si="1"/>
        <v>8151.6480030000002</v>
      </c>
      <c r="E7" s="17">
        <f t="shared" si="2"/>
        <v>3298.86</v>
      </c>
      <c r="I7">
        <v>6</v>
      </c>
      <c r="J7">
        <v>6</v>
      </c>
      <c r="K7">
        <v>8655</v>
      </c>
      <c r="L7">
        <v>1</v>
      </c>
      <c r="M7">
        <v>9</v>
      </c>
      <c r="N7" t="s">
        <v>71</v>
      </c>
      <c r="O7">
        <f t="shared" si="3"/>
        <v>7789500</v>
      </c>
      <c r="P7" s="17">
        <f t="shared" si="4"/>
        <v>1924.8243975</v>
      </c>
      <c r="Q7" s="17">
        <f t="shared" si="5"/>
        <v>778.95</v>
      </c>
    </row>
    <row r="8" spans="1:17">
      <c r="A8" t="s">
        <v>669</v>
      </c>
      <c r="B8">
        <v>32319</v>
      </c>
      <c r="C8">
        <f t="shared" si="0"/>
        <v>29087100</v>
      </c>
      <c r="D8" s="17">
        <f t="shared" si="1"/>
        <v>7187.5678455000007</v>
      </c>
      <c r="E8" s="17">
        <f t="shared" si="2"/>
        <v>2908.71</v>
      </c>
      <c r="I8">
        <v>7</v>
      </c>
      <c r="J8">
        <v>7</v>
      </c>
      <c r="K8">
        <v>22020</v>
      </c>
      <c r="L8">
        <v>1</v>
      </c>
      <c r="M8">
        <v>15</v>
      </c>
      <c r="N8" t="s">
        <v>70</v>
      </c>
      <c r="O8">
        <f t="shared" si="3"/>
        <v>19818000</v>
      </c>
      <c r="P8" s="17">
        <f t="shared" si="4"/>
        <v>4897.1268900000005</v>
      </c>
      <c r="Q8" s="17">
        <f t="shared" si="5"/>
        <v>1981.8000000000002</v>
      </c>
    </row>
    <row r="9" spans="1:17">
      <c r="A9" t="s">
        <v>683</v>
      </c>
      <c r="B9">
        <v>311</v>
      </c>
      <c r="C9">
        <f t="shared" si="0"/>
        <v>279900</v>
      </c>
      <c r="D9" s="17">
        <f t="shared" si="1"/>
        <v>69.164689500000009</v>
      </c>
      <c r="E9" s="17">
        <f t="shared" si="2"/>
        <v>27.990000000000002</v>
      </c>
      <c r="I9">
        <v>8</v>
      </c>
      <c r="J9">
        <v>8</v>
      </c>
      <c r="K9">
        <v>13702</v>
      </c>
      <c r="L9">
        <v>1</v>
      </c>
      <c r="M9">
        <v>11</v>
      </c>
      <c r="N9" t="s">
        <v>79</v>
      </c>
      <c r="O9">
        <f t="shared" si="3"/>
        <v>12331800</v>
      </c>
      <c r="P9" s="17">
        <f t="shared" si="4"/>
        <v>3047.2494390000002</v>
      </c>
      <c r="Q9" s="17">
        <f t="shared" si="5"/>
        <v>1233.18</v>
      </c>
    </row>
    <row r="10" spans="1:17">
      <c r="A10" t="s">
        <v>118</v>
      </c>
      <c r="B10">
        <v>49</v>
      </c>
      <c r="C10">
        <f t="shared" si="0"/>
        <v>44100</v>
      </c>
      <c r="D10" s="17">
        <f t="shared" si="1"/>
        <v>10.897330500000001</v>
      </c>
      <c r="E10" s="17">
        <f t="shared" si="2"/>
        <v>4.41</v>
      </c>
      <c r="I10">
        <v>9</v>
      </c>
      <c r="J10">
        <v>9</v>
      </c>
      <c r="K10">
        <v>272614</v>
      </c>
      <c r="L10">
        <v>1</v>
      </c>
      <c r="M10">
        <v>5</v>
      </c>
      <c r="N10" t="s">
        <v>80</v>
      </c>
      <c r="O10">
        <f t="shared" si="3"/>
        <v>245352600</v>
      </c>
      <c r="P10" s="17">
        <f t="shared" si="4"/>
        <v>60627.854223000002</v>
      </c>
      <c r="Q10" s="17">
        <f t="shared" si="5"/>
        <v>24535.260000000002</v>
      </c>
    </row>
    <row r="11" spans="1:17">
      <c r="A11" t="s">
        <v>79</v>
      </c>
      <c r="B11">
        <v>39683</v>
      </c>
      <c r="C11">
        <f t="shared" si="0"/>
        <v>35714700</v>
      </c>
      <c r="D11" s="17">
        <f t="shared" si="1"/>
        <v>8825.2809434999999</v>
      </c>
      <c r="E11" s="17">
        <f t="shared" si="2"/>
        <v>3571.4700000000003</v>
      </c>
      <c r="I11">
        <v>10</v>
      </c>
      <c r="J11">
        <v>10</v>
      </c>
      <c r="K11">
        <v>29998</v>
      </c>
      <c r="L11">
        <v>1</v>
      </c>
      <c r="M11">
        <v>4</v>
      </c>
      <c r="N11" t="s">
        <v>66</v>
      </c>
      <c r="O11">
        <f t="shared" si="3"/>
        <v>26998200</v>
      </c>
      <c r="P11" s="17">
        <f t="shared" si="4"/>
        <v>6671.3902109999999</v>
      </c>
      <c r="Q11" s="17">
        <f t="shared" si="5"/>
        <v>2699.82</v>
      </c>
    </row>
    <row r="12" spans="1:17">
      <c r="A12" t="s">
        <v>682</v>
      </c>
      <c r="B12">
        <v>145</v>
      </c>
      <c r="C12">
        <f t="shared" si="0"/>
        <v>130500</v>
      </c>
      <c r="D12" s="17">
        <f t="shared" si="1"/>
        <v>32.2472025</v>
      </c>
      <c r="E12" s="17">
        <f t="shared" si="2"/>
        <v>13.05</v>
      </c>
      <c r="I12">
        <v>11</v>
      </c>
      <c r="J12">
        <v>11</v>
      </c>
      <c r="K12">
        <v>76181</v>
      </c>
      <c r="L12">
        <v>1</v>
      </c>
      <c r="M12">
        <v>8</v>
      </c>
      <c r="N12" t="s">
        <v>67</v>
      </c>
      <c r="O12">
        <f t="shared" si="3"/>
        <v>68562900</v>
      </c>
      <c r="P12" s="17">
        <f t="shared" si="4"/>
        <v>16942.235404499999</v>
      </c>
      <c r="Q12" s="17">
        <f t="shared" si="5"/>
        <v>6856.29</v>
      </c>
    </row>
    <row r="13" spans="1:17">
      <c r="A13" t="s">
        <v>67</v>
      </c>
      <c r="B13">
        <v>151745</v>
      </c>
      <c r="C13">
        <f t="shared" si="0"/>
        <v>136570500</v>
      </c>
      <c r="D13" s="17">
        <f t="shared" si="1"/>
        <v>33747.253402499999</v>
      </c>
      <c r="E13" s="17">
        <f t="shared" si="2"/>
        <v>13657.050000000001</v>
      </c>
      <c r="I13">
        <v>12</v>
      </c>
      <c r="J13">
        <v>12</v>
      </c>
      <c r="K13">
        <v>9958</v>
      </c>
      <c r="L13">
        <v>1</v>
      </c>
      <c r="M13">
        <v>17</v>
      </c>
      <c r="N13" t="s">
        <v>669</v>
      </c>
      <c r="O13">
        <f t="shared" si="3"/>
        <v>8962200</v>
      </c>
      <c r="P13" s="17">
        <f t="shared" si="4"/>
        <v>2214.6044310000002</v>
      </c>
      <c r="Q13" s="17">
        <f t="shared" si="5"/>
        <v>896.22</v>
      </c>
    </row>
    <row r="14" spans="1:17">
      <c r="A14" t="s">
        <v>71</v>
      </c>
      <c r="B14">
        <v>26166</v>
      </c>
      <c r="C14">
        <f t="shared" si="0"/>
        <v>23549400</v>
      </c>
      <c r="D14" s="17">
        <f t="shared" si="1"/>
        <v>5819.1744870000002</v>
      </c>
      <c r="E14" s="17">
        <f t="shared" si="2"/>
        <v>2354.94</v>
      </c>
      <c r="I14">
        <v>13</v>
      </c>
      <c r="J14">
        <v>13</v>
      </c>
      <c r="K14">
        <v>5855</v>
      </c>
      <c r="L14">
        <v>1</v>
      </c>
      <c r="M14">
        <v>12</v>
      </c>
      <c r="N14" t="s">
        <v>74</v>
      </c>
      <c r="O14">
        <f t="shared" si="3"/>
        <v>5269500</v>
      </c>
      <c r="P14" s="17">
        <f t="shared" si="4"/>
        <v>1302.1197975</v>
      </c>
      <c r="Q14" s="17">
        <f t="shared" si="5"/>
        <v>526.95000000000005</v>
      </c>
    </row>
    <row r="15" spans="1:17">
      <c r="A15" t="s">
        <v>685</v>
      </c>
      <c r="B15">
        <v>119</v>
      </c>
      <c r="C15">
        <f t="shared" si="0"/>
        <v>107100</v>
      </c>
      <c r="D15" s="17">
        <f t="shared" si="1"/>
        <v>26.464945500000002</v>
      </c>
      <c r="E15" s="17">
        <f t="shared" si="2"/>
        <v>10.71</v>
      </c>
      <c r="I15">
        <v>14</v>
      </c>
      <c r="J15">
        <v>14</v>
      </c>
      <c r="K15">
        <v>523</v>
      </c>
      <c r="L15">
        <v>1</v>
      </c>
      <c r="M15">
        <v>21</v>
      </c>
      <c r="N15" t="s">
        <v>657</v>
      </c>
      <c r="O15">
        <f t="shared" si="3"/>
        <v>470700</v>
      </c>
      <c r="P15" s="17">
        <f t="shared" si="4"/>
        <v>116.31232350000001</v>
      </c>
      <c r="Q15" s="17">
        <f t="shared" si="5"/>
        <v>47.07</v>
      </c>
    </row>
    <row r="16" spans="1:17">
      <c r="A16" t="s">
        <v>80</v>
      </c>
      <c r="B16">
        <v>577313</v>
      </c>
      <c r="C16">
        <f t="shared" si="0"/>
        <v>519581700</v>
      </c>
      <c r="D16" s="17">
        <f t="shared" si="1"/>
        <v>128391.2359785</v>
      </c>
      <c r="E16" s="17">
        <f t="shared" si="2"/>
        <v>51958.170000000006</v>
      </c>
      <c r="I16">
        <v>15</v>
      </c>
      <c r="J16">
        <v>15</v>
      </c>
      <c r="K16">
        <v>8</v>
      </c>
      <c r="L16">
        <v>1</v>
      </c>
      <c r="M16">
        <v>22</v>
      </c>
      <c r="N16" t="s">
        <v>681</v>
      </c>
      <c r="O16">
        <f t="shared" si="3"/>
        <v>7200</v>
      </c>
      <c r="P16" s="17">
        <f t="shared" si="4"/>
        <v>1.7791560000000002</v>
      </c>
      <c r="Q16" s="17">
        <f t="shared" si="5"/>
        <v>0.72000000000000008</v>
      </c>
    </row>
    <row r="17" spans="1:17">
      <c r="A17" t="s">
        <v>681</v>
      </c>
      <c r="B17">
        <v>8</v>
      </c>
      <c r="C17">
        <f t="shared" si="0"/>
        <v>7200</v>
      </c>
      <c r="D17" s="17">
        <f t="shared" si="1"/>
        <v>1.7791560000000002</v>
      </c>
      <c r="E17" s="17">
        <f t="shared" si="2"/>
        <v>0.72000000000000008</v>
      </c>
      <c r="I17">
        <v>16</v>
      </c>
      <c r="J17">
        <v>16</v>
      </c>
      <c r="K17">
        <v>265</v>
      </c>
      <c r="L17">
        <v>1</v>
      </c>
      <c r="M17">
        <v>23</v>
      </c>
      <c r="N17" t="s">
        <v>658</v>
      </c>
      <c r="O17">
        <f t="shared" si="3"/>
        <v>238500</v>
      </c>
      <c r="P17" s="17">
        <f t="shared" si="4"/>
        <v>58.934542500000006</v>
      </c>
      <c r="Q17" s="17">
        <f t="shared" si="5"/>
        <v>23.85</v>
      </c>
    </row>
    <row r="18" spans="1:17">
      <c r="A18" t="s">
        <v>69</v>
      </c>
      <c r="B18">
        <v>286962</v>
      </c>
      <c r="C18">
        <f t="shared" si="0"/>
        <v>258265800</v>
      </c>
      <c r="D18" s="17">
        <f t="shared" si="1"/>
        <v>63818.770509000002</v>
      </c>
      <c r="E18" s="17">
        <f t="shared" si="2"/>
        <v>25826.58</v>
      </c>
      <c r="I18">
        <v>17</v>
      </c>
      <c r="J18">
        <v>17</v>
      </c>
      <c r="K18">
        <v>135</v>
      </c>
      <c r="L18">
        <v>1</v>
      </c>
      <c r="M18">
        <v>24</v>
      </c>
      <c r="N18" t="s">
        <v>682</v>
      </c>
      <c r="O18">
        <f t="shared" si="3"/>
        <v>121500</v>
      </c>
      <c r="P18" s="17">
        <f t="shared" si="4"/>
        <v>30.023257500000003</v>
      </c>
      <c r="Q18" s="17">
        <f t="shared" si="5"/>
        <v>12.15</v>
      </c>
    </row>
    <row r="19" spans="1:17">
      <c r="A19" t="s">
        <v>658</v>
      </c>
      <c r="B19">
        <v>291</v>
      </c>
      <c r="C19">
        <f t="shared" si="0"/>
        <v>261900</v>
      </c>
      <c r="D19" s="17">
        <f t="shared" si="1"/>
        <v>64.716799500000008</v>
      </c>
      <c r="E19" s="17">
        <f t="shared" si="2"/>
        <v>26.19</v>
      </c>
      <c r="I19">
        <v>18</v>
      </c>
      <c r="J19">
        <v>18</v>
      </c>
      <c r="K19">
        <v>1</v>
      </c>
      <c r="L19">
        <v>1</v>
      </c>
      <c r="M19">
        <v>25</v>
      </c>
      <c r="N19" t="s">
        <v>659</v>
      </c>
      <c r="O19">
        <f t="shared" si="3"/>
        <v>900</v>
      </c>
      <c r="P19" s="17">
        <f t="shared" si="4"/>
        <v>0.22239450000000002</v>
      </c>
      <c r="Q19" s="17">
        <f t="shared" si="5"/>
        <v>9.0000000000000011E-2</v>
      </c>
    </row>
    <row r="20" spans="1:17">
      <c r="A20" t="s">
        <v>70</v>
      </c>
      <c r="B20">
        <v>51316</v>
      </c>
      <c r="C20">
        <f t="shared" si="0"/>
        <v>46184400</v>
      </c>
      <c r="D20" s="17">
        <f t="shared" si="1"/>
        <v>11412.396162000001</v>
      </c>
      <c r="E20" s="17">
        <f t="shared" si="2"/>
        <v>4618.4400000000005</v>
      </c>
      <c r="I20">
        <v>19</v>
      </c>
      <c r="J20">
        <v>19</v>
      </c>
      <c r="K20">
        <v>76</v>
      </c>
      <c r="L20">
        <v>1</v>
      </c>
      <c r="M20">
        <v>26</v>
      </c>
      <c r="N20" t="s">
        <v>683</v>
      </c>
      <c r="O20">
        <f t="shared" si="3"/>
        <v>68400</v>
      </c>
      <c r="P20" s="17">
        <f t="shared" si="4"/>
        <v>16.901982</v>
      </c>
      <c r="Q20" s="17">
        <f t="shared" si="5"/>
        <v>6.8400000000000007</v>
      </c>
    </row>
    <row r="21" spans="1:17">
      <c r="A21" t="s">
        <v>659</v>
      </c>
      <c r="B21">
        <v>1</v>
      </c>
      <c r="C21">
        <f t="shared" si="0"/>
        <v>900</v>
      </c>
      <c r="D21" s="17">
        <f t="shared" si="1"/>
        <v>0.22239450000000002</v>
      </c>
      <c r="E21" s="17">
        <f t="shared" si="2"/>
        <v>9.0000000000000011E-2</v>
      </c>
      <c r="I21">
        <v>20</v>
      </c>
      <c r="J21">
        <v>20</v>
      </c>
      <c r="K21">
        <v>250</v>
      </c>
      <c r="L21">
        <v>1</v>
      </c>
      <c r="M21">
        <v>6</v>
      </c>
      <c r="N21" t="s">
        <v>81</v>
      </c>
      <c r="O21">
        <f t="shared" si="3"/>
        <v>225000</v>
      </c>
      <c r="P21" s="17">
        <f t="shared" si="4"/>
        <v>55.598625000000006</v>
      </c>
      <c r="Q21" s="17">
        <f t="shared" si="5"/>
        <v>22.5</v>
      </c>
    </row>
    <row r="22" spans="1:17">
      <c r="A22" t="s">
        <v>12</v>
      </c>
      <c r="B22">
        <v>18697</v>
      </c>
      <c r="C22">
        <f t="shared" si="0"/>
        <v>16827300</v>
      </c>
      <c r="D22" s="17">
        <f t="shared" si="1"/>
        <v>4158.1099665000002</v>
      </c>
      <c r="E22" s="17">
        <f t="shared" si="2"/>
        <v>1682.73</v>
      </c>
      <c r="I22">
        <v>21</v>
      </c>
      <c r="J22">
        <v>21</v>
      </c>
      <c r="K22">
        <v>13</v>
      </c>
      <c r="L22">
        <v>1</v>
      </c>
      <c r="M22">
        <v>27</v>
      </c>
      <c r="N22" t="s">
        <v>684</v>
      </c>
      <c r="O22">
        <f t="shared" si="3"/>
        <v>11700</v>
      </c>
      <c r="P22" s="17">
        <f t="shared" si="4"/>
        <v>2.8911285000000002</v>
      </c>
      <c r="Q22" s="17">
        <f t="shared" si="5"/>
        <v>1.1700000000000002</v>
      </c>
    </row>
    <row r="23" spans="1:17">
      <c r="A23" t="s">
        <v>670</v>
      </c>
      <c r="B23">
        <v>20482</v>
      </c>
      <c r="C23">
        <f t="shared" si="0"/>
        <v>18433800</v>
      </c>
      <c r="D23" s="17">
        <f t="shared" si="1"/>
        <v>4555.0841490000003</v>
      </c>
      <c r="E23" s="17">
        <f t="shared" si="2"/>
        <v>1843.38</v>
      </c>
      <c r="I23">
        <v>22</v>
      </c>
      <c r="J23">
        <v>22</v>
      </c>
      <c r="K23">
        <v>36</v>
      </c>
      <c r="L23">
        <v>1</v>
      </c>
      <c r="M23">
        <v>28</v>
      </c>
      <c r="N23" t="s">
        <v>685</v>
      </c>
      <c r="O23">
        <f t="shared" si="3"/>
        <v>32400</v>
      </c>
      <c r="P23" s="17">
        <f t="shared" si="4"/>
        <v>8.006202</v>
      </c>
      <c r="Q23" s="17">
        <f t="shared" si="5"/>
        <v>3.24</v>
      </c>
    </row>
    <row r="24" spans="1:17">
      <c r="A24" t="s">
        <v>686</v>
      </c>
      <c r="B24">
        <v>62</v>
      </c>
      <c r="C24">
        <f t="shared" si="0"/>
        <v>55800</v>
      </c>
      <c r="D24" s="17">
        <f t="shared" si="1"/>
        <v>13.788459000000001</v>
      </c>
      <c r="E24" s="17">
        <f t="shared" si="2"/>
        <v>5.58</v>
      </c>
      <c r="I24">
        <v>23</v>
      </c>
      <c r="J24">
        <v>23</v>
      </c>
      <c r="K24">
        <v>7279</v>
      </c>
      <c r="L24">
        <v>1</v>
      </c>
      <c r="M24">
        <v>18</v>
      </c>
      <c r="N24" t="s">
        <v>670</v>
      </c>
      <c r="O24">
        <f t="shared" si="3"/>
        <v>6551100</v>
      </c>
      <c r="P24" s="17">
        <f t="shared" si="4"/>
        <v>1618.8095655000002</v>
      </c>
      <c r="Q24" s="17">
        <f t="shared" si="5"/>
        <v>655.11</v>
      </c>
    </row>
    <row r="25" spans="1:17">
      <c r="A25" t="s">
        <v>68</v>
      </c>
      <c r="B25">
        <v>1609208</v>
      </c>
      <c r="C25">
        <f t="shared" si="0"/>
        <v>1448287200</v>
      </c>
      <c r="D25" s="17">
        <f t="shared" si="1"/>
        <v>357879.00855600002</v>
      </c>
      <c r="E25" s="17">
        <f t="shared" si="2"/>
        <v>144828.72</v>
      </c>
      <c r="I25">
        <v>24</v>
      </c>
      <c r="J25">
        <v>24</v>
      </c>
      <c r="K25">
        <v>55</v>
      </c>
      <c r="L25">
        <v>1</v>
      </c>
      <c r="M25">
        <v>30</v>
      </c>
      <c r="N25" t="s">
        <v>654</v>
      </c>
      <c r="O25">
        <f t="shared" si="3"/>
        <v>49500</v>
      </c>
      <c r="P25" s="17">
        <f t="shared" si="4"/>
        <v>12.231697500000001</v>
      </c>
      <c r="Q25" s="17">
        <f t="shared" si="5"/>
        <v>4.95</v>
      </c>
    </row>
    <row r="26" spans="1:17">
      <c r="A26" t="s">
        <v>657</v>
      </c>
      <c r="B26">
        <v>1049</v>
      </c>
      <c r="C26">
        <f t="shared" si="0"/>
        <v>944100</v>
      </c>
      <c r="D26" s="17">
        <f t="shared" si="1"/>
        <v>233.2918305</v>
      </c>
      <c r="E26" s="17">
        <f t="shared" si="2"/>
        <v>94.410000000000011</v>
      </c>
      <c r="I26">
        <v>25</v>
      </c>
      <c r="J26">
        <v>25</v>
      </c>
      <c r="K26">
        <v>4405</v>
      </c>
      <c r="L26">
        <v>1</v>
      </c>
      <c r="M26">
        <v>16</v>
      </c>
      <c r="N26" t="s">
        <v>106</v>
      </c>
      <c r="O26">
        <f t="shared" si="3"/>
        <v>3964500</v>
      </c>
      <c r="P26" s="17">
        <f t="shared" si="4"/>
        <v>979.64777250000009</v>
      </c>
      <c r="Q26" s="17">
        <f t="shared" si="5"/>
        <v>396.45000000000005</v>
      </c>
    </row>
    <row r="27" spans="1:17">
      <c r="A27" t="s">
        <v>65</v>
      </c>
      <c r="B27">
        <v>1152156</v>
      </c>
      <c r="C27">
        <f t="shared" si="0"/>
        <v>1036940400</v>
      </c>
      <c r="D27" s="17">
        <f t="shared" si="1"/>
        <v>256233.157542</v>
      </c>
      <c r="E27" s="17">
        <f t="shared" si="2"/>
        <v>103694.04000000001</v>
      </c>
      <c r="I27">
        <v>26</v>
      </c>
      <c r="J27">
        <v>26</v>
      </c>
      <c r="K27">
        <v>1</v>
      </c>
      <c r="L27">
        <v>1</v>
      </c>
      <c r="M27">
        <v>32</v>
      </c>
      <c r="N27" t="s">
        <v>688</v>
      </c>
      <c r="O27">
        <f t="shared" si="3"/>
        <v>900</v>
      </c>
      <c r="P27" s="17">
        <f t="shared" si="4"/>
        <v>0.22239450000000002</v>
      </c>
      <c r="Q27" s="17">
        <f t="shared" si="5"/>
        <v>9.0000000000000011E-2</v>
      </c>
    </row>
    <row r="28" spans="1:17">
      <c r="A28" t="s">
        <v>654</v>
      </c>
      <c r="B28">
        <v>179</v>
      </c>
      <c r="C28">
        <f t="shared" si="0"/>
        <v>161100</v>
      </c>
      <c r="D28" s="17">
        <f t="shared" si="1"/>
        <v>39.808615500000002</v>
      </c>
      <c r="E28" s="17">
        <f t="shared" si="2"/>
        <v>16.11</v>
      </c>
      <c r="I28">
        <v>27</v>
      </c>
      <c r="J28">
        <v>27</v>
      </c>
      <c r="K28">
        <v>199</v>
      </c>
      <c r="L28">
        <v>1</v>
      </c>
      <c r="M28">
        <v>14</v>
      </c>
      <c r="N28" t="s">
        <v>101</v>
      </c>
      <c r="O28">
        <f t="shared" si="3"/>
        <v>179100</v>
      </c>
      <c r="P28" s="17">
        <f t="shared" si="4"/>
        <v>44.256505500000003</v>
      </c>
      <c r="Q28" s="17">
        <f t="shared" si="5"/>
        <v>17.91</v>
      </c>
    </row>
    <row r="29" spans="1:17">
      <c r="A29" t="s">
        <v>74</v>
      </c>
      <c r="B29">
        <v>30115</v>
      </c>
      <c r="C29">
        <f t="shared" si="0"/>
        <v>27103500</v>
      </c>
      <c r="D29" s="17">
        <f t="shared" si="1"/>
        <v>6697.4103675000006</v>
      </c>
      <c r="E29" s="17">
        <f t="shared" si="2"/>
        <v>2710.35</v>
      </c>
      <c r="I29">
        <v>28</v>
      </c>
      <c r="J29">
        <v>28</v>
      </c>
      <c r="K29">
        <v>173</v>
      </c>
      <c r="L29">
        <v>1</v>
      </c>
      <c r="M29">
        <v>20</v>
      </c>
      <c r="N29" t="s">
        <v>72</v>
      </c>
      <c r="O29">
        <f t="shared" si="3"/>
        <v>155700</v>
      </c>
      <c r="P29" s="17">
        <f t="shared" si="4"/>
        <v>38.474248500000002</v>
      </c>
      <c r="Q29" s="17">
        <f t="shared" si="5"/>
        <v>15.57</v>
      </c>
    </row>
    <row r="30" spans="1:17">
      <c r="A30" t="s">
        <v>75</v>
      </c>
      <c r="B30">
        <v>64532</v>
      </c>
      <c r="C30">
        <f t="shared" si="0"/>
        <v>58078800</v>
      </c>
      <c r="D30" s="17">
        <f t="shared" si="1"/>
        <v>14351.561874000001</v>
      </c>
      <c r="E30" s="17">
        <f t="shared" si="2"/>
        <v>5807.88</v>
      </c>
      <c r="I30">
        <v>29</v>
      </c>
      <c r="J30">
        <v>29</v>
      </c>
      <c r="K30">
        <v>206</v>
      </c>
      <c r="L30">
        <v>1</v>
      </c>
      <c r="M30">
        <v>33</v>
      </c>
      <c r="N30" t="s">
        <v>34</v>
      </c>
      <c r="O30">
        <f t="shared" si="3"/>
        <v>185400</v>
      </c>
      <c r="P30" s="17">
        <f t="shared" si="4"/>
        <v>45.813267000000003</v>
      </c>
      <c r="Q30" s="17">
        <f t="shared" si="5"/>
        <v>18.54</v>
      </c>
    </row>
    <row r="31" spans="1:17">
      <c r="A31" t="s">
        <v>106</v>
      </c>
      <c r="B31">
        <v>7194</v>
      </c>
      <c r="C31">
        <f t="shared" si="0"/>
        <v>6474600</v>
      </c>
      <c r="D31" s="17">
        <f t="shared" si="1"/>
        <v>1599.906033</v>
      </c>
      <c r="E31" s="17">
        <f t="shared" si="2"/>
        <v>647.46</v>
      </c>
      <c r="N31" t="s">
        <v>95</v>
      </c>
      <c r="O31">
        <f>SUM(O2:O30)</f>
        <v>1815517800</v>
      </c>
      <c r="P31">
        <f t="shared" ref="P31:Q31" si="6">SUM(P2:P30)</f>
        <v>448623.52596900007</v>
      </c>
      <c r="Q31">
        <f t="shared" si="6"/>
        <v>181551.78000000009</v>
      </c>
    </row>
    <row r="32" spans="1:17">
      <c r="A32" t="s">
        <v>688</v>
      </c>
      <c r="B32">
        <v>1</v>
      </c>
      <c r="C32">
        <f t="shared" si="0"/>
        <v>900</v>
      </c>
      <c r="D32" s="17">
        <f t="shared" si="1"/>
        <v>0.22239450000000002</v>
      </c>
      <c r="E32" s="17">
        <f t="shared" si="2"/>
        <v>9.0000000000000011E-2</v>
      </c>
    </row>
    <row r="33" spans="1:5">
      <c r="A33" t="s">
        <v>81</v>
      </c>
      <c r="B33">
        <v>121987</v>
      </c>
      <c r="C33">
        <f t="shared" si="0"/>
        <v>109788300</v>
      </c>
      <c r="D33" s="17">
        <f t="shared" si="1"/>
        <v>27129.237871500001</v>
      </c>
      <c r="E33" s="17">
        <f t="shared" si="2"/>
        <v>10978.83</v>
      </c>
    </row>
    <row r="34" spans="1:5">
      <c r="A34" t="s">
        <v>687</v>
      </c>
      <c r="B34">
        <v>34</v>
      </c>
      <c r="C34">
        <f t="shared" si="0"/>
        <v>30600</v>
      </c>
      <c r="D34" s="17">
        <f t="shared" si="1"/>
        <v>7.5614130000000008</v>
      </c>
      <c r="E34" s="17">
        <f t="shared" si="2"/>
        <v>3.06</v>
      </c>
    </row>
    <row r="35" spans="1:5">
      <c r="A35" t="s">
        <v>95</v>
      </c>
      <c r="B35">
        <f>SUM(B2:B34)</f>
        <v>4401021</v>
      </c>
      <c r="C35">
        <f>SUM(C2:C34)</f>
        <v>3960918900</v>
      </c>
      <c r="D35" s="17">
        <f>SUM(D2:D34)</f>
        <v>978762.8647845001</v>
      </c>
      <c r="E35" s="17">
        <f>SUM(E2:E34)</f>
        <v>396091.89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sqref="A1:H35"/>
    </sheetView>
  </sheetViews>
  <sheetFormatPr baseColWidth="10" defaultRowHeight="15" x14ac:dyDescent="0"/>
  <cols>
    <col min="1" max="1" width="16.33203125" bestFit="1" customWidth="1"/>
    <col min="2" max="2" width="46.5" bestFit="1" customWidth="1"/>
    <col min="3" max="3" width="21.33203125" customWidth="1"/>
    <col min="4" max="5" width="17.83203125" customWidth="1"/>
    <col min="6" max="6" width="12.5" bestFit="1" customWidth="1"/>
    <col min="7" max="7" width="13.5" bestFit="1" customWidth="1"/>
    <col min="8" max="8" width="9.6640625" customWidth="1"/>
    <col min="10" max="10" width="13.5" customWidth="1"/>
    <col min="15" max="16" width="11.1640625" bestFit="1" customWidth="1"/>
  </cols>
  <sheetData>
    <row r="1" spans="1:8" ht="30">
      <c r="A1" t="s">
        <v>678</v>
      </c>
      <c r="B1" t="s">
        <v>678</v>
      </c>
      <c r="C1" s="32" t="s">
        <v>713</v>
      </c>
      <c r="D1" s="32" t="s">
        <v>714</v>
      </c>
      <c r="E1" t="s">
        <v>693</v>
      </c>
      <c r="F1" s="32" t="s">
        <v>712</v>
      </c>
      <c r="G1" s="32" t="s">
        <v>715</v>
      </c>
      <c r="H1" t="s">
        <v>693</v>
      </c>
    </row>
    <row r="2" spans="1:8">
      <c r="A2" t="s">
        <v>72</v>
      </c>
      <c r="B2" s="31" t="s">
        <v>82</v>
      </c>
      <c r="C2" s="23">
        <v>38.474248500000002</v>
      </c>
      <c r="D2" s="23">
        <v>15.57</v>
      </c>
      <c r="E2" s="17">
        <f>C2/$C$35*100</f>
        <v>8.5760657372789192E-3</v>
      </c>
      <c r="F2" s="17">
        <v>13659.247795500001</v>
      </c>
      <c r="G2" s="17">
        <v>5527.71</v>
      </c>
      <c r="H2" s="17">
        <f t="shared" ref="H2:H34" si="0">F2/$F$35*100</f>
        <v>1.395562529694814</v>
      </c>
    </row>
    <row r="3" spans="1:8">
      <c r="A3" t="s">
        <v>73</v>
      </c>
      <c r="B3" s="31" t="s">
        <v>83</v>
      </c>
      <c r="C3" s="23">
        <v>7063.4717145000004</v>
      </c>
      <c r="D3" s="23">
        <v>2858.4900000000002</v>
      </c>
      <c r="E3" s="17">
        <f t="shared" ref="E3:E34" si="1">C3/$C$35*100</f>
        <v>1.5744764386226344</v>
      </c>
      <c r="F3" s="17">
        <v>22329.074983500002</v>
      </c>
      <c r="G3" s="17">
        <v>9036.27</v>
      </c>
      <c r="H3" s="17">
        <f t="shared" si="0"/>
        <v>2.2813569851177715</v>
      </c>
    </row>
    <row r="4" spans="1:8">
      <c r="A4" t="s">
        <v>684</v>
      </c>
      <c r="B4" s="31" t="s">
        <v>694</v>
      </c>
      <c r="C4" s="23">
        <v>2.8911285000000002</v>
      </c>
      <c r="D4" s="23">
        <v>1.1700000000000002</v>
      </c>
      <c r="E4" s="17">
        <f t="shared" si="1"/>
        <v>6.4444424615390735E-4</v>
      </c>
      <c r="F4" s="17">
        <v>2.8911285000000002</v>
      </c>
      <c r="G4" s="17">
        <v>1.1700000000000002</v>
      </c>
      <c r="H4" s="17">
        <f t="shared" si="0"/>
        <v>2.9538600247533468E-4</v>
      </c>
    </row>
    <row r="5" spans="1:8">
      <c r="A5" t="s">
        <v>34</v>
      </c>
      <c r="B5" s="31" t="s">
        <v>84</v>
      </c>
      <c r="C5" s="23">
        <v>45.813267000000003</v>
      </c>
      <c r="D5" s="23">
        <v>18.54</v>
      </c>
      <c r="E5" s="17">
        <f t="shared" si="1"/>
        <v>1.0211962669823453E-2</v>
      </c>
      <c r="F5" s="17">
        <v>2212.6028805000001</v>
      </c>
      <c r="G5" s="17">
        <v>895.41000000000008</v>
      </c>
      <c r="H5" s="17">
        <f t="shared" si="0"/>
        <v>0.22606117989439267</v>
      </c>
    </row>
    <row r="6" spans="1:8">
      <c r="A6" t="s">
        <v>101</v>
      </c>
      <c r="B6" s="30" t="s">
        <v>107</v>
      </c>
      <c r="C6" s="23">
        <v>44.256505500000003</v>
      </c>
      <c r="D6" s="23">
        <v>17.91</v>
      </c>
      <c r="E6" s="17">
        <f t="shared" si="1"/>
        <v>9.8649542295867355E-3</v>
      </c>
      <c r="F6" s="17">
        <v>102.0790755</v>
      </c>
      <c r="G6" s="17">
        <v>41.31</v>
      </c>
      <c r="H6" s="17">
        <f t="shared" si="0"/>
        <v>1.0429398087398355E-2</v>
      </c>
    </row>
    <row r="7" spans="1:8">
      <c r="A7" t="s">
        <v>66</v>
      </c>
      <c r="B7" s="31" t="s">
        <v>695</v>
      </c>
      <c r="C7" s="23">
        <v>6671.3902109999999</v>
      </c>
      <c r="D7" s="23">
        <v>2699.82</v>
      </c>
      <c r="E7" s="17">
        <f t="shared" si="1"/>
        <v>1.4870798843173005</v>
      </c>
      <c r="F7" s="17">
        <v>8151.6480030000002</v>
      </c>
      <c r="G7" s="17">
        <v>3298.86</v>
      </c>
      <c r="H7" s="17">
        <f t="shared" si="0"/>
        <v>0.8328521949793013</v>
      </c>
    </row>
    <row r="8" spans="1:8">
      <c r="A8" t="s">
        <v>669</v>
      </c>
      <c r="B8" s="30" t="s">
        <v>18</v>
      </c>
      <c r="C8" s="23">
        <v>2214.6044310000002</v>
      </c>
      <c r="D8" s="23">
        <v>896.22</v>
      </c>
      <c r="E8" s="17">
        <f t="shared" si="1"/>
        <v>0.49364429255389303</v>
      </c>
      <c r="F8" s="17">
        <v>7187.5678455000007</v>
      </c>
      <c r="G8" s="17">
        <v>2908.71</v>
      </c>
      <c r="H8" s="17">
        <f t="shared" si="0"/>
        <v>0.73435232415387253</v>
      </c>
    </row>
    <row r="9" spans="1:8">
      <c r="A9" t="s">
        <v>683</v>
      </c>
      <c r="B9" s="31" t="s">
        <v>696</v>
      </c>
      <c r="C9" s="23">
        <v>16.901982</v>
      </c>
      <c r="D9" s="23">
        <v>6.8400000000000007</v>
      </c>
      <c r="E9" s="17">
        <f t="shared" si="1"/>
        <v>3.7675202082843805E-3</v>
      </c>
      <c r="F9" s="17">
        <v>69.164689500000009</v>
      </c>
      <c r="G9" s="17">
        <v>27.990000000000002</v>
      </c>
      <c r="H9" s="17">
        <f t="shared" si="0"/>
        <v>7.0665420592176224E-3</v>
      </c>
    </row>
    <row r="10" spans="1:8">
      <c r="A10" t="s">
        <v>118</v>
      </c>
      <c r="B10" s="30" t="s">
        <v>13</v>
      </c>
      <c r="C10" s="33">
        <v>0</v>
      </c>
      <c r="D10" s="33">
        <v>0</v>
      </c>
      <c r="E10" s="17">
        <f t="shared" si="1"/>
        <v>0</v>
      </c>
      <c r="F10" s="17">
        <v>10.897330500000001</v>
      </c>
      <c r="G10" s="17">
        <v>4.41</v>
      </c>
      <c r="H10" s="17">
        <f t="shared" si="0"/>
        <v>1.1133780093301078E-3</v>
      </c>
    </row>
    <row r="11" spans="1:8">
      <c r="A11" t="s">
        <v>79</v>
      </c>
      <c r="B11" s="31" t="s">
        <v>87</v>
      </c>
      <c r="C11" s="23">
        <v>3047.2494390000002</v>
      </c>
      <c r="D11" s="23">
        <v>1233.18</v>
      </c>
      <c r="E11" s="17">
        <f t="shared" si="1"/>
        <v>0.67924423544621826</v>
      </c>
      <c r="F11" s="17">
        <v>8825.2809434999999</v>
      </c>
      <c r="G11" s="17">
        <v>3571.4700000000003</v>
      </c>
      <c r="H11" s="17">
        <f t="shared" si="0"/>
        <v>0.90167713355605428</v>
      </c>
    </row>
    <row r="12" spans="1:8">
      <c r="A12" t="s">
        <v>682</v>
      </c>
      <c r="B12" s="30" t="s">
        <v>697</v>
      </c>
      <c r="C12" s="23">
        <v>30.023257500000003</v>
      </c>
      <c r="D12" s="23">
        <v>12.15</v>
      </c>
      <c r="E12" s="17">
        <f t="shared" si="1"/>
        <v>6.6923056331367305E-3</v>
      </c>
      <c r="F12" s="17">
        <v>32.2472025</v>
      </c>
      <c r="G12" s="17">
        <v>13.05</v>
      </c>
      <c r="H12" s="17">
        <f t="shared" si="0"/>
        <v>3.2946900276095018E-3</v>
      </c>
    </row>
    <row r="13" spans="1:8">
      <c r="A13" t="s">
        <v>67</v>
      </c>
      <c r="B13" s="31" t="s">
        <v>88</v>
      </c>
      <c r="C13" s="23">
        <v>16942.235404499999</v>
      </c>
      <c r="D13" s="23">
        <v>6856.29</v>
      </c>
      <c r="E13" s="17">
        <f t="shared" si="1"/>
        <v>3.7764928550962162</v>
      </c>
      <c r="F13" s="17">
        <v>33747.253402499999</v>
      </c>
      <c r="G13" s="17">
        <v>13657.050000000001</v>
      </c>
      <c r="H13" s="17">
        <f t="shared" si="0"/>
        <v>3.4479499188938196</v>
      </c>
    </row>
    <row r="14" spans="1:8">
      <c r="A14" t="s">
        <v>71</v>
      </c>
      <c r="B14" s="30" t="s">
        <v>89</v>
      </c>
      <c r="C14" s="23">
        <v>1924.8243975</v>
      </c>
      <c r="D14" s="23">
        <v>778.95</v>
      </c>
      <c r="E14" s="17">
        <f t="shared" si="1"/>
        <v>0.42905115003554362</v>
      </c>
      <c r="F14" s="17">
        <v>5819.1744870000002</v>
      </c>
      <c r="G14" s="17">
        <v>2354.94</v>
      </c>
      <c r="H14" s="17">
        <f t="shared" si="0"/>
        <v>0.59454385698227752</v>
      </c>
    </row>
    <row r="15" spans="1:8">
      <c r="A15" t="s">
        <v>685</v>
      </c>
      <c r="B15" s="31" t="s">
        <v>698</v>
      </c>
      <c r="C15" s="23">
        <v>8.006202</v>
      </c>
      <c r="D15" s="23">
        <v>3.24</v>
      </c>
      <c r="E15" s="17">
        <f t="shared" si="1"/>
        <v>1.7846148355031277E-3</v>
      </c>
      <c r="F15" s="17">
        <v>26.464945500000002</v>
      </c>
      <c r="G15" s="17">
        <v>10.71</v>
      </c>
      <c r="H15" s="17">
        <f t="shared" si="0"/>
        <v>2.7039180226588327E-3</v>
      </c>
    </row>
    <row r="16" spans="1:8">
      <c r="A16" t="s">
        <v>80</v>
      </c>
      <c r="B16" s="31" t="s">
        <v>90</v>
      </c>
      <c r="C16" s="23">
        <v>60627.854223000002</v>
      </c>
      <c r="D16" s="23">
        <v>24535.260000000002</v>
      </c>
      <c r="E16" s="17">
        <f t="shared" si="1"/>
        <v>13.514194132384713</v>
      </c>
      <c r="F16" s="17">
        <v>128391.2359785</v>
      </c>
      <c r="G16" s="17">
        <v>51958.170000000006</v>
      </c>
      <c r="H16" s="17">
        <f t="shared" si="0"/>
        <v>13.117706095926376</v>
      </c>
    </row>
    <row r="17" spans="1:12">
      <c r="A17" t="s">
        <v>681</v>
      </c>
      <c r="B17" s="31" t="s">
        <v>699</v>
      </c>
      <c r="C17" s="23">
        <v>1.7791560000000002</v>
      </c>
      <c r="D17" s="23">
        <v>0.72000000000000008</v>
      </c>
      <c r="E17" s="17">
        <f t="shared" si="1"/>
        <v>3.9658107455625068E-4</v>
      </c>
      <c r="F17" s="17">
        <v>1.7791560000000002</v>
      </c>
      <c r="G17" s="17">
        <v>0.72000000000000008</v>
      </c>
      <c r="H17" s="17">
        <f t="shared" si="0"/>
        <v>1.8177600152328289E-4</v>
      </c>
    </row>
    <row r="18" spans="1:12">
      <c r="A18" t="s">
        <v>69</v>
      </c>
      <c r="B18" s="31" t="s">
        <v>700</v>
      </c>
      <c r="C18" s="23">
        <v>35636.272285500003</v>
      </c>
      <c r="D18" s="23">
        <v>14421.51</v>
      </c>
      <c r="E18" s="17">
        <f t="shared" si="1"/>
        <v>7.9434693507273808</v>
      </c>
      <c r="F18" s="17">
        <v>63818.770509000002</v>
      </c>
      <c r="G18" s="17">
        <v>25826.58</v>
      </c>
      <c r="H18" s="17">
        <f t="shared" si="0"/>
        <v>6.5203506186405376</v>
      </c>
    </row>
    <row r="19" spans="1:12">
      <c r="A19" t="s">
        <v>658</v>
      </c>
      <c r="B19" s="31" t="s">
        <v>702</v>
      </c>
      <c r="C19" s="23">
        <v>58.934542500000006</v>
      </c>
      <c r="D19" s="23">
        <v>23.85</v>
      </c>
      <c r="E19" s="17">
        <f t="shared" si="1"/>
        <v>1.3136748094675802E-2</v>
      </c>
      <c r="F19" s="17">
        <v>64.716799500000008</v>
      </c>
      <c r="G19" s="17">
        <v>26.19</v>
      </c>
      <c r="H19" s="17">
        <f t="shared" si="0"/>
        <v>6.6121020554094148E-3</v>
      </c>
    </row>
    <row r="20" spans="1:12">
      <c r="A20" t="s">
        <v>70</v>
      </c>
      <c r="B20" s="31" t="s">
        <v>701</v>
      </c>
      <c r="C20" s="23">
        <v>4897.1268900000005</v>
      </c>
      <c r="D20" s="23">
        <v>1981.8000000000002</v>
      </c>
      <c r="E20" s="17">
        <f t="shared" si="1"/>
        <v>1.0915894077160799</v>
      </c>
      <c r="F20" s="17">
        <v>11412.396162000001</v>
      </c>
      <c r="G20" s="17">
        <v>4618.4400000000005</v>
      </c>
      <c r="H20" s="17">
        <f t="shared" si="0"/>
        <v>1.1660021617710981</v>
      </c>
    </row>
    <row r="21" spans="1:12">
      <c r="A21" t="s">
        <v>659</v>
      </c>
      <c r="B21" s="31" t="s">
        <v>703</v>
      </c>
      <c r="C21" s="23">
        <v>0.22239450000000002</v>
      </c>
      <c r="D21" s="23">
        <v>9.0000000000000011E-2</v>
      </c>
      <c r="E21" s="17">
        <f t="shared" si="1"/>
        <v>4.9572634319531334E-5</v>
      </c>
      <c r="F21" s="17">
        <v>0.22239450000000002</v>
      </c>
      <c r="G21" s="17">
        <v>9.0000000000000011E-2</v>
      </c>
      <c r="H21" s="17">
        <f t="shared" si="0"/>
        <v>2.2722000190410361E-5</v>
      </c>
    </row>
    <row r="22" spans="1:12">
      <c r="A22" t="s">
        <v>12</v>
      </c>
      <c r="B22" s="31" t="s">
        <v>9</v>
      </c>
      <c r="C22" s="22">
        <v>0</v>
      </c>
      <c r="D22" s="22">
        <v>0</v>
      </c>
      <c r="E22" s="17">
        <f t="shared" si="1"/>
        <v>0</v>
      </c>
      <c r="F22" s="17">
        <v>4158.1099665000002</v>
      </c>
      <c r="G22" s="17">
        <v>1682.73</v>
      </c>
      <c r="H22" s="17">
        <f t="shared" si="0"/>
        <v>0.42483323756010249</v>
      </c>
    </row>
    <row r="23" spans="1:12">
      <c r="A23" t="s">
        <v>670</v>
      </c>
      <c r="B23" s="31" t="s">
        <v>704</v>
      </c>
      <c r="C23" s="23">
        <v>1618.8095655000002</v>
      </c>
      <c r="D23" s="23">
        <v>655.11</v>
      </c>
      <c r="E23" s="17">
        <f t="shared" si="1"/>
        <v>0.36083920521186852</v>
      </c>
      <c r="F23" s="17">
        <v>4555.0841490000003</v>
      </c>
      <c r="G23" s="17">
        <v>1843.38</v>
      </c>
      <c r="H23" s="17">
        <f t="shared" si="0"/>
        <v>0.46539200789998497</v>
      </c>
    </row>
    <row r="24" spans="1:12">
      <c r="A24" t="s">
        <v>686</v>
      </c>
      <c r="B24" s="31" t="s">
        <v>705</v>
      </c>
      <c r="C24" s="22">
        <v>0</v>
      </c>
      <c r="D24" s="22">
        <v>0</v>
      </c>
      <c r="E24" s="17">
        <f t="shared" si="1"/>
        <v>0</v>
      </c>
      <c r="F24" s="17">
        <v>13.788459000000001</v>
      </c>
      <c r="G24" s="17">
        <v>5.58</v>
      </c>
      <c r="H24" s="17">
        <f t="shared" si="0"/>
        <v>1.4087640118054423E-3</v>
      </c>
    </row>
    <row r="25" spans="1:12">
      <c r="A25" t="s">
        <v>68</v>
      </c>
      <c r="B25" s="31" t="s">
        <v>91</v>
      </c>
      <c r="C25" s="23">
        <v>163978.136685</v>
      </c>
      <c r="D25" s="23">
        <v>66359.7</v>
      </c>
      <c r="E25" s="17">
        <f t="shared" si="1"/>
        <v>36.551390462820031</v>
      </c>
      <c r="F25" s="17">
        <v>357879.00855600002</v>
      </c>
      <c r="G25" s="17">
        <v>144828.72</v>
      </c>
      <c r="H25" s="17">
        <f t="shared" si="0"/>
        <v>36.564424482409876</v>
      </c>
    </row>
    <row r="26" spans="1:12">
      <c r="A26" t="s">
        <v>657</v>
      </c>
      <c r="B26" s="31" t="s">
        <v>706</v>
      </c>
      <c r="C26" s="23">
        <v>116.31232350000001</v>
      </c>
      <c r="D26" s="23">
        <v>47.07</v>
      </c>
      <c r="E26" s="17">
        <f t="shared" si="1"/>
        <v>2.5926487749114886E-2</v>
      </c>
      <c r="F26" s="17">
        <v>233.2918305</v>
      </c>
      <c r="G26" s="17">
        <v>94.410000000000011</v>
      </c>
      <c r="H26" s="17">
        <f t="shared" si="0"/>
        <v>2.3835378199740468E-2</v>
      </c>
    </row>
    <row r="27" spans="1:12">
      <c r="A27" t="s">
        <v>65</v>
      </c>
      <c r="B27" s="30" t="s">
        <v>92</v>
      </c>
      <c r="C27" s="23">
        <v>134589.14829899999</v>
      </c>
      <c r="D27" s="23">
        <v>54466.380000000005</v>
      </c>
      <c r="E27" s="17">
        <f t="shared" si="1"/>
        <v>30.000465982762602</v>
      </c>
      <c r="F27" s="17">
        <v>256233.157542</v>
      </c>
      <c r="G27" s="17">
        <v>103694.04000000001</v>
      </c>
      <c r="H27" s="17">
        <f t="shared" si="0"/>
        <v>26.179288851382438</v>
      </c>
    </row>
    <row r="28" spans="1:12">
      <c r="A28" t="s">
        <v>654</v>
      </c>
      <c r="B28" s="31" t="s">
        <v>707</v>
      </c>
      <c r="C28" s="23">
        <v>12.231697500000001</v>
      </c>
      <c r="D28" s="23">
        <v>4.95</v>
      </c>
      <c r="E28" s="17">
        <f t="shared" si="1"/>
        <v>2.7264948875742232E-3</v>
      </c>
      <c r="F28" s="17">
        <v>39.808615500000002</v>
      </c>
      <c r="G28" s="17">
        <v>16.11</v>
      </c>
      <c r="H28" s="17">
        <f t="shared" si="0"/>
        <v>4.0672380340834547E-3</v>
      </c>
    </row>
    <row r="29" spans="1:12">
      <c r="A29" t="s">
        <v>74</v>
      </c>
      <c r="B29" s="31" t="s">
        <v>93</v>
      </c>
      <c r="C29" s="23">
        <v>1302.1197975</v>
      </c>
      <c r="D29" s="23">
        <v>526.95000000000005</v>
      </c>
      <c r="E29" s="17">
        <f t="shared" si="1"/>
        <v>0.29024777394085594</v>
      </c>
      <c r="F29" s="17">
        <v>6697.4103675000006</v>
      </c>
      <c r="G29" s="17">
        <v>2710.35</v>
      </c>
      <c r="H29" s="17">
        <f t="shared" si="0"/>
        <v>0.68427303573420806</v>
      </c>
    </row>
    <row r="30" spans="1:12">
      <c r="A30" t="s">
        <v>75</v>
      </c>
      <c r="B30" s="31" t="s">
        <v>94</v>
      </c>
      <c r="C30" s="23">
        <v>6698.9671290000006</v>
      </c>
      <c r="D30" s="23">
        <v>2710.98</v>
      </c>
      <c r="E30" s="17">
        <f t="shared" si="1"/>
        <v>1.4932268909729227</v>
      </c>
      <c r="F30" s="17">
        <v>14351.561874000001</v>
      </c>
      <c r="G30" s="17">
        <v>5807.88</v>
      </c>
      <c r="H30" s="17">
        <f t="shared" si="0"/>
        <v>1.4662961162875614</v>
      </c>
    </row>
    <row r="31" spans="1:12">
      <c r="A31" t="s">
        <v>106</v>
      </c>
      <c r="B31" s="31" t="s">
        <v>42</v>
      </c>
      <c r="C31" s="23">
        <v>979.64777250000009</v>
      </c>
      <c r="D31" s="23">
        <v>396.45000000000005</v>
      </c>
      <c r="E31" s="17">
        <f t="shared" si="1"/>
        <v>0.2183674541775355</v>
      </c>
      <c r="F31" s="17">
        <v>1599.906033</v>
      </c>
      <c r="G31" s="17">
        <v>647.46</v>
      </c>
      <c r="H31" s="17">
        <f t="shared" si="0"/>
        <v>0.16346206936981214</v>
      </c>
      <c r="K31" s="17"/>
      <c r="L31" s="17"/>
    </row>
    <row r="32" spans="1:12">
      <c r="A32" t="s">
        <v>688</v>
      </c>
      <c r="B32" s="31" t="s">
        <v>708</v>
      </c>
      <c r="C32" s="23">
        <v>0.22239450000000002</v>
      </c>
      <c r="D32" s="23">
        <v>9.0000000000000011E-2</v>
      </c>
      <c r="E32" s="17">
        <f t="shared" si="1"/>
        <v>4.9572634319531334E-5</v>
      </c>
      <c r="F32" s="17">
        <v>0.22239450000000002</v>
      </c>
      <c r="G32" s="17">
        <v>9.0000000000000011E-2</v>
      </c>
      <c r="H32" s="17">
        <f t="shared" si="0"/>
        <v>2.2722000190410361E-5</v>
      </c>
    </row>
    <row r="33" spans="1:8">
      <c r="A33" t="s">
        <v>81</v>
      </c>
      <c r="B33" s="31" t="s">
        <v>43</v>
      </c>
      <c r="C33" s="23">
        <v>55.598625000000006</v>
      </c>
      <c r="D33" s="23">
        <v>22.5</v>
      </c>
      <c r="E33" s="17">
        <f t="shared" si="1"/>
        <v>1.2393158579882834E-2</v>
      </c>
      <c r="F33" s="17">
        <v>27129.237871500001</v>
      </c>
      <c r="G33" s="17">
        <v>10978.83</v>
      </c>
      <c r="H33" s="17">
        <f t="shared" si="0"/>
        <v>2.7717886372275888</v>
      </c>
    </row>
    <row r="34" spans="1:8">
      <c r="A34" t="s">
        <v>687</v>
      </c>
      <c r="B34" s="31" t="s">
        <v>709</v>
      </c>
      <c r="C34" s="22">
        <v>0</v>
      </c>
      <c r="D34" s="22">
        <v>0</v>
      </c>
      <c r="E34" s="17">
        <f t="shared" si="1"/>
        <v>0</v>
      </c>
      <c r="F34" s="17">
        <v>7.5614130000000008</v>
      </c>
      <c r="G34" s="17">
        <v>3.06</v>
      </c>
      <c r="H34" s="17">
        <f t="shared" si="0"/>
        <v>7.7254800647395241E-4</v>
      </c>
    </row>
    <row r="35" spans="1:8">
      <c r="A35" t="s">
        <v>95</v>
      </c>
      <c r="C35" s="23">
        <f>SUM(C2:C34)</f>
        <v>448623.52596899995</v>
      </c>
      <c r="D35" s="23">
        <f>SUM(D2:D34)</f>
        <v>181551.78000000006</v>
      </c>
      <c r="E35" s="17">
        <f>SUM(E2:E34)</f>
        <v>100.00000000000001</v>
      </c>
      <c r="F35" s="17">
        <v>978762.8647845001</v>
      </c>
      <c r="G35" s="17">
        <v>396091.89</v>
      </c>
      <c r="H35" s="17">
        <f>SUM(H2:H34)</f>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E8" workbookViewId="0">
      <selection activeCell="G16" sqref="G16"/>
    </sheetView>
  </sheetViews>
  <sheetFormatPr baseColWidth="10" defaultRowHeight="15" x14ac:dyDescent="0"/>
  <cols>
    <col min="1" max="1" width="26.1640625" style="4" bestFit="1" customWidth="1"/>
    <col min="2" max="2" width="26.1640625" style="4" customWidth="1"/>
    <col min="3" max="3" width="28.1640625" style="14" customWidth="1"/>
    <col min="4" max="5" width="28.1640625" style="5" customWidth="1"/>
    <col min="6" max="6" width="73" style="12" customWidth="1"/>
    <col min="7" max="7" width="27.33203125" style="12" customWidth="1"/>
    <col min="8" max="9" width="73.33203125" style="12" customWidth="1"/>
    <col min="10" max="10" width="94.1640625" style="5" customWidth="1"/>
    <col min="11" max="11" width="42.6640625" style="5" customWidth="1"/>
  </cols>
  <sheetData>
    <row r="1" spans="1:11">
      <c r="A1" s="19" t="s">
        <v>678</v>
      </c>
      <c r="B1" s="19" t="s">
        <v>650</v>
      </c>
      <c r="C1" s="18" t="s">
        <v>0</v>
      </c>
      <c r="D1" s="2" t="s">
        <v>1</v>
      </c>
      <c r="E1" s="2" t="s">
        <v>48</v>
      </c>
      <c r="F1" s="3" t="s">
        <v>2</v>
      </c>
      <c r="G1" s="3" t="s">
        <v>3</v>
      </c>
      <c r="H1" s="3" t="s">
        <v>4</v>
      </c>
      <c r="I1" s="3" t="s">
        <v>51</v>
      </c>
      <c r="J1" s="2" t="s">
        <v>6</v>
      </c>
      <c r="K1" s="2" t="s">
        <v>7</v>
      </c>
    </row>
    <row r="2" spans="1:11" ht="30">
      <c r="C2" s="18" t="s">
        <v>50</v>
      </c>
      <c r="D2" s="13" t="s">
        <v>617</v>
      </c>
      <c r="E2" s="2"/>
      <c r="F2" s="3" t="s">
        <v>98</v>
      </c>
      <c r="G2" s="3"/>
      <c r="H2" s="3"/>
      <c r="I2" s="3"/>
      <c r="J2" s="2"/>
      <c r="K2" s="2"/>
    </row>
    <row r="3" spans="1:11" ht="180">
      <c r="A3" s="4" t="s">
        <v>674</v>
      </c>
      <c r="B3" s="5" t="s">
        <v>675</v>
      </c>
      <c r="C3" s="10" t="s">
        <v>676</v>
      </c>
      <c r="D3" s="13" t="s">
        <v>677</v>
      </c>
      <c r="E3" s="2"/>
      <c r="F3" s="3"/>
      <c r="G3" s="3"/>
      <c r="H3" s="3"/>
      <c r="I3" s="3"/>
      <c r="J3" s="2"/>
      <c r="K3" s="2"/>
    </row>
    <row r="4" spans="1:11">
      <c r="A4" s="4" t="s">
        <v>9</v>
      </c>
      <c r="B4" s="4" t="s">
        <v>12</v>
      </c>
      <c r="C4" s="4" t="s">
        <v>9</v>
      </c>
      <c r="D4" s="5" t="s">
        <v>618</v>
      </c>
      <c r="E4" s="5" t="s">
        <v>49</v>
      </c>
      <c r="F4" s="4" t="s">
        <v>10</v>
      </c>
      <c r="G4" s="7" t="s">
        <v>11</v>
      </c>
      <c r="H4" s="4"/>
      <c r="I4" s="7" t="s">
        <v>52</v>
      </c>
    </row>
    <row r="5" spans="1:11" ht="60">
      <c r="A5" s="4" t="s">
        <v>13</v>
      </c>
      <c r="B5" s="4" t="s">
        <v>118</v>
      </c>
      <c r="C5" s="4" t="s">
        <v>13</v>
      </c>
      <c r="D5" s="5" t="s">
        <v>619</v>
      </c>
      <c r="E5" s="5" t="s">
        <v>49</v>
      </c>
      <c r="F5" s="4" t="s">
        <v>108</v>
      </c>
      <c r="G5" s="7" t="s">
        <v>110</v>
      </c>
      <c r="H5" s="4"/>
      <c r="I5" s="4" t="s">
        <v>112</v>
      </c>
      <c r="K5" s="5" t="s">
        <v>111</v>
      </c>
    </row>
    <row r="6" spans="1:11">
      <c r="A6" s="4" t="s">
        <v>107</v>
      </c>
      <c r="B6" s="4" t="s">
        <v>101</v>
      </c>
      <c r="C6" s="4" t="s">
        <v>107</v>
      </c>
      <c r="D6" s="5" t="s">
        <v>620</v>
      </c>
      <c r="E6" s="5" t="s">
        <v>49</v>
      </c>
      <c r="F6" s="5" t="s">
        <v>97</v>
      </c>
      <c r="G6" s="6" t="s">
        <v>99</v>
      </c>
      <c r="H6" s="5"/>
      <c r="I6" s="5" t="s">
        <v>100</v>
      </c>
      <c r="K6" s="5" t="s">
        <v>102</v>
      </c>
    </row>
    <row r="7" spans="1:11" ht="60">
      <c r="A7" s="4" t="s">
        <v>92</v>
      </c>
      <c r="B7" s="4" t="s">
        <v>65</v>
      </c>
      <c r="C7" s="4" t="s">
        <v>15</v>
      </c>
      <c r="D7" s="5" t="s">
        <v>621</v>
      </c>
      <c r="E7" s="5" t="s">
        <v>49</v>
      </c>
      <c r="F7" s="8" t="s">
        <v>16</v>
      </c>
      <c r="G7" s="9" t="s">
        <v>17</v>
      </c>
      <c r="H7" s="8"/>
      <c r="I7" s="9" t="s">
        <v>54</v>
      </c>
      <c r="K7" s="5" t="s">
        <v>64</v>
      </c>
    </row>
    <row r="8" spans="1:11" ht="75">
      <c r="A8" s="4" t="s">
        <v>18</v>
      </c>
      <c r="B8" s="4" t="s">
        <v>669</v>
      </c>
      <c r="C8" s="4" t="s">
        <v>18</v>
      </c>
      <c r="D8" s="5" t="s">
        <v>622</v>
      </c>
      <c r="E8" s="5" t="s">
        <v>49</v>
      </c>
      <c r="F8" s="8" t="s">
        <v>633</v>
      </c>
      <c r="G8" s="9" t="s">
        <v>19</v>
      </c>
      <c r="H8" s="5" t="s">
        <v>55</v>
      </c>
      <c r="I8" s="9" t="s">
        <v>76</v>
      </c>
      <c r="K8" s="5" t="s">
        <v>21</v>
      </c>
    </row>
    <row r="9" spans="1:11" ht="45">
      <c r="A9" s="5" t="s">
        <v>668</v>
      </c>
      <c r="B9" s="5" t="s">
        <v>25</v>
      </c>
      <c r="C9" s="4" t="s">
        <v>22</v>
      </c>
      <c r="D9" s="5" t="s">
        <v>623</v>
      </c>
      <c r="E9" s="5" t="s">
        <v>49</v>
      </c>
      <c r="F9" s="8" t="s">
        <v>23</v>
      </c>
      <c r="G9" s="9" t="s">
        <v>24</v>
      </c>
      <c r="H9" s="8"/>
      <c r="I9" s="9" t="s">
        <v>56</v>
      </c>
      <c r="J9" s="5" t="s">
        <v>26</v>
      </c>
      <c r="K9" s="5" t="s">
        <v>672</v>
      </c>
    </row>
    <row r="10" spans="1:11">
      <c r="A10" s="4" t="s">
        <v>27</v>
      </c>
      <c r="B10" s="4" t="s">
        <v>68</v>
      </c>
      <c r="C10" s="4" t="s">
        <v>27</v>
      </c>
      <c r="D10" s="5" t="s">
        <v>624</v>
      </c>
      <c r="E10" s="5" t="s">
        <v>49</v>
      </c>
      <c r="F10" s="8" t="s">
        <v>28</v>
      </c>
      <c r="G10" s="9" t="s">
        <v>29</v>
      </c>
      <c r="H10" s="8"/>
      <c r="I10" s="9" t="s">
        <v>57</v>
      </c>
    </row>
    <row r="11" spans="1:11">
      <c r="A11" s="4" t="s">
        <v>31</v>
      </c>
      <c r="B11" s="4" t="s">
        <v>34</v>
      </c>
      <c r="C11" s="4" t="s">
        <v>31</v>
      </c>
      <c r="D11" s="5" t="s">
        <v>629</v>
      </c>
      <c r="E11" s="5" t="s">
        <v>49</v>
      </c>
      <c r="F11" s="8" t="s">
        <v>32</v>
      </c>
      <c r="G11" s="9" t="s">
        <v>33</v>
      </c>
      <c r="H11" s="8"/>
      <c r="I11" s="9" t="s">
        <v>59</v>
      </c>
    </row>
    <row r="12" spans="1:11" ht="90">
      <c r="A12" s="5" t="s">
        <v>38</v>
      </c>
      <c r="B12" s="5" t="s">
        <v>38</v>
      </c>
      <c r="C12" s="4" t="s">
        <v>35</v>
      </c>
      <c r="D12" s="5" t="s">
        <v>628</v>
      </c>
      <c r="E12" s="5" t="s">
        <v>49</v>
      </c>
      <c r="F12" s="8" t="s">
        <v>77</v>
      </c>
      <c r="G12" s="9" t="s">
        <v>36</v>
      </c>
      <c r="H12" s="8" t="s">
        <v>37</v>
      </c>
      <c r="I12" s="8" t="s">
        <v>60</v>
      </c>
      <c r="J12" s="8" t="s">
        <v>63</v>
      </c>
      <c r="K12" s="5" t="s">
        <v>634</v>
      </c>
    </row>
    <row r="13" spans="1:11" ht="45">
      <c r="A13" s="4" t="s">
        <v>39</v>
      </c>
      <c r="B13" s="4" t="s">
        <v>670</v>
      </c>
      <c r="C13" s="4" t="s">
        <v>39</v>
      </c>
      <c r="D13" s="5" t="s">
        <v>631</v>
      </c>
      <c r="E13" s="5" t="s">
        <v>49</v>
      </c>
      <c r="F13" s="8" t="s">
        <v>40</v>
      </c>
      <c r="G13" s="9" t="s">
        <v>41</v>
      </c>
      <c r="H13" s="8" t="s">
        <v>632</v>
      </c>
      <c r="I13" s="8" t="s">
        <v>61</v>
      </c>
    </row>
    <row r="14" spans="1:11">
      <c r="A14" s="4" t="s">
        <v>42</v>
      </c>
      <c r="B14" s="4" t="s">
        <v>106</v>
      </c>
      <c r="C14" s="4" t="s">
        <v>42</v>
      </c>
      <c r="D14" s="5" t="s">
        <v>627</v>
      </c>
      <c r="E14" s="5" t="s">
        <v>49</v>
      </c>
      <c r="F14" s="10" t="s">
        <v>103</v>
      </c>
      <c r="G14" s="11" t="s">
        <v>104</v>
      </c>
      <c r="H14" s="10"/>
      <c r="I14" s="10" t="s">
        <v>105</v>
      </c>
    </row>
    <row r="15" spans="1:11" ht="60">
      <c r="A15" s="5" t="s">
        <v>114</v>
      </c>
      <c r="B15" s="5" t="s">
        <v>656</v>
      </c>
      <c r="C15" s="4" t="s">
        <v>43</v>
      </c>
      <c r="D15" s="5" t="s">
        <v>626</v>
      </c>
      <c r="E15" s="5" t="s">
        <v>49</v>
      </c>
      <c r="F15" s="8" t="s">
        <v>44</v>
      </c>
      <c r="G15" s="9" t="s">
        <v>45</v>
      </c>
      <c r="H15" s="8" t="s">
        <v>751</v>
      </c>
      <c r="I15" s="8" t="s">
        <v>652</v>
      </c>
    </row>
    <row r="16" spans="1:11" ht="90">
      <c r="B16" s="5" t="s">
        <v>671</v>
      </c>
      <c r="C16" s="5" t="s">
        <v>625</v>
      </c>
      <c r="D16" s="5" t="s">
        <v>630</v>
      </c>
      <c r="E16" s="5" t="s">
        <v>49</v>
      </c>
      <c r="F16" s="8" t="s">
        <v>46</v>
      </c>
      <c r="G16" s="9" t="s">
        <v>47</v>
      </c>
      <c r="H16" s="8" t="s">
        <v>635</v>
      </c>
      <c r="I16" s="8" t="s">
        <v>62</v>
      </c>
      <c r="J16" s="5" t="s">
        <v>673</v>
      </c>
      <c r="K16"/>
    </row>
    <row r="17" spans="1:11">
      <c r="A17"/>
      <c r="B17"/>
    </row>
    <row r="18" spans="1:11">
      <c r="A18"/>
      <c r="B18"/>
      <c r="C18" s="4"/>
      <c r="K18"/>
    </row>
    <row r="19" spans="1:11">
      <c r="A19"/>
      <c r="B19"/>
    </row>
    <row r="20" spans="1:11">
      <c r="A20"/>
      <c r="B20"/>
    </row>
    <row r="21" spans="1:11">
      <c r="A21"/>
      <c r="B21"/>
    </row>
    <row r="22" spans="1:11">
      <c r="A22"/>
      <c r="B22"/>
    </row>
    <row r="23" spans="1:11">
      <c r="A23"/>
      <c r="B23"/>
    </row>
    <row r="24" spans="1:11">
      <c r="A24"/>
      <c r="B24"/>
    </row>
    <row r="25" spans="1:11">
      <c r="A25"/>
      <c r="B2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10" sqref="A10"/>
    </sheetView>
  </sheetViews>
  <sheetFormatPr baseColWidth="10" defaultRowHeight="15" x14ac:dyDescent="0"/>
  <cols>
    <col min="1" max="1" width="27.1640625" bestFit="1" customWidth="1"/>
    <col min="2" max="2" width="27.1640625" customWidth="1"/>
    <col min="4" max="4" width="14.1640625" customWidth="1"/>
    <col min="5" max="5" width="30.83203125" customWidth="1"/>
  </cols>
  <sheetData>
    <row r="1" spans="1:5">
      <c r="A1" t="s">
        <v>723</v>
      </c>
      <c r="B1" t="s">
        <v>739</v>
      </c>
      <c r="C1" t="s">
        <v>724</v>
      </c>
    </row>
    <row r="2" spans="1:5">
      <c r="A2" t="s">
        <v>716</v>
      </c>
      <c r="C2" t="s">
        <v>716</v>
      </c>
    </row>
    <row r="3" spans="1:5">
      <c r="A3" t="s">
        <v>717</v>
      </c>
      <c r="C3" t="s">
        <v>717</v>
      </c>
    </row>
    <row r="4" spans="1:5">
      <c r="A4" t="s">
        <v>718</v>
      </c>
      <c r="B4" t="s">
        <v>738</v>
      </c>
      <c r="C4" t="s">
        <v>729</v>
      </c>
      <c r="D4" t="s">
        <v>731</v>
      </c>
    </row>
    <row r="5" spans="1:5">
      <c r="A5" t="s">
        <v>719</v>
      </c>
      <c r="B5" t="s">
        <v>740</v>
      </c>
      <c r="C5" t="s">
        <v>725</v>
      </c>
      <c r="D5" t="s">
        <v>732</v>
      </c>
    </row>
    <row r="6" spans="1:5">
      <c r="A6" t="s">
        <v>720</v>
      </c>
      <c r="B6" t="s">
        <v>741</v>
      </c>
      <c r="C6" t="s">
        <v>728</v>
      </c>
      <c r="D6" t="s">
        <v>733</v>
      </c>
    </row>
    <row r="7" spans="1:5">
      <c r="A7" t="s">
        <v>721</v>
      </c>
      <c r="B7" t="s">
        <v>742</v>
      </c>
      <c r="C7" t="s">
        <v>726</v>
      </c>
      <c r="D7" t="s">
        <v>734</v>
      </c>
    </row>
    <row r="8" spans="1:5">
      <c r="A8" t="s">
        <v>722</v>
      </c>
      <c r="C8" t="s">
        <v>727</v>
      </c>
      <c r="D8" t="s">
        <v>735</v>
      </c>
    </row>
    <row r="9" spans="1:5" ht="45">
      <c r="C9" t="s">
        <v>730</v>
      </c>
      <c r="D9" s="32" t="s">
        <v>737</v>
      </c>
      <c r="E9" s="32" t="s">
        <v>736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2" sqref="F2:F14"/>
    </sheetView>
  </sheetViews>
  <sheetFormatPr baseColWidth="10" defaultRowHeight="15" x14ac:dyDescent="0"/>
  <cols>
    <col min="1" max="1" width="16.33203125" bestFit="1" customWidth="1"/>
  </cols>
  <sheetData>
    <row r="1" spans="1:6">
      <c r="A1" t="s">
        <v>743</v>
      </c>
      <c r="B1" t="s">
        <v>744</v>
      </c>
      <c r="C1" t="s">
        <v>745</v>
      </c>
      <c r="D1" t="s">
        <v>746</v>
      </c>
      <c r="E1" t="s">
        <v>747</v>
      </c>
      <c r="F1" t="s">
        <v>748</v>
      </c>
    </row>
    <row r="2" spans="1:6">
      <c r="B2" s="31" t="s">
        <v>717</v>
      </c>
      <c r="C2" s="31" t="s">
        <v>717</v>
      </c>
      <c r="D2" s="31" t="s">
        <v>717</v>
      </c>
      <c r="E2" s="31" t="s">
        <v>717</v>
      </c>
      <c r="F2" s="31" t="s">
        <v>717</v>
      </c>
    </row>
    <row r="3" spans="1:6">
      <c r="B3" s="22">
        <v>0</v>
      </c>
      <c r="C3" s="22">
        <v>0</v>
      </c>
      <c r="D3" s="22">
        <v>0</v>
      </c>
      <c r="E3" s="22">
        <v>0</v>
      </c>
      <c r="F3" s="22">
        <v>0</v>
      </c>
    </row>
    <row r="4" spans="1:6">
      <c r="B4" s="22">
        <v>5</v>
      </c>
      <c r="C4" s="22">
        <v>5</v>
      </c>
      <c r="D4" s="22">
        <v>5</v>
      </c>
      <c r="E4" s="22">
        <v>5</v>
      </c>
      <c r="F4" s="22">
        <v>5</v>
      </c>
    </row>
    <row r="5" spans="1:6">
      <c r="B5" s="22">
        <v>15</v>
      </c>
      <c r="C5" s="22">
        <v>15</v>
      </c>
      <c r="D5" s="22">
        <v>15</v>
      </c>
      <c r="E5" s="22">
        <v>15</v>
      </c>
      <c r="F5" s="22">
        <v>15</v>
      </c>
    </row>
    <row r="6" spans="1:6">
      <c r="B6" s="22">
        <v>25</v>
      </c>
      <c r="C6" s="22">
        <v>25</v>
      </c>
      <c r="D6" s="22">
        <v>25</v>
      </c>
      <c r="E6" s="22">
        <v>25</v>
      </c>
      <c r="F6" s="22">
        <v>25</v>
      </c>
    </row>
    <row r="7" spans="1:6">
      <c r="B7" s="22">
        <v>35</v>
      </c>
      <c r="C7" s="22">
        <v>35</v>
      </c>
      <c r="D7" s="22">
        <v>35</v>
      </c>
      <c r="E7" s="22">
        <v>35</v>
      </c>
      <c r="F7" s="22">
        <v>35</v>
      </c>
    </row>
    <row r="8" spans="1:6">
      <c r="B8" s="22">
        <v>45</v>
      </c>
      <c r="C8" s="22">
        <v>45</v>
      </c>
      <c r="D8" s="22">
        <v>45</v>
      </c>
      <c r="E8" s="22">
        <v>45</v>
      </c>
      <c r="F8" s="22">
        <v>45</v>
      </c>
    </row>
    <row r="9" spans="1:6">
      <c r="B9" s="22">
        <v>55</v>
      </c>
      <c r="C9" s="22">
        <v>55</v>
      </c>
      <c r="D9" s="22">
        <v>55</v>
      </c>
      <c r="E9" s="22">
        <v>55</v>
      </c>
      <c r="F9" s="22">
        <v>55</v>
      </c>
    </row>
    <row r="10" spans="1:6">
      <c r="B10" s="22">
        <v>65</v>
      </c>
      <c r="C10" s="22">
        <v>65</v>
      </c>
      <c r="D10" s="22">
        <v>65</v>
      </c>
      <c r="E10" s="22">
        <v>65</v>
      </c>
      <c r="F10" s="22">
        <v>65</v>
      </c>
    </row>
    <row r="11" spans="1:6">
      <c r="B11" s="22">
        <v>75</v>
      </c>
      <c r="C11" s="22">
        <v>75</v>
      </c>
      <c r="D11" s="22">
        <v>75</v>
      </c>
      <c r="E11" s="22">
        <v>75</v>
      </c>
      <c r="F11" s="22">
        <v>75</v>
      </c>
    </row>
    <row r="12" spans="1:6">
      <c r="B12" s="22">
        <v>85</v>
      </c>
      <c r="C12" s="22">
        <v>85</v>
      </c>
      <c r="D12" s="22">
        <v>85</v>
      </c>
      <c r="E12" s="22">
        <v>85</v>
      </c>
      <c r="F12" s="22">
        <v>85</v>
      </c>
    </row>
    <row r="13" spans="1:6">
      <c r="B13" s="22">
        <v>95</v>
      </c>
      <c r="C13" s="22">
        <v>95</v>
      </c>
      <c r="D13" s="22">
        <v>95</v>
      </c>
      <c r="E13" s="22">
        <v>95</v>
      </c>
      <c r="F13" s="22">
        <v>95</v>
      </c>
    </row>
    <row r="14" spans="1:6">
      <c r="B14" s="22" t="s">
        <v>749</v>
      </c>
      <c r="C14" s="22" t="s">
        <v>749</v>
      </c>
      <c r="D14" s="22" t="s">
        <v>749</v>
      </c>
      <c r="E14" s="22" t="s">
        <v>749</v>
      </c>
      <c r="F14" s="22" t="s">
        <v>749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RegDom Type Key</vt:lpstr>
      <vt:lpstr>XWalk with Details</vt:lpstr>
      <vt:lpstr>PFR-BPS-YHR-3Way with Acres</vt:lpstr>
      <vt:lpstr>YHR6</vt:lpstr>
      <vt:lpstr>Text Imports</vt:lpstr>
      <vt:lpstr>Area Calcs</vt:lpstr>
      <vt:lpstr>Crosswalk</vt:lpstr>
      <vt:lpstr>WHR Cover Condition</vt:lpstr>
      <vt:lpstr>CFA Cover Condition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Maritza Mallek</dc:creator>
  <cp:lastModifiedBy>Maritza Mallek</cp:lastModifiedBy>
  <dcterms:created xsi:type="dcterms:W3CDTF">2013-02-04T22:57:25Z</dcterms:created>
  <dcterms:modified xsi:type="dcterms:W3CDTF">2013-06-15T03:01:34Z</dcterms:modified>
</cp:coreProperties>
</file>