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220" yWindow="0" windowWidth="14580" windowHeight="22960" tabRatio="500" activeTab="1"/>
  </bookViews>
  <sheets>
    <sheet name="12-7" sheetId="1" r:id="rId1"/>
    <sheet name="0611140 6-1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  <c r="C45" i="2"/>
  <c r="H45" i="2"/>
  <c r="H44" i="2"/>
  <c r="H50" i="2"/>
  <c r="D44" i="2"/>
  <c r="E44" i="2"/>
  <c r="F44" i="2"/>
  <c r="D45" i="2"/>
  <c r="E45" i="2"/>
  <c r="F45" i="2"/>
  <c r="D46" i="2"/>
  <c r="E46" i="2"/>
  <c r="F46" i="2"/>
  <c r="C44" i="2"/>
  <c r="D29" i="2"/>
  <c r="E29" i="2"/>
  <c r="F29" i="2"/>
  <c r="D30" i="2"/>
  <c r="E30" i="2"/>
  <c r="F30" i="2"/>
  <c r="D31" i="2"/>
  <c r="E31" i="2"/>
  <c r="F31" i="2"/>
  <c r="H14" i="2"/>
  <c r="H17" i="2"/>
  <c r="F9" i="2"/>
  <c r="F14" i="2"/>
  <c r="F15" i="2"/>
  <c r="F17" i="2"/>
  <c r="F18" i="2"/>
  <c r="F10" i="2"/>
  <c r="F12" i="2"/>
  <c r="D9" i="2"/>
  <c r="E9" i="2"/>
  <c r="C9" i="2"/>
  <c r="D14" i="2"/>
  <c r="E14" i="2"/>
  <c r="C13" i="2"/>
  <c r="C46" i="2"/>
  <c r="D13" i="2"/>
  <c r="D15" i="2"/>
  <c r="E13" i="2"/>
  <c r="E15" i="2"/>
  <c r="H46" i="2"/>
  <c r="H54" i="2"/>
  <c r="H55" i="2"/>
  <c r="I55" i="2"/>
  <c r="C17" i="2"/>
  <c r="D17" i="2"/>
  <c r="E17" i="2"/>
  <c r="F55" i="2"/>
  <c r="D50" i="2"/>
  <c r="D51" i="2"/>
  <c r="D54" i="2"/>
  <c r="D55" i="2"/>
  <c r="B55" i="2"/>
  <c r="J54" i="2"/>
  <c r="I54" i="2"/>
  <c r="F54" i="2"/>
  <c r="B54" i="2"/>
  <c r="F51" i="2"/>
  <c r="B51" i="2"/>
  <c r="J50" i="2"/>
  <c r="I50" i="2"/>
  <c r="F50" i="2"/>
  <c r="B50" i="2"/>
  <c r="H42" i="2"/>
  <c r="E34" i="2"/>
  <c r="E35" i="2"/>
  <c r="E38" i="2"/>
  <c r="E39" i="2"/>
  <c r="D34" i="2"/>
  <c r="D35" i="2"/>
  <c r="D39" i="2"/>
  <c r="C30" i="2"/>
  <c r="C34" i="2"/>
  <c r="C39" i="2"/>
  <c r="H15" i="2"/>
  <c r="H38" i="2"/>
  <c r="H37" i="2"/>
  <c r="H36" i="2"/>
  <c r="C31" i="2"/>
  <c r="C29" i="2"/>
  <c r="E18" i="2"/>
  <c r="D18" i="2"/>
  <c r="C18" i="2"/>
  <c r="E35" i="1"/>
  <c r="E34" i="1"/>
  <c r="F31" i="1"/>
  <c r="F22" i="1"/>
  <c r="C13" i="1"/>
  <c r="E15" i="1"/>
  <c r="C15" i="1"/>
  <c r="D15" i="1"/>
  <c r="C17" i="1"/>
  <c r="C44" i="1"/>
  <c r="H44" i="1"/>
  <c r="F55" i="1"/>
  <c r="F50" i="1"/>
  <c r="B50" i="1"/>
  <c r="D50" i="1"/>
  <c r="B51" i="1"/>
  <c r="D51" i="1"/>
  <c r="B54" i="1"/>
  <c r="D54" i="1"/>
  <c r="B55" i="1"/>
  <c r="D55" i="1"/>
  <c r="C46" i="1"/>
  <c r="H46" i="1"/>
  <c r="H54" i="1"/>
  <c r="H55" i="1"/>
  <c r="J54" i="1"/>
  <c r="J50" i="1"/>
  <c r="C45" i="1"/>
  <c r="D45" i="1"/>
  <c r="E45" i="1"/>
  <c r="H45" i="1"/>
  <c r="H50" i="1"/>
  <c r="I50" i="1"/>
  <c r="D44" i="1"/>
  <c r="E44" i="1"/>
  <c r="D46" i="1"/>
  <c r="E46" i="1"/>
  <c r="H42" i="1"/>
  <c r="E13" i="1"/>
  <c r="E9" i="1"/>
  <c r="E10" i="1"/>
  <c r="E17" i="1"/>
  <c r="E38" i="1"/>
  <c r="E12" i="1"/>
  <c r="D9" i="1"/>
  <c r="D14" i="1"/>
  <c r="D10" i="1"/>
  <c r="D13" i="1"/>
  <c r="D17" i="1"/>
  <c r="D30" i="1"/>
  <c r="D34" i="1"/>
  <c r="D12" i="1"/>
  <c r="D35" i="1"/>
  <c r="D31" i="1"/>
  <c r="C9" i="1"/>
  <c r="H17" i="1"/>
  <c r="D29" i="1"/>
  <c r="C29" i="1"/>
  <c r="C14" i="1"/>
  <c r="E14" i="1"/>
  <c r="H14" i="1"/>
  <c r="I55" i="1"/>
  <c r="I54" i="1"/>
  <c r="F54" i="1"/>
  <c r="F51" i="1"/>
  <c r="E31" i="1"/>
  <c r="E30" i="1"/>
  <c r="E39" i="1"/>
  <c r="D39" i="1"/>
  <c r="C30" i="1"/>
  <c r="C34" i="1"/>
  <c r="C39" i="1"/>
  <c r="H15" i="1"/>
  <c r="H38" i="1"/>
  <c r="C31" i="1"/>
  <c r="H37" i="1"/>
  <c r="H36" i="1"/>
  <c r="E29" i="1"/>
  <c r="E18" i="1"/>
  <c r="D18" i="1"/>
  <c r="C18" i="1"/>
</calcChain>
</file>

<file path=xl/sharedStrings.xml><?xml version="1.0" encoding="utf-8"?>
<sst xmlns="http://schemas.openxmlformats.org/spreadsheetml/2006/main" count="122" uniqueCount="51">
  <si>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</si>
  <si>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</si>
  <si>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</si>
  <si>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</si>
  <si>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</si>
  <si>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</si>
  <si>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</si>
  <si>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</si>
  <si>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</si>
  <si>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</si>
  <si>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</si>
  <si>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to ED</t>
  </si>
  <si>
    <t>to LDO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</si>
  <si>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</si>
  <si>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</si>
  <si>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</si>
  <si>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</si>
  <si>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</si>
  <si>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</si>
  <si>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</si>
  <si>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</si>
  <si>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</si>
  <si>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</si>
  <si>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</si>
  <si>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</si>
  <si>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</si>
  <si>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</si>
  <si>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</si>
  <si>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</si>
  <si>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</si>
  <si>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</si>
  <si>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</si>
  <si>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</si>
  <si>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</si>
  <si>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</si>
  <si>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</si>
  <si>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</si>
  <si>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</si>
  <si>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</si>
  <si>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</si>
  <si>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</si>
  <si>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</si>
  <si>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</si>
  <si>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</si>
  <si>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</si>
  <si>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</si>
  <si>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</si>
  <si>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</si>
  <si>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open but no change</t>
  </si>
  <si>
    <t>100% MC</t>
  </si>
  <si>
    <t>100% to 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</si>
</sst>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0" borderId="0" xfId="0" applyNumberForma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D25" sqref="D2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5</v>
      </c>
      <c r="F1" s="3" t="s">
        <v>4</v>
      </c>
      <c r="G1" s="4" t="s">
        <v>5</v>
      </c>
      <c r="H1" s="5" t="s">
        <v>6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7">
        <v>300</v>
      </c>
      <c r="D2" s="7">
        <v>300</v>
      </c>
      <c r="E2" s="7">
        <v>300</v>
      </c>
      <c r="F2" s="7"/>
      <c r="G2" s="7"/>
      <c r="L2" s="7"/>
      <c r="M2" s="7"/>
      <c r="N2" s="7"/>
      <c r="O2" s="7"/>
      <c r="P2" s="7"/>
    </row>
    <row r="3" spans="1:25">
      <c r="A3" t="s">
        <v>8</v>
      </c>
      <c r="C3" s="7">
        <v>0</v>
      </c>
      <c r="D3" s="7">
        <v>35</v>
      </c>
      <c r="E3" s="7">
        <v>30</v>
      </c>
      <c r="F3" s="7"/>
      <c r="G3" s="10"/>
      <c r="H3" t="s">
        <v>9</v>
      </c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10</v>
      </c>
      <c r="C4" s="7"/>
      <c r="D4" s="7" t="s">
        <v>48</v>
      </c>
      <c r="E4" s="7" t="s">
        <v>49</v>
      </c>
      <c r="F4" s="7"/>
      <c r="G4" s="10"/>
      <c r="H4" t="s">
        <v>11</v>
      </c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10</v>
      </c>
      <c r="C5" s="7"/>
      <c r="D5" s="7"/>
      <c r="E5" s="7"/>
      <c r="F5" s="7"/>
      <c r="G5" s="10"/>
      <c r="H5" t="s">
        <v>12</v>
      </c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13</v>
      </c>
      <c r="C6" s="7">
        <v>10</v>
      </c>
      <c r="D6" s="7">
        <v>10</v>
      </c>
      <c r="E6" s="7">
        <v>10</v>
      </c>
      <c r="F6" s="7"/>
      <c r="G6" s="10"/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7"/>
      <c r="J7" s="6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s="6" t="s">
        <v>14</v>
      </c>
      <c r="C8" s="7"/>
      <c r="D8" s="7"/>
      <c r="E8" s="7"/>
      <c r="F8" s="7"/>
      <c r="G8" s="7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15</v>
      </c>
      <c r="C9" s="1">
        <f>1/C2</f>
        <v>3.3333333333333335E-3</v>
      </c>
      <c r="D9" s="1">
        <f>1/D2</f>
        <v>3.3333333333333335E-3</v>
      </c>
      <c r="E9" s="1">
        <f>1/E2</f>
        <v>3.3333333333333335E-3</v>
      </c>
      <c r="F9" s="1"/>
      <c r="G9" s="1"/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10</v>
      </c>
      <c r="C10" s="1">
        <v>0</v>
      </c>
      <c r="D10" s="1">
        <f>1/D3</f>
        <v>2.8571428571428571E-2</v>
      </c>
      <c r="E10" s="1">
        <f>1/E3</f>
        <v>3.3333333333333333E-2</v>
      </c>
      <c r="F10" s="1"/>
      <c r="G10" s="1"/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16</v>
      </c>
      <c r="C11">
        <v>0</v>
      </c>
      <c r="D11" s="1">
        <v>0</v>
      </c>
      <c r="E11" s="1">
        <v>0</v>
      </c>
      <c r="F11" s="1"/>
      <c r="G11" s="1"/>
      <c r="J11" s="6"/>
      <c r="L11" s="1"/>
      <c r="M11" s="1"/>
      <c r="N11" s="1"/>
      <c r="O11" s="1"/>
      <c r="P11" s="1"/>
      <c r="Q11" s="1"/>
      <c r="U11" s="1"/>
      <c r="V11" s="1"/>
      <c r="W11" s="1"/>
      <c r="X11" s="1"/>
      <c r="Y11" s="1"/>
    </row>
    <row r="12" spans="1:25">
      <c r="A12" t="s">
        <v>17</v>
      </c>
      <c r="C12">
        <v>0</v>
      </c>
      <c r="D12" s="1">
        <f>1/D3</f>
        <v>2.8571428571428571E-2</v>
      </c>
      <c r="E12" s="1">
        <f>1/E3</f>
        <v>3.3333333333333333E-2</v>
      </c>
      <c r="F12" s="1"/>
      <c r="G12" s="1"/>
      <c r="Q12" s="1"/>
      <c r="S12" s="6"/>
      <c r="U12" s="1"/>
      <c r="V12" s="1"/>
      <c r="W12" s="1"/>
      <c r="X12" s="1"/>
      <c r="Y12" s="1"/>
    </row>
    <row r="13" spans="1:25">
      <c r="A13" t="s">
        <v>13</v>
      </c>
      <c r="C13" s="1">
        <f>1/C6</f>
        <v>0.1</v>
      </c>
      <c r="D13" s="1">
        <f>1/D6</f>
        <v>0.1</v>
      </c>
      <c r="E13" s="1">
        <f>1/E6</f>
        <v>0.1</v>
      </c>
      <c r="F13" s="1"/>
      <c r="G13" s="1"/>
      <c r="Q13" s="1"/>
      <c r="U13" s="1"/>
      <c r="V13" s="1"/>
      <c r="W13" s="1"/>
      <c r="X13" s="1"/>
      <c r="Y13" s="1"/>
    </row>
    <row r="14" spans="1:25">
      <c r="A14" t="s">
        <v>18</v>
      </c>
      <c r="C14" s="1">
        <f>C9+C11</f>
        <v>3.3333333333333335E-3</v>
      </c>
      <c r="D14" s="1">
        <f>D9+D11</f>
        <v>3.3333333333333335E-3</v>
      </c>
      <c r="E14" s="1">
        <f>E9+E11</f>
        <v>3.3333333333333335E-3</v>
      </c>
      <c r="F14" s="1"/>
      <c r="G14" s="1"/>
      <c r="H14" s="1">
        <f>SUM(C14:G14)</f>
        <v>0.01</v>
      </c>
      <c r="U14" s="1"/>
      <c r="V14" s="1"/>
      <c r="W14" s="1"/>
      <c r="X14" s="1"/>
      <c r="Y14" s="1"/>
    </row>
    <row r="15" spans="1:25">
      <c r="A15" t="s">
        <v>19</v>
      </c>
      <c r="C15" s="1">
        <f>C12+C13</f>
        <v>0.1</v>
      </c>
      <c r="D15" s="1">
        <f>D12+D13</f>
        <v>0.12857142857142859</v>
      </c>
      <c r="E15" s="1">
        <f>E12+E13</f>
        <v>0.13333333333333333</v>
      </c>
      <c r="F15" s="1"/>
      <c r="G15" s="1"/>
      <c r="H15" s="1">
        <f>SUM(C15:G15)</f>
        <v>0.36190476190476195</v>
      </c>
      <c r="U15" s="1"/>
      <c r="V15" s="1"/>
      <c r="W15" s="1"/>
      <c r="X15" s="1"/>
      <c r="Y15" s="1"/>
    </row>
    <row r="16" spans="1:25">
      <c r="A16" s="6" t="s">
        <v>20</v>
      </c>
      <c r="D16" s="1"/>
      <c r="E16" s="1"/>
      <c r="F16" s="1"/>
      <c r="G16" s="1"/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21</v>
      </c>
      <c r="C17" s="1">
        <f>C9+C10+C13</f>
        <v>0.10333333333333333</v>
      </c>
      <c r="D17" s="1">
        <f>D9+D10+D13</f>
        <v>0.13190476190476191</v>
      </c>
      <c r="E17" s="1">
        <f>E9+E10+E13</f>
        <v>0.13666666666666666</v>
      </c>
      <c r="F17" s="1"/>
      <c r="G17" s="1"/>
      <c r="H17" s="1">
        <f t="shared" ref="H17" si="0">SUM(C17:G17)</f>
        <v>0.3719047619047619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A18" t="s">
        <v>22</v>
      </c>
      <c r="C18" s="1">
        <f>C14+C15</f>
        <v>0.10333333333333333</v>
      </c>
      <c r="D18" s="1">
        <f>D14+D15</f>
        <v>0.13190476190476191</v>
      </c>
      <c r="E18" s="1">
        <f>E14+E15</f>
        <v>0.13666666666666666</v>
      </c>
      <c r="F18" s="1"/>
      <c r="G18" s="1"/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D19" s="1"/>
      <c r="E19" s="1"/>
      <c r="F19" s="1"/>
      <c r="G19" s="1"/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6" t="s">
        <v>23</v>
      </c>
      <c r="D20" s="1"/>
      <c r="E20" s="1"/>
      <c r="F20" s="1"/>
      <c r="G20" s="1"/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24</v>
      </c>
      <c r="C21">
        <v>1</v>
      </c>
      <c r="D21" s="1"/>
      <c r="E21" s="1"/>
      <c r="F21" s="1"/>
      <c r="G21" s="1"/>
      <c r="J21" s="6"/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</v>
      </c>
      <c r="D22" s="1">
        <v>1</v>
      </c>
      <c r="E22" s="1"/>
      <c r="F22" s="1">
        <f>E12/E15</f>
        <v>0.25</v>
      </c>
      <c r="G22" s="1"/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3</v>
      </c>
      <c r="D23" s="1">
        <v>0</v>
      </c>
      <c r="E23" s="1">
        <v>1</v>
      </c>
      <c r="F23" s="1"/>
      <c r="G23" s="1"/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4</v>
      </c>
      <c r="D24" s="1"/>
      <c r="E24" s="1"/>
      <c r="F24" s="1"/>
      <c r="G24" s="1"/>
      <c r="L24" s="1"/>
      <c r="M24" s="1"/>
      <c r="N24" s="1"/>
      <c r="O24" s="1"/>
      <c r="P24" s="1"/>
      <c r="S24" s="6"/>
      <c r="U24" s="1"/>
      <c r="V24" s="1"/>
      <c r="W24" s="1"/>
      <c r="X24" s="1"/>
      <c r="Y24" s="1"/>
    </row>
    <row r="25" spans="1:25">
      <c r="A25" t="s">
        <v>5</v>
      </c>
      <c r="D25" s="1"/>
      <c r="E25" s="1"/>
      <c r="F25" s="1"/>
      <c r="G25" s="1"/>
      <c r="L25" s="1"/>
      <c r="M25" s="1"/>
      <c r="N25" s="1"/>
      <c r="O25" s="1"/>
      <c r="P25" s="1"/>
      <c r="U25" s="1"/>
      <c r="V25" s="1"/>
      <c r="W25" s="1"/>
      <c r="X25" s="1"/>
      <c r="Y25" s="1"/>
    </row>
    <row r="26" spans="1:25"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J28" s="6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6" t="s">
        <v>25</v>
      </c>
      <c r="C29">
        <f>C17/$H$17</f>
        <v>0.27784891165172854</v>
      </c>
      <c r="D29">
        <f>D17/$H$17</f>
        <v>0.35467349551856597</v>
      </c>
      <c r="E29">
        <f>E17/$H$17</f>
        <v>0.36747759282970549</v>
      </c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t="s">
        <v>26</v>
      </c>
      <c r="C30">
        <f>C14/C17</f>
        <v>3.2258064516129031E-2</v>
      </c>
      <c r="D30">
        <f>D14/D17</f>
        <v>2.5270758122743681E-2</v>
      </c>
      <c r="E30">
        <f>E14/E17</f>
        <v>2.4390243902439029E-2</v>
      </c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t="s">
        <v>27</v>
      </c>
      <c r="C31">
        <f>C15/C17</f>
        <v>0.967741935483871</v>
      </c>
      <c r="D31">
        <f>D15/D17</f>
        <v>0.9747292418772564</v>
      </c>
      <c r="E31">
        <f>E15/E17</f>
        <v>0.97560975609756106</v>
      </c>
      <c r="F31">
        <f>E31*F22</f>
        <v>0.24390243902439027</v>
      </c>
      <c r="L31" s="1"/>
      <c r="M31" s="1"/>
      <c r="N31" s="1"/>
      <c r="O31" s="1"/>
      <c r="P31" s="1"/>
      <c r="Q31" s="7"/>
      <c r="U31" s="1"/>
      <c r="V31" s="1"/>
      <c r="W31" s="1"/>
      <c r="X31" s="1"/>
      <c r="Y31" s="1"/>
    </row>
    <row r="32" spans="1:25">
      <c r="C32" s="1"/>
      <c r="D32" s="1"/>
      <c r="E32" s="1"/>
      <c r="L32" s="1"/>
      <c r="M32" s="1"/>
      <c r="N32" s="1"/>
      <c r="O32" s="1"/>
      <c r="P32" s="1"/>
      <c r="Q32" s="7"/>
      <c r="U32" s="1"/>
      <c r="V32" s="1"/>
      <c r="W32" s="1"/>
      <c r="X32" s="1"/>
      <c r="Y32" s="1"/>
    </row>
    <row r="33" spans="1:25">
      <c r="A33" s="6" t="s">
        <v>28</v>
      </c>
      <c r="U33" s="1"/>
      <c r="V33" s="1"/>
      <c r="W33" s="1"/>
      <c r="X33" s="1"/>
      <c r="Y33" s="1"/>
    </row>
    <row r="34" spans="1:25">
      <c r="A34" t="s">
        <v>29</v>
      </c>
      <c r="C34">
        <f>C30</f>
        <v>3.2258064516129031E-2</v>
      </c>
      <c r="D34">
        <f>D30</f>
        <v>2.5270758122743681E-2</v>
      </c>
      <c r="E34">
        <f>E9/E17</f>
        <v>2.4390243902439029E-2</v>
      </c>
      <c r="K34" s="8"/>
      <c r="L34" s="8"/>
      <c r="M34" s="8"/>
      <c r="N34" s="8"/>
      <c r="O34" s="8"/>
      <c r="P34" s="8"/>
      <c r="Q34" s="8"/>
      <c r="U34" s="1"/>
      <c r="V34" s="1"/>
      <c r="W34" s="1"/>
      <c r="X34" s="1"/>
      <c r="Y34" s="1"/>
    </row>
    <row r="35" spans="1:25">
      <c r="A35" t="s">
        <v>2</v>
      </c>
      <c r="C35">
        <v>0</v>
      </c>
      <c r="D35">
        <f>(D13+D12)/D17</f>
        <v>0.9747292418772564</v>
      </c>
      <c r="E35" s="1">
        <f>E12/E17</f>
        <v>0.24390243902439027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E36" s="1"/>
      <c r="H36">
        <f t="shared" ref="H36" si="1">H17/$H$17</f>
        <v>1</v>
      </c>
      <c r="I36" s="8"/>
    </row>
    <row r="37" spans="1:25">
      <c r="A37" t="s">
        <v>4</v>
      </c>
      <c r="H37">
        <f>H14/$H$14</f>
        <v>1</v>
      </c>
      <c r="I37" s="8"/>
    </row>
    <row r="38" spans="1:25">
      <c r="A38" t="s">
        <v>5</v>
      </c>
      <c r="C38">
        <v>0</v>
      </c>
      <c r="D38">
        <v>0</v>
      </c>
      <c r="E38" s="1">
        <f>E13/E17</f>
        <v>0.73170731707317083</v>
      </c>
      <c r="H38">
        <f t="shared" ref="H38" si="2">H15/$H$15</f>
        <v>1</v>
      </c>
      <c r="I38" s="8"/>
    </row>
    <row r="39" spans="1:25">
      <c r="A39" t="s">
        <v>30</v>
      </c>
      <c r="C39">
        <f>SUM(C34:C38)</f>
        <v>3.2258064516129031E-2</v>
      </c>
      <c r="D39">
        <f>SUM(D34:D38)</f>
        <v>1</v>
      </c>
      <c r="E39">
        <f t="shared" ref="E39" si="3">SUM(E34:E38)</f>
        <v>1</v>
      </c>
      <c r="F39" s="1"/>
      <c r="G39" s="1"/>
      <c r="H39" s="1"/>
      <c r="I39" s="8"/>
    </row>
    <row r="40" spans="1:25">
      <c r="I40" s="8"/>
    </row>
    <row r="41" spans="1:25">
      <c r="I41" s="8"/>
    </row>
    <row r="42" spans="1:25">
      <c r="A42" s="6" t="s">
        <v>31</v>
      </c>
      <c r="C42">
        <v>0.1</v>
      </c>
      <c r="D42">
        <v>0.45</v>
      </c>
      <c r="E42">
        <v>0.45</v>
      </c>
      <c r="H42">
        <f>SUM(C42:G42)</f>
        <v>1</v>
      </c>
    </row>
    <row r="44" spans="1:25">
      <c r="A44" s="6" t="s">
        <v>32</v>
      </c>
      <c r="C44">
        <f>C17*C42</f>
        <v>1.0333333333333333E-2</v>
      </c>
      <c r="D44">
        <f>D17*D42</f>
        <v>5.9357142857142865E-2</v>
      </c>
      <c r="E44">
        <f>E17*E42</f>
        <v>6.1499999999999999E-2</v>
      </c>
      <c r="H44">
        <f>SUM(C44:G44)</f>
        <v>0.13119047619047619</v>
      </c>
      <c r="Q44" s="7"/>
    </row>
    <row r="45" spans="1:25">
      <c r="A45" t="s">
        <v>33</v>
      </c>
      <c r="C45">
        <f>C14*C42</f>
        <v>3.3333333333333338E-4</v>
      </c>
      <c r="D45">
        <f>D14*D42</f>
        <v>1.5E-3</v>
      </c>
      <c r="E45">
        <f>E14*E42</f>
        <v>1.5E-3</v>
      </c>
      <c r="H45">
        <f t="shared" ref="H45:H46" si="4">SUM(C45:G45)</f>
        <v>3.3333333333333335E-3</v>
      </c>
      <c r="Q45" s="7"/>
    </row>
    <row r="46" spans="1:25">
      <c r="A46" s="9" t="s">
        <v>34</v>
      </c>
      <c r="C46">
        <f>C15*C42</f>
        <v>1.0000000000000002E-2</v>
      </c>
      <c r="D46">
        <f>D15*D42</f>
        <v>5.7857142857142864E-2</v>
      </c>
      <c r="E46">
        <f>E15*E42</f>
        <v>0.06</v>
      </c>
      <c r="H46">
        <f t="shared" si="4"/>
        <v>0.12785714285714286</v>
      </c>
    </row>
    <row r="49" spans="1:10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2.972369372188117E-3</v>
      </c>
      <c r="H50">
        <f>H45</f>
        <v>3.3333333333333335E-3</v>
      </c>
      <c r="I50">
        <f>1/H50</f>
        <v>300</v>
      </c>
      <c r="J50">
        <f>H50/H55</f>
        <v>2.5408348457350273E-2</v>
      </c>
    </row>
    <row r="51" spans="1:10">
      <c r="A51" t="s">
        <v>43</v>
      </c>
      <c r="B51" s="1">
        <f t="shared" ref="B51:B55" si="5">1/C51</f>
        <v>34.002040122407344</v>
      </c>
      <c r="C51">
        <v>2.9409999999999999E-2</v>
      </c>
      <c r="D51">
        <f>C51/C55</f>
        <v>0.22211313344913525</v>
      </c>
      <c r="F51">
        <f>F55*D51</f>
        <v>2.9139127745350837E-2</v>
      </c>
    </row>
    <row r="52" spans="1:10">
      <c r="A52" t="s">
        <v>44</v>
      </c>
      <c r="B52" s="1"/>
    </row>
    <row r="53" spans="1:10">
      <c r="A53" t="s">
        <v>45</v>
      </c>
      <c r="B53" s="1"/>
    </row>
    <row r="54" spans="1:10">
      <c r="A54" t="s">
        <v>46</v>
      </c>
      <c r="B54" s="1">
        <f t="shared" si="5"/>
        <v>10</v>
      </c>
      <c r="C54">
        <v>0.1</v>
      </c>
      <c r="D54">
        <f>C54/C55</f>
        <v>0.7552299675251114</v>
      </c>
      <c r="F54">
        <f>F55*D54</f>
        <v>9.9078979072937237E-2</v>
      </c>
      <c r="H54">
        <f>H46</f>
        <v>0.12785714285714286</v>
      </c>
      <c r="I54">
        <f>1/H54</f>
        <v>7.8212290502793289</v>
      </c>
      <c r="J54">
        <f>H54/H55</f>
        <v>0.97459165154264982</v>
      </c>
    </row>
    <row r="55" spans="1:10">
      <c r="A55" t="s">
        <v>47</v>
      </c>
      <c r="B55" s="1">
        <f t="shared" si="5"/>
        <v>7.5522996752511142</v>
      </c>
      <c r="C55">
        <v>0.13241</v>
      </c>
      <c r="D55">
        <f>D50+D51+D54</f>
        <v>1</v>
      </c>
      <c r="F55">
        <f>H44</f>
        <v>0.13119047619047619</v>
      </c>
      <c r="H55">
        <f>H50+H54</f>
        <v>0.13119047619047619</v>
      </c>
      <c r="I55">
        <f>1/H55</f>
        <v>7.6225045372050815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41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topLeftCell="A11" workbookViewId="0">
      <selection activeCell="B27" sqref="B27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3</v>
      </c>
      <c r="E1" s="3" t="s">
        <v>4</v>
      </c>
      <c r="F1" s="3" t="s">
        <v>5</v>
      </c>
      <c r="G1" s="4" t="s">
        <v>5</v>
      </c>
      <c r="H1" s="5" t="s">
        <v>6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7">
        <v>800</v>
      </c>
      <c r="D2" s="7">
        <v>200</v>
      </c>
      <c r="E2" s="7">
        <v>100</v>
      </c>
      <c r="F2" s="7">
        <v>50</v>
      </c>
      <c r="G2" s="7"/>
      <c r="L2" s="7"/>
      <c r="M2" s="7"/>
      <c r="N2" s="7"/>
      <c r="O2" s="7"/>
      <c r="P2" s="7"/>
    </row>
    <row r="3" spans="1:25">
      <c r="A3" t="s">
        <v>8</v>
      </c>
      <c r="C3" s="7"/>
      <c r="D3" s="7"/>
      <c r="E3" s="7"/>
      <c r="F3" s="7">
        <v>50</v>
      </c>
      <c r="G3" s="10"/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10</v>
      </c>
      <c r="C4" s="7"/>
      <c r="D4" s="7"/>
      <c r="E4" s="7"/>
      <c r="F4" s="7" t="s">
        <v>50</v>
      </c>
      <c r="G4" s="10"/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10</v>
      </c>
      <c r="C5" s="7"/>
      <c r="D5" s="7"/>
      <c r="E5" s="7"/>
      <c r="F5" s="7"/>
      <c r="G5" s="10"/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13</v>
      </c>
      <c r="C6" s="7">
        <v>10</v>
      </c>
      <c r="D6" s="7">
        <v>10</v>
      </c>
      <c r="E6" s="7">
        <v>8</v>
      </c>
      <c r="F6" s="7"/>
      <c r="G6" s="10"/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7"/>
      <c r="J7" s="6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s="6" t="s">
        <v>14</v>
      </c>
      <c r="C8" s="7"/>
      <c r="D8" s="7"/>
      <c r="E8" s="7"/>
      <c r="F8" s="7"/>
      <c r="G8" s="7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15</v>
      </c>
      <c r="C9" s="1">
        <f>1/C2</f>
        <v>1.25E-3</v>
      </c>
      <c r="D9" s="1">
        <f t="shared" ref="D9:F9" si="0">1/D2</f>
        <v>5.0000000000000001E-3</v>
      </c>
      <c r="E9" s="1">
        <f t="shared" si="0"/>
        <v>0.01</v>
      </c>
      <c r="F9" s="1">
        <f>1/F2</f>
        <v>0.02</v>
      </c>
      <c r="G9" s="1"/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10</v>
      </c>
      <c r="C10" s="1"/>
      <c r="D10" s="1"/>
      <c r="E10" s="1"/>
      <c r="F10" s="1">
        <f>1/F3</f>
        <v>0.02</v>
      </c>
      <c r="G10" s="1"/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16</v>
      </c>
      <c r="D11" s="1"/>
      <c r="E11" s="1"/>
      <c r="F11" s="1"/>
      <c r="G11" s="1"/>
      <c r="J11" s="6"/>
      <c r="L11" s="1"/>
      <c r="M11" s="1"/>
      <c r="N11" s="1"/>
      <c r="O11" s="1"/>
      <c r="P11" s="1"/>
      <c r="Q11" s="1"/>
      <c r="U11" s="1"/>
      <c r="V11" s="1"/>
      <c r="W11" s="1"/>
      <c r="X11" s="1"/>
      <c r="Y11" s="1"/>
    </row>
    <row r="12" spans="1:25">
      <c r="A12" t="s">
        <v>17</v>
      </c>
      <c r="D12" s="1"/>
      <c r="E12" s="1"/>
      <c r="F12" s="1">
        <f>1/F3</f>
        <v>0.02</v>
      </c>
      <c r="G12" s="1"/>
      <c r="Q12" s="1"/>
      <c r="S12" s="6"/>
      <c r="U12" s="1"/>
      <c r="V12" s="1"/>
      <c r="W12" s="1"/>
      <c r="X12" s="1"/>
      <c r="Y12" s="1"/>
    </row>
    <row r="13" spans="1:25">
      <c r="A13" t="s">
        <v>13</v>
      </c>
      <c r="C13" s="1">
        <f>1/C6</f>
        <v>0.1</v>
      </c>
      <c r="D13" s="1">
        <f>1/D6</f>
        <v>0.1</v>
      </c>
      <c r="E13" s="1">
        <f>1/E6</f>
        <v>0.125</v>
      </c>
      <c r="F13" s="1"/>
      <c r="G13" s="1"/>
      <c r="Q13" s="1"/>
      <c r="U13" s="1"/>
      <c r="V13" s="1"/>
      <c r="W13" s="1"/>
      <c r="X13" s="1"/>
      <c r="Y13" s="1"/>
    </row>
    <row r="14" spans="1:25">
      <c r="A14" t="s">
        <v>18</v>
      </c>
      <c r="C14" s="1">
        <f>C9+C13</f>
        <v>0.10125000000000001</v>
      </c>
      <c r="D14" s="1">
        <f>D9+D11</f>
        <v>5.0000000000000001E-3</v>
      </c>
      <c r="E14" s="1">
        <f>E9+E11</f>
        <v>0.01</v>
      </c>
      <c r="F14" s="1">
        <f>F9+F11</f>
        <v>0.02</v>
      </c>
      <c r="G14" s="1"/>
      <c r="H14" s="1">
        <f>SUM(C14:G14)</f>
        <v>0.13625000000000001</v>
      </c>
      <c r="U14" s="1"/>
      <c r="V14" s="1"/>
      <c r="W14" s="1"/>
      <c r="X14" s="1"/>
      <c r="Y14" s="1"/>
    </row>
    <row r="15" spans="1:25">
      <c r="A15" t="s">
        <v>19</v>
      </c>
      <c r="C15" s="1">
        <v>0</v>
      </c>
      <c r="D15" s="1">
        <f>D12+D13</f>
        <v>0.1</v>
      </c>
      <c r="E15" s="1">
        <f>E12+E13</f>
        <v>0.125</v>
      </c>
      <c r="F15" s="1">
        <f>F12+F13</f>
        <v>0.02</v>
      </c>
      <c r="G15" s="1"/>
      <c r="H15" s="1">
        <f>SUM(C15:G15)</f>
        <v>0.245</v>
      </c>
      <c r="U15" s="1"/>
      <c r="V15" s="1"/>
      <c r="W15" s="1"/>
      <c r="X15" s="1"/>
      <c r="Y15" s="1"/>
    </row>
    <row r="16" spans="1:25">
      <c r="A16" s="6" t="s">
        <v>20</v>
      </c>
      <c r="D16" s="1"/>
      <c r="E16" s="1"/>
      <c r="F16" s="1"/>
      <c r="G16" s="1"/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21</v>
      </c>
      <c r="C17" s="1">
        <f>C9+C10+C13</f>
        <v>0.10125000000000001</v>
      </c>
      <c r="D17" s="1">
        <f>D9+D10+D13</f>
        <v>0.10500000000000001</v>
      </c>
      <c r="E17" s="1">
        <f>E9+E10+E13</f>
        <v>0.13500000000000001</v>
      </c>
      <c r="F17" s="1">
        <f>F9+F10+F13</f>
        <v>0.04</v>
      </c>
      <c r="G17" s="1"/>
      <c r="H17" s="1">
        <f>SUM(C17:G17)</f>
        <v>0.38125000000000003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A18" t="s">
        <v>22</v>
      </c>
      <c r="C18" s="1">
        <f>C14+C15</f>
        <v>0.10125000000000001</v>
      </c>
      <c r="D18" s="1">
        <f>D14+D15</f>
        <v>0.10500000000000001</v>
      </c>
      <c r="E18" s="1">
        <f>E14+E15</f>
        <v>0.13500000000000001</v>
      </c>
      <c r="F18" s="1">
        <f>F14+F15</f>
        <v>0.04</v>
      </c>
      <c r="G18" s="1"/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D19" s="1"/>
      <c r="E19" s="1"/>
      <c r="F19" s="1"/>
      <c r="G19" s="1"/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6" t="s">
        <v>23</v>
      </c>
      <c r="D20" s="1"/>
      <c r="E20" s="1"/>
      <c r="F20" s="1"/>
      <c r="G20" s="1"/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24</v>
      </c>
      <c r="C21">
        <v>1</v>
      </c>
      <c r="D21" s="1"/>
      <c r="E21" s="1"/>
      <c r="F21" s="1"/>
      <c r="G21" s="1"/>
      <c r="J21" s="6"/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</v>
      </c>
      <c r="D22" s="1"/>
      <c r="E22" s="1"/>
      <c r="F22" s="1"/>
      <c r="G22" s="1"/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3</v>
      </c>
      <c r="D23" s="1">
        <v>1</v>
      </c>
      <c r="E23" s="1"/>
      <c r="F23" s="1"/>
      <c r="G23" s="1"/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4</v>
      </c>
      <c r="D24" s="1"/>
      <c r="E24" s="1">
        <v>1</v>
      </c>
      <c r="F24" s="1">
        <v>1</v>
      </c>
      <c r="G24" s="1"/>
      <c r="L24" s="1"/>
      <c r="M24" s="1"/>
      <c r="N24" s="1"/>
      <c r="O24" s="1"/>
      <c r="P24" s="1"/>
      <c r="S24" s="6"/>
      <c r="U24" s="1"/>
      <c r="V24" s="1"/>
      <c r="W24" s="1"/>
      <c r="X24" s="1"/>
      <c r="Y24" s="1"/>
    </row>
    <row r="25" spans="1:25">
      <c r="A25" t="s">
        <v>5</v>
      </c>
      <c r="D25" s="1"/>
      <c r="E25" s="1"/>
      <c r="F25" s="1"/>
      <c r="G25" s="1"/>
      <c r="L25" s="1"/>
      <c r="M25" s="1"/>
      <c r="N25" s="1"/>
      <c r="O25" s="1"/>
      <c r="P25" s="1"/>
      <c r="U25" s="1"/>
      <c r="V25" s="1"/>
      <c r="W25" s="1"/>
      <c r="X25" s="1"/>
      <c r="Y25" s="1"/>
    </row>
    <row r="26" spans="1:25"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B27">
        <v>59</v>
      </c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J28" s="6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12" t="s">
        <v>25</v>
      </c>
      <c r="B29" s="13"/>
      <c r="C29" s="13">
        <f>C17/$H$17</f>
        <v>0.26557377049180325</v>
      </c>
      <c r="D29" s="13">
        <f t="shared" ref="D29:F29" si="1">D17/$H$17</f>
        <v>0.27540983606557379</v>
      </c>
      <c r="E29" s="13">
        <f t="shared" si="1"/>
        <v>0.35409836065573769</v>
      </c>
      <c r="F29" s="13">
        <f t="shared" si="1"/>
        <v>0.10491803278688525</v>
      </c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s="11" t="s">
        <v>26</v>
      </c>
      <c r="B30" s="11"/>
      <c r="C30" s="11">
        <f>C14/C17</f>
        <v>1</v>
      </c>
      <c r="D30" s="11">
        <f t="shared" ref="D30:F30" si="2">D14/D17</f>
        <v>4.7619047619047616E-2</v>
      </c>
      <c r="E30" s="11">
        <f t="shared" si="2"/>
        <v>7.407407407407407E-2</v>
      </c>
      <c r="F30" s="11">
        <f t="shared" si="2"/>
        <v>0.5</v>
      </c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s="11" t="s">
        <v>27</v>
      </c>
      <c r="B31" s="11"/>
      <c r="C31" s="11">
        <f>C15/C17</f>
        <v>0</v>
      </c>
      <c r="D31" s="11">
        <f t="shared" ref="D31:F31" si="3">D15/D17</f>
        <v>0.95238095238095233</v>
      </c>
      <c r="E31" s="11">
        <f t="shared" si="3"/>
        <v>0.92592592592592582</v>
      </c>
      <c r="F31" s="11">
        <f t="shared" si="3"/>
        <v>0.5</v>
      </c>
      <c r="L31" s="1"/>
      <c r="M31" s="1"/>
      <c r="N31" s="1"/>
      <c r="O31" s="1"/>
      <c r="P31" s="1"/>
      <c r="Q31" s="7"/>
      <c r="U31" s="1"/>
      <c r="V31" s="1"/>
      <c r="W31" s="1"/>
      <c r="X31" s="1"/>
      <c r="Y31" s="1"/>
    </row>
    <row r="32" spans="1:25">
      <c r="C32" s="1"/>
      <c r="D32" s="1"/>
      <c r="E32" s="1"/>
      <c r="L32" s="1"/>
      <c r="M32" s="1"/>
      <c r="N32" s="1"/>
      <c r="O32" s="1"/>
      <c r="P32" s="1"/>
      <c r="Q32" s="7"/>
      <c r="U32" s="1"/>
      <c r="V32" s="1"/>
      <c r="W32" s="1"/>
      <c r="X32" s="1"/>
      <c r="Y32" s="1"/>
    </row>
    <row r="33" spans="1:25">
      <c r="A33" s="6" t="s">
        <v>28</v>
      </c>
      <c r="U33" s="1"/>
      <c r="V33" s="1"/>
      <c r="W33" s="1"/>
      <c r="X33" s="1"/>
      <c r="Y33" s="1"/>
    </row>
    <row r="34" spans="1:25">
      <c r="A34" t="s">
        <v>29</v>
      </c>
      <c r="C34">
        <f>C30</f>
        <v>1</v>
      </c>
      <c r="D34">
        <f>D30</f>
        <v>4.7619047619047616E-2</v>
      </c>
      <c r="E34">
        <f>E9/E17</f>
        <v>7.407407407407407E-2</v>
      </c>
      <c r="K34" s="8"/>
      <c r="L34" s="8"/>
      <c r="M34" s="8"/>
      <c r="N34" s="8"/>
      <c r="O34" s="8"/>
      <c r="P34" s="8"/>
      <c r="Q34" s="8"/>
      <c r="U34" s="1"/>
      <c r="V34" s="1"/>
      <c r="W34" s="1"/>
      <c r="X34" s="1"/>
      <c r="Y34" s="1"/>
    </row>
    <row r="35" spans="1:25">
      <c r="A35" t="s">
        <v>2</v>
      </c>
      <c r="C35">
        <v>0</v>
      </c>
      <c r="D35">
        <f>(D13+D12)/D17</f>
        <v>0.95238095238095233</v>
      </c>
      <c r="E35" s="1">
        <f>E12/E17</f>
        <v>0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E36" s="1"/>
      <c r="H36">
        <f t="shared" ref="H36" si="4">H17/$H$17</f>
        <v>1</v>
      </c>
      <c r="I36" s="8"/>
    </row>
    <row r="37" spans="1:25">
      <c r="A37" t="s">
        <v>4</v>
      </c>
      <c r="H37">
        <f>H14/$H$14</f>
        <v>1</v>
      </c>
      <c r="I37" s="8"/>
    </row>
    <row r="38" spans="1:25">
      <c r="A38" t="s">
        <v>5</v>
      </c>
      <c r="C38">
        <v>0</v>
      </c>
      <c r="D38">
        <v>0</v>
      </c>
      <c r="E38" s="1">
        <f>E13/E17</f>
        <v>0.92592592592592582</v>
      </c>
      <c r="H38">
        <f t="shared" ref="H38" si="5">H15/$H$15</f>
        <v>1</v>
      </c>
      <c r="I38" s="8"/>
    </row>
    <row r="39" spans="1:25">
      <c r="A39" t="s">
        <v>30</v>
      </c>
      <c r="C39">
        <f>SUM(C34:C38)</f>
        <v>1</v>
      </c>
      <c r="D39">
        <f>SUM(D34:D38)</f>
        <v>1</v>
      </c>
      <c r="E39">
        <f t="shared" ref="E39" si="6">SUM(E34:E38)</f>
        <v>0.99999999999999989</v>
      </c>
      <c r="F39" s="1"/>
      <c r="G39" s="1"/>
      <c r="H39" s="1"/>
      <c r="I39" s="8"/>
    </row>
    <row r="40" spans="1:25">
      <c r="I40" s="8"/>
    </row>
    <row r="41" spans="1:25">
      <c r="I41" s="8"/>
    </row>
    <row r="42" spans="1:25">
      <c r="A42" s="6" t="s">
        <v>31</v>
      </c>
      <c r="C42">
        <v>0.15</v>
      </c>
      <c r="D42">
        <v>0.3</v>
      </c>
      <c r="E42">
        <v>0.45</v>
      </c>
      <c r="F42">
        <v>0.1</v>
      </c>
      <c r="H42">
        <f>SUM(C42:G42)</f>
        <v>0.99999999999999989</v>
      </c>
    </row>
    <row r="44" spans="1:25">
      <c r="A44" s="6" t="s">
        <v>32</v>
      </c>
      <c r="C44">
        <f>C17*C42</f>
        <v>1.51875E-2</v>
      </c>
      <c r="D44">
        <f t="shared" ref="D44:F44" si="7">D17*D42</f>
        <v>3.15E-2</v>
      </c>
      <c r="E44">
        <f t="shared" si="7"/>
        <v>6.0750000000000005E-2</v>
      </c>
      <c r="F44">
        <f t="shared" si="7"/>
        <v>4.0000000000000001E-3</v>
      </c>
      <c r="H44">
        <f>SUM(C44:G44)</f>
        <v>0.11143750000000001</v>
      </c>
      <c r="Q44" s="7"/>
    </row>
    <row r="45" spans="1:25">
      <c r="A45" t="s">
        <v>33</v>
      </c>
      <c r="C45">
        <f>C14*C42</f>
        <v>1.51875E-2</v>
      </c>
      <c r="D45">
        <f t="shared" ref="D45:F45" si="8">D14*D42</f>
        <v>1.5E-3</v>
      </c>
      <c r="E45">
        <f t="shared" si="8"/>
        <v>4.5000000000000005E-3</v>
      </c>
      <c r="F45">
        <f t="shared" si="8"/>
        <v>2E-3</v>
      </c>
      <c r="H45">
        <f>SUM(C45:G45)</f>
        <v>2.31875E-2</v>
      </c>
      <c r="Q45" s="7"/>
    </row>
    <row r="46" spans="1:25">
      <c r="A46" s="9" t="s">
        <v>34</v>
      </c>
      <c r="C46">
        <f>C15*C42</f>
        <v>0</v>
      </c>
      <c r="D46">
        <f t="shared" ref="D46:F46" si="9">D15*D42</f>
        <v>0.03</v>
      </c>
      <c r="E46">
        <f t="shared" si="9"/>
        <v>5.6250000000000001E-2</v>
      </c>
      <c r="F46">
        <f t="shared" si="9"/>
        <v>2E-3</v>
      </c>
      <c r="H46">
        <f t="shared" ref="H45:H46" si="10">SUM(C46:G46)</f>
        <v>8.8249999999999995E-2</v>
      </c>
    </row>
    <row r="49" spans="1:10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2.5248281851823883E-3</v>
      </c>
      <c r="H50">
        <f>H45</f>
        <v>2.31875E-2</v>
      </c>
      <c r="I50">
        <f>1/H50</f>
        <v>43.126684636118597</v>
      </c>
      <c r="J50">
        <f>H50/H55</f>
        <v>0.20807627593942793</v>
      </c>
    </row>
    <row r="51" spans="1:10">
      <c r="A51" t="s">
        <v>43</v>
      </c>
      <c r="B51" s="1">
        <f t="shared" ref="B51:B55" si="11">1/C51</f>
        <v>34.002040122407344</v>
      </c>
      <c r="C51">
        <v>2.9409999999999999E-2</v>
      </c>
      <c r="D51">
        <f>C51/C55</f>
        <v>0.22211313344913525</v>
      </c>
      <c r="F51">
        <f>F55*D51</f>
        <v>2.4751732308738009E-2</v>
      </c>
    </row>
    <row r="52" spans="1:10">
      <c r="A52" t="s">
        <v>44</v>
      </c>
      <c r="B52" s="1"/>
    </row>
    <row r="53" spans="1:10">
      <c r="A53" t="s">
        <v>45</v>
      </c>
      <c r="B53" s="1"/>
    </row>
    <row r="54" spans="1:10">
      <c r="A54" t="s">
        <v>46</v>
      </c>
      <c r="B54" s="1">
        <f t="shared" si="11"/>
        <v>10</v>
      </c>
      <c r="C54">
        <v>0.1</v>
      </c>
      <c r="D54">
        <f>C54/C55</f>
        <v>0.7552299675251114</v>
      </c>
      <c r="F54">
        <f>F55*D54</f>
        <v>8.4160939506079613E-2</v>
      </c>
      <c r="H54">
        <f>H46</f>
        <v>8.8249999999999995E-2</v>
      </c>
      <c r="I54">
        <f>1/H54</f>
        <v>11.3314447592068</v>
      </c>
      <c r="J54">
        <f>H54/H55</f>
        <v>0.7919237240605721</v>
      </c>
    </row>
    <row r="55" spans="1:10">
      <c r="A55" t="s">
        <v>47</v>
      </c>
      <c r="B55" s="1">
        <f t="shared" si="11"/>
        <v>7.5522996752511142</v>
      </c>
      <c r="C55">
        <v>0.13241</v>
      </c>
      <c r="D55">
        <f>D50+D51+D54</f>
        <v>1</v>
      </c>
      <c r="F55">
        <f>H44</f>
        <v>0.11143750000000001</v>
      </c>
      <c r="H55">
        <f>H50+H54</f>
        <v>0.11143749999999999</v>
      </c>
      <c r="I55">
        <f>1/H55</f>
        <v>8.9736399326977008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41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12-7</vt:lpstr>
      <vt:lpstr>0611140 6-12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2012-12-07T21:45:15Z</dcterms:created>
  <dcterms:modified xsi:type="dcterms:W3CDTF">2013-06-13T21:12:15Z</dcterms:modified>
</cp:coreProperties>
</file>