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manthey/Documents/Bootcamp/Module 1/Module Coursework/Crowdfunding Analysis/"/>
    </mc:Choice>
  </mc:AlternateContent>
  <xr:revisionPtr revIDLastSave="0" documentId="13_ncr:1_{A18EC201-6F86-704E-ABB7-98DCCBA18365}" xr6:coauthVersionLast="47" xr6:coauthVersionMax="47" xr10:uidLastSave="{00000000-0000-0000-0000-000000000000}"/>
  <bookViews>
    <workbookView xWindow="-33500" yWindow="-580" windowWidth="26760" windowHeight="13580" xr2:uid="{00000000-000D-0000-FFFF-FFFF00000000}"/>
  </bookViews>
  <sheets>
    <sheet name="Kickstarters" sheetId="1" r:id="rId1"/>
    <sheet name="Successful US Kickstarters" sheetId="4" r:id="rId2"/>
    <sheet name="Failed US Kickstarters" sheetId="5" r:id="rId3"/>
    <sheet name="Desc. Stats" sheetId="6" r:id="rId4"/>
    <sheet name="Vlookup" sheetId="3" r:id="rId5"/>
    <sheet name="GB - Box &amp; Whisker" sheetId="7" r:id="rId6"/>
    <sheet name="Pivot" sheetId="2" r:id="rId7"/>
  </sheets>
  <definedNames>
    <definedName name="_xlnm._FilterDatabase" localSheetId="0" hidden="1">Kickstarters!$A$1:$R$4115</definedName>
    <definedName name="_xlchart.v1.0" hidden="1">Kickstarters!$D$1</definedName>
    <definedName name="_xlchart.v1.1" hidden="1">Kickstarters!$D$2:$D$4115</definedName>
    <definedName name="_xlchart.v1.2" hidden="1">Kickstarters!$E$1</definedName>
    <definedName name="_xlchart.v1.3" hidden="1">Kickstarters!$E$2:$E$4115</definedName>
    <definedName name="_xlchart.v1.4" hidden="1">Kickstarters!$D$1</definedName>
    <definedName name="_xlchart.v1.5" hidden="1">Kickstarters!$D$2:$D$4115</definedName>
    <definedName name="_xlchart.v1.6" hidden="1">Kickstarters!$E$1</definedName>
    <definedName name="_xlchart.v1.7" hidden="1">Kickstarters!$E$2:$E$4115</definedName>
  </definedNames>
  <calcPr calcId="191029"/>
  <pivotCaches>
    <pivotCache cacheId="4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6" l="1"/>
  <c r="C15" i="6" s="1"/>
  <c r="B14" i="6"/>
  <c r="B15" i="6" s="1"/>
  <c r="C13" i="6"/>
  <c r="B13" i="6"/>
  <c r="C12" i="6"/>
  <c r="B12" i="6"/>
  <c r="C6" i="6"/>
  <c r="C5" i="6"/>
  <c r="B7" i="6"/>
  <c r="B6" i="6"/>
  <c r="B5" i="6"/>
  <c r="C4" i="6"/>
  <c r="B4" i="6"/>
  <c r="C11" i="6"/>
  <c r="C10" i="6"/>
  <c r="C3" i="6"/>
  <c r="C2" i="6"/>
  <c r="B11" i="6"/>
  <c r="B10" i="6"/>
  <c r="B3" i="6"/>
  <c r="B2" i="6"/>
  <c r="C3" i="3"/>
  <c r="C4" i="3"/>
  <c r="C5" i="3"/>
  <c r="C6" i="3"/>
  <c r="C2" i="3"/>
  <c r="B3" i="3"/>
  <c r="B4" i="3"/>
  <c r="B5" i="3"/>
  <c r="B6" i="3"/>
  <c r="B2" i="3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6" l="1"/>
</calcChain>
</file>

<file path=xl/sharedStrings.xml><?xml version="1.0" encoding="utf-8"?>
<sst xmlns="http://schemas.openxmlformats.org/spreadsheetml/2006/main" count="38417" uniqueCount="8384">
  <si>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</si>
  <si>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</si>
  <si>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</si>
  <si>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</si>
  <si>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</si>
  <si>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</si>
  <si>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</si>
  <si>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</si>
  <si>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</si>
  <si>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</si>
  <si>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</si>
  <si>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</si>
  <si>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</si>
  <si>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</si>
  <si>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</si>
  <si>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</si>
  <si>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</si>
  <si>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</si>
  <si>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</si>
  <si>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</si>
  <si>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</si>
  <si>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</si>
  <si>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</si>
  <si>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</si>
  <si>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</si>
  <si>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</si>
  <si>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</si>
  <si>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</si>
  <si>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</si>
  <si>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</si>
  <si>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</si>
  <si>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</si>
  <si>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</si>
  <si>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</si>
  <si>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</si>
  <si>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</si>
  <si>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</si>
  <si>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</si>
  <si>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</si>
  <si>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</si>
  <si>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</si>
  <si>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</si>
  <si>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</si>
  <si>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</si>
  <si>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</si>
  <si>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</si>
  <si>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</si>
  <si>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</si>
  <si>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</si>
  <si>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</si>
  <si>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</si>
  <si>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</si>
  <si>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</si>
  <si>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</si>
  <si>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</si>
  <si>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</si>
  <si>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</si>
  <si>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</si>
  <si>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</si>
  <si>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</si>
  <si>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</si>
  <si>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</si>
  <si>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</si>
  <si>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</si>
  <si>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</si>
  <si>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</si>
  <si>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</si>
  <si>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</si>
  <si>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</si>
  <si>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</si>
  <si>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</si>
  <si>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</si>
  <si>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</si>
  <si>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</si>
  <si>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</si>
  <si>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</si>
  <si>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</si>
  <si>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</si>
  <si>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</si>
  <si>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</si>
  <si>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</si>
  <si>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</si>
  <si>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</si>
  <si>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</si>
  <si>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</si>
  <si>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</si>
  <si>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</si>
  <si>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</si>
  <si>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</si>
  <si>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</si>
  <si>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</si>
  <si>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</si>
  <si>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</si>
  <si>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</si>
  <si>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</si>
  <si>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</si>
  <si>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</si>
  <si>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</si>
  <si>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</si>
  <si>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</si>
  <si>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</si>
  <si>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</si>
  <si>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</si>
  <si>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</si>
  <si>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</si>
  <si>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</si>
  <si>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</si>
  <si>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</si>
  <si>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</si>
  <si>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</si>
  <si>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</si>
  <si>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</si>
  <si>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</si>
  <si>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</si>
  <si>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</si>
  <si>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</si>
  <si>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</si>
  <si>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</si>
  <si>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</si>
  <si>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</si>
  <si>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</si>
  <si>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</si>
  <si>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</si>
  <si>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</si>
  <si>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</si>
  <si>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</si>
  <si>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</si>
  <si>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</si>
  <si>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</si>
  <si>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</si>
  <si>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</si>
  <si>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</si>
  <si>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</si>
  <si>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</si>
  <si>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</si>
  <si>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</si>
  <si>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</si>
  <si>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</si>
  <si>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</si>
  <si>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</si>
  <si>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</si>
  <si>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</si>
  <si>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</si>
  <si>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</si>
  <si>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</si>
  <si>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</si>
  <si>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</si>
  <si>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</si>
  <si>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</si>
  <si>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</si>
  <si>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</si>
  <si>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</si>
  <si>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</si>
  <si>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</si>
  <si>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</si>
  <si>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</si>
  <si>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</si>
  <si>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</si>
  <si>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</si>
  <si>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</si>
  <si>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</si>
  <si>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</si>
  <si>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</si>
  <si>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</si>
  <si>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</si>
  <si>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</si>
  <si>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</si>
  <si>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</si>
  <si>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</si>
  <si>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</si>
  <si>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</si>
  <si>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</si>
  <si>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</si>
  <si>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</si>
  <si>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</si>
  <si>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</si>
  <si>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</si>
  <si>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</si>
  <si>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</si>
  <si>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</si>
  <si>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</si>
  <si>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</si>
  <si>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</si>
  <si>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</si>
  <si>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</si>
  <si>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</si>
  <si>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</si>
  <si>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</si>
  <si>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</si>
  <si>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</si>
  <si>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</si>
  <si>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</si>
  <si>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</si>
  <si>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</si>
  <si>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</si>
  <si>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</si>
  <si>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</si>
  <si>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</si>
  <si>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</si>
  <si>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</si>
  <si>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</si>
  <si>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</si>
  <si>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</si>
  <si>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</si>
  <si>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</si>
  <si>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</si>
  <si>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</si>
  <si>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</si>
  <si>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</si>
  <si>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</si>
  <si>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</si>
  <si>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</si>
  <si>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</si>
  <si>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</si>
  <si>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</si>
  <si>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</si>
  <si>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</si>
  <si>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</si>
  <si>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</si>
  <si>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</si>
  <si>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</si>
  <si>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</si>
  <si>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</si>
  <si>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</si>
  <si>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</si>
  <si>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</si>
  <si>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</si>
  <si>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</si>
  <si>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</si>
  <si>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</si>
  <si>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</si>
  <si>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</si>
  <si>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</si>
  <si>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</si>
  <si>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</si>
  <si>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</si>
  <si>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</si>
  <si>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</si>
  <si>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</si>
  <si>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</si>
  <si>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</si>
  <si>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</si>
  <si>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</si>
  <si>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</si>
  <si>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</si>
  <si>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</si>
  <si>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</si>
  <si>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</si>
  <si>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</si>
  <si>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</si>
  <si>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</si>
  <si>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</si>
  <si>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</si>
  <si>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</si>
  <si>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</si>
  <si>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</si>
  <si>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</si>
  <si>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</si>
  <si>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</si>
  <si>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</si>
  <si>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</si>
  <si>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</si>
  <si>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</si>
  <si>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</si>
  <si>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</si>
  <si>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</si>
  <si>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</si>
  <si>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</si>
  <si>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</si>
  <si>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</si>
  <si>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</si>
  <si>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</si>
  <si>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</si>
  <si>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</si>
  <si>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</si>
  <si>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</si>
  <si>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</si>
  <si>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</si>
  <si>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</si>
  <si>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</si>
  <si>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</si>
  <si>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</si>
  <si>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</si>
  <si>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</si>
  <si>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</si>
  <si>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</si>
  <si>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</si>
  <si>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</si>
  <si>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</si>
  <si>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</si>
  <si>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</si>
  <si>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</si>
  <si>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</si>
  <si>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</si>
  <si>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</si>
  <si>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</si>
  <si>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</si>
  <si>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</si>
  <si>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</si>
  <si>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</si>
  <si>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</si>
  <si>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</si>
  <si>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</si>
  <si>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</si>
  <si>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</si>
  <si>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</si>
  <si>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</si>
  <si>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</si>
  <si>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</si>
  <si>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</si>
  <si>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</si>
  <si>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</si>
  <si>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</si>
  <si>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</si>
  <si>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</si>
  <si>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</si>
  <si>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</si>
  <si>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</si>
  <si>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</si>
  <si>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</si>
  <si>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</si>
  <si>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</si>
  <si>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</si>
  <si>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</si>
  <si>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</si>
  <si>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</si>
  <si>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</si>
  <si>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</si>
  <si>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</si>
  <si>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</si>
  <si>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</si>
  <si>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</si>
  <si>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</si>
  <si>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</si>
  <si>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</si>
  <si>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</si>
  <si>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</si>
  <si>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</si>
  <si>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</si>
  <si>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</si>
  <si>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</si>
  <si>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</si>
  <si>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</si>
  <si>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</si>
  <si>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</si>
  <si>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</si>
  <si>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</si>
  <si>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</si>
  <si>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</si>
  <si>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</si>
  <si>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</si>
  <si>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</si>
  <si>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</si>
  <si>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</si>
  <si>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</si>
  <si>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</si>
  <si>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</si>
  <si>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</si>
  <si>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</si>
  <si>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</si>
  <si>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</si>
  <si>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</si>
  <si>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</si>
  <si>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</si>
  <si>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</si>
  <si>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</si>
  <si>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</si>
  <si>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</si>
  <si>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</si>
  <si>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</si>
  <si>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</si>
  <si>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</si>
  <si>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</si>
  <si>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</si>
  <si>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</si>
  <si>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</si>
  <si>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</si>
  <si>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</si>
  <si>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</si>
  <si>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</si>
  <si>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</si>
  <si>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</si>
  <si>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</si>
  <si>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</si>
  <si>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</si>
  <si>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</si>
  <si>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</si>
  <si>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</si>
  <si>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</si>
  <si>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</si>
  <si>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</si>
  <si>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</si>
  <si>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</si>
  <si>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</si>
  <si>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</si>
  <si>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</si>
  <si>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</si>
  <si>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</si>
  <si>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</si>
  <si>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</si>
  <si>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</si>
  <si>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</si>
  <si>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</si>
  <si>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</si>
  <si>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</si>
  <si>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</si>
  <si>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</si>
  <si>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</si>
  <si>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</si>
  <si>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</si>
  <si>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</si>
  <si>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</si>
  <si>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</si>
  <si>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</si>
  <si>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</si>
  <si>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</si>
  <si>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</si>
  <si>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</si>
  <si>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</si>
  <si>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</si>
  <si>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</si>
  <si>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</si>
  <si>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</si>
  <si>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</si>
  <si>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</si>
  <si>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</si>
  <si>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</si>
  <si>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</si>
  <si>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</si>
  <si>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</si>
  <si>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</si>
  <si>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</si>
  <si>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</si>
  <si>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</si>
  <si>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</si>
  <si>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</si>
  <si>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</si>
  <si>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</si>
  <si>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</si>
  <si>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</si>
  <si>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</si>
  <si>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</si>
  <si>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</si>
  <si>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</si>
  <si>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</si>
  <si>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</si>
  <si>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</si>
  <si>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</si>
  <si>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</si>
  <si>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</si>
  <si>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</si>
  <si>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</si>
  <si>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</si>
  <si>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</si>
  <si>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</si>
  <si>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</si>
  <si>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</si>
  <si>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</si>
  <si>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</si>
  <si>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</si>
  <si>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</si>
  <si>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</si>
  <si>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</si>
  <si>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</si>
  <si>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</si>
  <si>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</si>
  <si>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</si>
  <si>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</si>
  <si>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</si>
  <si>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</si>
  <si>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</si>
  <si>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</si>
  <si>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</si>
  <si>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</si>
  <si>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</si>
  <si>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</si>
  <si>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</si>
  <si>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</si>
  <si>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</si>
  <si>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</si>
  <si>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</si>
  <si>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</si>
  <si>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</si>
  <si>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</si>
  <si>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</si>
  <si>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</si>
  <si>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</si>
  <si>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</si>
  <si>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</si>
  <si>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</si>
  <si>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</si>
  <si>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</si>
  <si>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</si>
  <si>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</si>
  <si>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</si>
  <si>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</si>
  <si>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</si>
  <si>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</si>
  <si>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</si>
  <si>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</si>
  <si>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</si>
  <si>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</si>
  <si>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</si>
  <si>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</si>
  <si>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</si>
  <si>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</si>
  <si>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</si>
  <si>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</si>
  <si>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</si>
  <si>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</si>
  <si>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</si>
  <si>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</si>
  <si>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</si>
  <si>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</si>
  <si>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</si>
  <si>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</si>
  <si>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</si>
  <si>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</si>
  <si>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</si>
  <si>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</si>
  <si>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</si>
  <si>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</si>
  <si>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</si>
  <si>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</si>
  <si>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</si>
  <si>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</si>
  <si>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</si>
  <si>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</si>
  <si>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</si>
  <si>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</si>
  <si>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</si>
  <si>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</si>
  <si>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</si>
  <si>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</si>
  <si>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</si>
  <si>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</si>
  <si>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</si>
  <si>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</si>
  <si>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</si>
  <si>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</si>
  <si>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</si>
  <si>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</si>
  <si>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</si>
  <si>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</si>
  <si>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</si>
  <si>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</si>
  <si>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</si>
  <si>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</si>
  <si>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</si>
  <si>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</si>
  <si>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</si>
  <si>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</si>
  <si>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</si>
  <si>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</si>
  <si>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</si>
  <si>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</si>
  <si>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</si>
  <si>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</si>
  <si>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</si>
  <si>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</si>
  <si>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</si>
  <si>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</si>
  <si>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</si>
  <si>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</si>
  <si>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</si>
  <si>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</si>
  <si>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</si>
  <si>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</si>
  <si>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</si>
  <si>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</si>
  <si>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</si>
  <si>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</si>
  <si>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</si>
  <si>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</si>
  <si>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</si>
  <si>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</si>
  <si>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</si>
  <si>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</si>
  <si>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</si>
  <si>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</si>
  <si>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</si>
  <si>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</si>
  <si>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</si>
  <si>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</si>
  <si>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</si>
  <si>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</si>
  <si>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</si>
  <si>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</si>
  <si>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</si>
  <si>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</si>
  <si>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</si>
  <si>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</si>
  <si>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</si>
  <si>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</si>
  <si>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</si>
  <si>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</si>
  <si>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</si>
  <si>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</si>
  <si>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</si>
  <si>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</si>
  <si>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</si>
  <si>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</si>
  <si>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</si>
  <si>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</si>
  <si>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</si>
  <si>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</si>
  <si>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</si>
  <si>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</si>
  <si>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</si>
  <si>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</si>
  <si>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</si>
  <si>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</si>
  <si>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</si>
  <si>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</si>
  <si>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</si>
  <si>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</si>
  <si>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</si>
  <si>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</si>
  <si>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</si>
  <si>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</si>
  <si>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</si>
  <si>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</si>
  <si>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</si>
  <si>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</si>
  <si>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</si>
  <si>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</si>
  <si>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</si>
  <si>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</si>
  <si>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</si>
  <si>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</si>
  <si>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</si>
  <si>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</si>
  <si>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</si>
  <si>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</si>
  <si>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</si>
  <si>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</si>
  <si>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</si>
  <si>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</si>
  <si>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</si>
  <si>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</si>
  <si>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</si>
  <si>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</si>
  <si>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</si>
  <si>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</si>
  <si>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</si>
  <si>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</si>
  <si>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</si>
  <si>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</si>
  <si>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</si>
  <si>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</si>
  <si>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</si>
  <si>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</si>
  <si>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</si>
  <si>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</si>
  <si>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</si>
  <si>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</si>
  <si>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</si>
  <si>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</si>
  <si>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</si>
  <si>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</si>
  <si>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</si>
  <si>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</si>
  <si>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</si>
  <si>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</si>
  <si>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</si>
  <si>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</si>
  <si>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</si>
  <si>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</si>
  <si>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</si>
  <si>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</si>
  <si>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</si>
  <si>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</si>
  <si>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</si>
  <si>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</si>
  <si>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</si>
  <si>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</si>
  <si>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</si>
  <si>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</si>
  <si>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</si>
  <si>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</si>
  <si>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</si>
  <si>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</si>
  <si>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</si>
  <si>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</si>
  <si>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</si>
  <si>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</si>
  <si>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</si>
  <si>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</si>
  <si>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</si>
  <si>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</si>
  <si>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</si>
  <si>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</si>
  <si>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</si>
  <si>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</si>
  <si>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</si>
  <si>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</si>
  <si>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</si>
  <si>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</si>
  <si>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</si>
  <si>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</si>
  <si>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</si>
  <si>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</si>
  <si>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</si>
  <si>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</si>
  <si>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</si>
  <si>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</si>
  <si>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</si>
  <si>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</si>
  <si>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</si>
  <si>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</si>
  <si>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</si>
  <si>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</si>
  <si>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</si>
  <si>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</si>
  <si>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</si>
  <si>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</si>
  <si>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</si>
  <si>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</si>
  <si>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</si>
  <si>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</si>
  <si>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</si>
  <si>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</si>
  <si>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</si>
  <si>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</si>
  <si>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</si>
  <si>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</si>
  <si>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</si>
  <si>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</si>
  <si>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</si>
  <si>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</si>
  <si>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</si>
  <si>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</si>
  <si>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</si>
  <si>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</si>
  <si>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</si>
  <si>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</si>
  <si>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</si>
  <si>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</si>
  <si>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</si>
  <si>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</si>
  <si>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</si>
  <si>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</si>
  <si>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</si>
  <si>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</si>
  <si>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</si>
  <si>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</si>
  <si>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</si>
  <si>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</si>
  <si>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</si>
  <si>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</si>
  <si>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</si>
  <si>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</si>
  <si>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</si>
  <si>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</si>
  <si>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</si>
  <si>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</si>
  <si>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</si>
  <si>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</si>
  <si>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</si>
  <si>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</si>
  <si>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</si>
  <si>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</si>
  <si>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</si>
  <si>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</si>
  <si>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</si>
  <si>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</si>
  <si>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</si>
  <si>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</si>
  <si>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</si>
  <si>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</si>
  <si>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</si>
  <si>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</si>
  <si>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</si>
  <si>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</si>
  <si>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</si>
  <si>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</si>
  <si>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</si>
  <si>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</si>
  <si>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</si>
  <si>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</si>
  <si>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</si>
  <si>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</si>
  <si>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</si>
  <si>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</si>
  <si>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</si>
  <si>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</si>
  <si>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</si>
  <si>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</si>
  <si>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</si>
  <si>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</si>
  <si>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</si>
  <si>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</si>
  <si>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</si>
  <si>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</si>
  <si>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</si>
  <si>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</si>
  <si>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</si>
  <si>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</si>
  <si>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</si>
  <si>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</si>
  <si>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</si>
  <si>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</si>
  <si>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</si>
  <si>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</si>
  <si>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</si>
  <si>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</si>
  <si>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</si>
  <si>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</si>
  <si>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</si>
  <si>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</si>
  <si>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</si>
  <si>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</si>
  <si>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</si>
  <si>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</si>
  <si>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</si>
  <si>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</si>
  <si>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</si>
  <si>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</si>
  <si>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</si>
  <si>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</si>
  <si>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</si>
  <si>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</si>
  <si>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</si>
  <si>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</si>
  <si>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</si>
  <si>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</si>
  <si>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</si>
  <si>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</si>
  <si>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</si>
  <si>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</si>
  <si>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</si>
  <si>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</si>
  <si>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</si>
  <si>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</si>
  <si>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</si>
  <si>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</si>
  <si>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</si>
  <si>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</si>
  <si>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</si>
  <si>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</si>
  <si>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</si>
  <si>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</si>
  <si>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</si>
  <si>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</si>
  <si>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</si>
  <si>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</si>
  <si>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</si>
  <si>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</si>
  <si>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</si>
  <si>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</si>
  <si>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</si>
  <si>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</si>
  <si>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</si>
  <si>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</si>
  <si>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</si>
  <si>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</si>
  <si>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</si>
  <si>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</si>
  <si>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</si>
  <si>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</si>
  <si>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</si>
  <si>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</si>
  <si>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</si>
  <si>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</si>
  <si>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</si>
  <si>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</si>
  <si>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</si>
  <si>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</si>
  <si>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</si>
  <si>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</si>
  <si>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</si>
  <si>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</si>
  <si>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</si>
  <si>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</si>
  <si>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</si>
  <si>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</si>
  <si>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</si>
  <si>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</si>
  <si>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</si>
  <si>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</si>
  <si>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</si>
  <si>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</si>
  <si>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</si>
  <si>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</si>
  <si>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</si>
  <si>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</si>
  <si>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</si>
  <si>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</si>
  <si>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</si>
  <si>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</si>
  <si>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</si>
  <si>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</si>
  <si>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</si>
  <si>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</si>
  <si>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</si>
  <si>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</si>
  <si>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</si>
  <si>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</si>
  <si>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</si>
  <si>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</si>
  <si>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</si>
  <si>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</si>
  <si>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</si>
  <si>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</si>
  <si>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</si>
  <si>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</si>
  <si>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</si>
  <si>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</si>
  <si>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</si>
  <si>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</si>
  <si>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</si>
  <si>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</si>
  <si>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</si>
  <si>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</si>
  <si>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</si>
  <si>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</si>
  <si>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</si>
  <si>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</si>
  <si>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</si>
  <si>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</si>
  <si>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</si>
  <si>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</si>
  <si>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</si>
  <si>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</si>
  <si>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</si>
  <si>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</si>
  <si>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</si>
  <si>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</si>
  <si>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</si>
  <si>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</si>
  <si>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</si>
  <si>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</si>
  <si>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</si>
  <si>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</si>
  <si>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</si>
  <si>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</si>
  <si>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</si>
  <si>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</si>
  <si>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</si>
  <si>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</si>
  <si>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</si>
  <si>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</si>
  <si>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</si>
  <si>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</si>
  <si>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</si>
  <si>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</si>
  <si>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</si>
  <si>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</si>
  <si>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</si>
  <si>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</si>
  <si>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</si>
  <si>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</si>
  <si>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</si>
  <si>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</si>
  <si>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</si>
  <si>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</si>
  <si>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</si>
  <si>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</si>
  <si>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</si>
  <si>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</si>
  <si>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</si>
  <si>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</si>
  <si>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</si>
  <si>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</si>
  <si>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</si>
  <si>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</si>
  <si>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</si>
  <si>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</si>
  <si>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</si>
  <si>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</si>
  <si>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</si>
  <si>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</si>
  <si>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</si>
  <si>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</si>
  <si>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</si>
  <si>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</si>
  <si>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</si>
  <si>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</si>
  <si>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</si>
  <si>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</si>
  <si>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</si>
  <si>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</si>
  <si>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</si>
  <si>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</si>
  <si>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</si>
  <si>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</si>
  <si>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</si>
  <si>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</si>
  <si>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</si>
  <si>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</si>
  <si>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</si>
  <si>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</si>
  <si>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</si>
  <si>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</si>
  <si>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</si>
  <si>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</si>
  <si>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</si>
  <si>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</si>
  <si>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</si>
  <si>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</si>
  <si>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</si>
  <si>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</si>
  <si>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</si>
  <si>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</si>
  <si>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</si>
  <si>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</si>
  <si>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</si>
  <si>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</si>
  <si>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</si>
  <si>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</si>
  <si>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</si>
  <si>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</si>
  <si>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</si>
  <si>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</si>
  <si>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</si>
  <si>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</si>
  <si>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</si>
  <si>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</si>
  <si>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</si>
  <si>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</si>
  <si>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</si>
  <si>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</si>
  <si>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</si>
  <si>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</si>
  <si>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</si>
  <si>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</si>
  <si>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</si>
  <si>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</si>
  <si>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</si>
  <si>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</si>
  <si>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</si>
  <si>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</si>
  <si>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</si>
  <si>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</si>
  <si>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</si>
  <si>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</si>
  <si>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</si>
  <si>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</si>
  <si>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</si>
  <si>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</si>
  <si>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</si>
  <si>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</si>
  <si>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</si>
  <si>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</si>
  <si>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</si>
  <si>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</si>
  <si>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</si>
  <si>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</si>
  <si>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</si>
  <si>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</si>
  <si>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</si>
  <si>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</si>
  <si>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</si>
  <si>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</si>
  <si>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</si>
  <si>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</si>
  <si>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</si>
  <si>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</si>
  <si>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</si>
  <si>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</si>
  <si>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</si>
  <si>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</si>
  <si>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</si>
  <si>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</si>
  <si>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</si>
  <si>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</si>
  <si>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</si>
  <si>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</si>
  <si>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</si>
  <si>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</si>
  <si>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</si>
  <si>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</si>
  <si>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</si>
  <si>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</si>
  <si>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</si>
  <si>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</si>
  <si>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</si>
  <si>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</si>
  <si>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</si>
  <si>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</si>
  <si>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</si>
  <si>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</si>
  <si>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</si>
  <si>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</si>
  <si>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</si>
  <si>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</si>
  <si>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</si>
  <si>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</si>
  <si>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</si>
  <si>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</si>
  <si>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</si>
  <si>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</si>
  <si>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</si>
  <si>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</si>
  <si>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</si>
  <si>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</si>
  <si>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</si>
  <si>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</si>
  <si>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</si>
  <si>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</si>
  <si>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</si>
  <si>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</si>
  <si>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</si>
  <si>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</si>
  <si>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</si>
  <si>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</si>
  <si>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</si>
  <si>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</si>
  <si>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</si>
  <si>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</si>
  <si>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</si>
  <si>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</si>
  <si>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</si>
  <si>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</si>
  <si>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</si>
  <si>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</si>
  <si>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</si>
  <si>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</si>
  <si>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</si>
  <si>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</si>
  <si>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</si>
  <si>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</si>
  <si>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</si>
  <si>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</si>
  <si>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</si>
  <si>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</si>
  <si>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</si>
  <si>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</si>
  <si>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</si>
  <si>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</si>
  <si>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</si>
  <si>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</si>
  <si>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</si>
  <si>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</si>
  <si>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</si>
  <si>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</si>
  <si>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</si>
  <si>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</si>
  <si>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</si>
  <si>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</si>
  <si>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</si>
  <si>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</si>
  <si>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</si>
  <si>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</si>
  <si>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</si>
  <si>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</si>
  <si>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</si>
  <si>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</si>
  <si>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</si>
  <si>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</si>
  <si>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</si>
  <si>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</si>
  <si>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</si>
  <si>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</si>
  <si>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</si>
  <si>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</si>
  <si>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</si>
  <si>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</si>
  <si>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</si>
  <si>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</si>
  <si>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</si>
  <si>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</si>
  <si>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</si>
  <si>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</si>
  <si>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</si>
  <si>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</si>
  <si>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</si>
  <si>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</si>
  <si>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</si>
  <si>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</si>
  <si>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</si>
  <si>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</si>
  <si>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</si>
  <si>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</si>
  <si>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</si>
  <si>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</si>
  <si>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</si>
  <si>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</si>
  <si>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</si>
  <si>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</si>
  <si>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</si>
  <si>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</si>
  <si>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</si>
  <si>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</si>
  <si>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</si>
  <si>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</si>
  <si>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</si>
  <si>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</si>
  <si>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</si>
  <si>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</si>
  <si>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</si>
  <si>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</si>
  <si>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</si>
  <si>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</si>
  <si>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</si>
  <si>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</si>
  <si>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</si>
  <si>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</si>
  <si>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</si>
  <si>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</si>
  <si>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</si>
  <si>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</si>
  <si>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</si>
  <si>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</si>
  <si>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</si>
  <si>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</si>
  <si>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</si>
  <si>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</si>
  <si>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</si>
  <si>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</si>
  <si>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</si>
  <si>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</si>
  <si>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</si>
  <si>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</si>
  <si>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</si>
  <si>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</si>
  <si>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</si>
  <si>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</si>
  <si>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</si>
  <si>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</si>
  <si>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</si>
  <si>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</si>
  <si>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</si>
  <si>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</si>
  <si>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</si>
  <si>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</si>
  <si>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</si>
  <si>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</si>
  <si>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</si>
  <si>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</si>
  <si>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</si>
  <si>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</si>
  <si>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</si>
  <si>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</si>
  <si>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</si>
  <si>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</si>
  <si>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</si>
  <si>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</si>
  <si>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</si>
  <si>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</si>
  <si>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</si>
  <si>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</si>
  <si>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</si>
  <si>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</si>
  <si>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</si>
  <si>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</si>
  <si>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</si>
  <si>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</si>
  <si>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</si>
  <si>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</si>
  <si>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</si>
  <si>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</si>
  <si>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</si>
  <si>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</si>
  <si>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</si>
  <si>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</si>
  <si>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</si>
  <si>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</si>
  <si>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</si>
  <si>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</si>
  <si>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</si>
  <si>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</si>
  <si>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</si>
  <si>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</si>
  <si>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</si>
  <si>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</si>
  <si>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</si>
  <si>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</si>
  <si>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</si>
  <si>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</si>
  <si>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</si>
  <si>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</si>
  <si>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</si>
  <si>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</si>
  <si>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</si>
  <si>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</si>
  <si>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</si>
  <si>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</si>
  <si>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</si>
  <si>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</si>
  <si>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</si>
  <si>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</si>
  <si>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</si>
  <si>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</si>
  <si>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</si>
  <si>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</si>
  <si>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</si>
  <si>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</si>
  <si>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</si>
  <si>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</si>
  <si>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</si>
  <si>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</si>
  <si>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</si>
  <si>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</si>
  <si>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</si>
  <si>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</si>
  <si>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</si>
  <si>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</si>
  <si>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</si>
  <si>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</si>
  <si>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</si>
  <si>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</si>
  <si>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</si>
  <si>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</si>
  <si>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</si>
  <si>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</si>
  <si>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</si>
  <si>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</si>
  <si>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</si>
  <si>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</si>
  <si>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</si>
  <si>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</si>
  <si>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</si>
  <si>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</si>
  <si>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</si>
  <si>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</si>
  <si>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</si>
  <si>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</si>
  <si>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</si>
  <si>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</si>
  <si>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</si>
  <si>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</si>
  <si>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</si>
  <si>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</si>
  <si>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</si>
  <si>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</si>
  <si>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</si>
  <si>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</si>
  <si>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</si>
  <si>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</si>
  <si>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</si>
  <si>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</si>
  <si>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</si>
  <si>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</si>
  <si>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</si>
  <si>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</si>
  <si>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</si>
  <si>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</si>
  <si>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</si>
  <si>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</si>
  <si>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</si>
  <si>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</si>
  <si>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</si>
  <si>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</si>
  <si>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</si>
  <si>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</si>
  <si>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</si>
  <si>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</si>
  <si>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</si>
  <si>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</si>
  <si>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</si>
  <si>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</si>
  <si>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</si>
  <si>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</si>
  <si>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</si>
  <si>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</si>
  <si>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</si>
  <si>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</si>
  <si>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</si>
  <si>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</si>
  <si>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</si>
  <si>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</si>
  <si>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</si>
  <si>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</si>
  <si>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</si>
  <si>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</si>
  <si>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</si>
  <si>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</si>
  <si>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</si>
  <si>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</si>
  <si>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</si>
  <si>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</si>
  <si>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</si>
  <si>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</si>
  <si>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</si>
  <si>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</si>
  <si>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</si>
  <si>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</si>
  <si>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</si>
  <si>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</si>
  <si>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</si>
  <si>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</si>
  <si>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</si>
  <si>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</si>
  <si>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</si>
  <si>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</si>
  <si>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</si>
  <si>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</si>
  <si>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</si>
  <si>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</si>
  <si>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</si>
  <si>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</si>
  <si>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</si>
  <si>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</si>
  <si>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</si>
  <si>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</si>
  <si>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</si>
  <si>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</si>
  <si>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</si>
  <si>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</si>
  <si>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</si>
  <si>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</si>
  <si>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</si>
  <si>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</si>
  <si>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</si>
  <si>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</si>
  <si>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</si>
  <si>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</si>
  <si>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</si>
  <si>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</si>
  <si>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</si>
  <si>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</si>
  <si>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</si>
  <si>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</si>
  <si>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</si>
  <si>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</si>
  <si>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</si>
  <si>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</si>
  <si>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</si>
  <si>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</si>
  <si>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</si>
  <si>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</si>
  <si>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</si>
  <si>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</si>
  <si>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</si>
  <si>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</si>
  <si>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</si>
  <si>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</si>
  <si>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</si>
  <si>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</si>
  <si>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</si>
  <si>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</si>
  <si>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</si>
  <si>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</si>
  <si>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</si>
  <si>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</si>
  <si>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</si>
  <si>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</si>
  <si>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</si>
  <si>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</si>
  <si>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</si>
  <si>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</si>
  <si>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</si>
  <si>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</si>
  <si>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</si>
  <si>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</si>
  <si>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</si>
  <si>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</si>
  <si>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</si>
  <si>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</si>
  <si>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</si>
  <si>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</si>
  <si>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</si>
  <si>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</si>
  <si>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</si>
  <si>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</si>
  <si>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</si>
  <si>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</si>
  <si>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</si>
  <si>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</si>
  <si>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</si>
  <si>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</si>
  <si>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</si>
  <si>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</si>
  <si>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</si>
  <si>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</si>
  <si>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</si>
  <si>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</si>
  <si>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</si>
  <si>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</si>
  <si>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</si>
  <si>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</si>
  <si>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</si>
  <si>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</si>
  <si>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</si>
  <si>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</si>
  <si>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</si>
  <si>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</si>
  <si>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</si>
  <si>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</si>
  <si>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</si>
  <si>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</si>
  <si>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</si>
  <si>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</si>
  <si>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</si>
  <si>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</si>
  <si>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</si>
  <si>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</si>
  <si>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</si>
  <si>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</si>
  <si>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</si>
  <si>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</si>
  <si>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</si>
  <si>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</si>
  <si>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</si>
  <si>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</si>
  <si>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</si>
  <si>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</si>
  <si>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</si>
  <si>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</si>
  <si>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</si>
  <si>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</si>
  <si>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</si>
  <si>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</si>
  <si>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</si>
  <si>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</si>
  <si>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</si>
  <si>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</si>
  <si>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</si>
  <si>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</si>
  <si>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</si>
  <si>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</si>
  <si>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</si>
  <si>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</si>
  <si>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</si>
  <si>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</si>
  <si>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</si>
  <si>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</si>
  <si>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</si>
  <si>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</si>
  <si>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</si>
  <si>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</si>
  <si>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</si>
  <si>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</si>
  <si>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</si>
  <si>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</si>
  <si>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</si>
  <si>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</si>
  <si>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</si>
  <si>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</si>
  <si>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</si>
  <si>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</si>
  <si>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</si>
  <si>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</si>
  <si>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</si>
  <si>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</si>
  <si>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</si>
  <si>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</si>
  <si>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</si>
  <si>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</si>
  <si>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</si>
  <si>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</si>
  <si>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</si>
  <si>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</si>
  <si>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</si>
  <si>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</si>
  <si>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</si>
  <si>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</si>
  <si>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</si>
  <si>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</si>
  <si>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</si>
  <si>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</si>
  <si>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</si>
  <si>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</si>
  <si>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</si>
  <si>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</si>
  <si>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</si>
  <si>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</si>
  <si>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</si>
  <si>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</si>
  <si>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</si>
  <si>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</si>
  <si>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</si>
  <si>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</si>
  <si>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</si>
  <si>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</si>
  <si>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</si>
  <si>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</si>
  <si>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</si>
  <si>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</si>
  <si>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</si>
  <si>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</si>
  <si>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</si>
  <si>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</si>
  <si>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</si>
  <si>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</si>
  <si>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</si>
  <si>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</si>
  <si>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</si>
  <si>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</si>
  <si>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</si>
  <si>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</si>
  <si>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</si>
  <si>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</si>
  <si>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</si>
  <si>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</si>
  <si>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</si>
  <si>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</si>
  <si>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</si>
  <si>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</si>
  <si>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</si>
  <si>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</si>
  <si>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</si>
  <si>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</si>
  <si>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</si>
  <si>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</si>
  <si>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</si>
  <si>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</si>
  <si>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</si>
  <si>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</si>
  <si>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</si>
  <si>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</si>
  <si>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</si>
  <si>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</si>
  <si>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</si>
  <si>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</si>
  <si>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</si>
  <si>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</si>
  <si>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</si>
  <si>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</si>
  <si>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</si>
  <si>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</si>
  <si>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</si>
  <si>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</si>
  <si>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</si>
  <si>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</si>
  <si>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</si>
  <si>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</si>
  <si>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</si>
  <si>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</si>
  <si>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</si>
  <si>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</si>
  <si>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</si>
  <si>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</si>
  <si>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</si>
  <si>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</si>
  <si>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</si>
  <si>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</si>
  <si>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</si>
  <si>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</si>
  <si>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</si>
  <si>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</si>
  <si>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</si>
  <si>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</si>
  <si>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</si>
  <si>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</si>
  <si>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</si>
  <si>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</si>
  <si>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</si>
  <si>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</si>
  <si>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</si>
  <si>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</si>
  <si>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</si>
  <si>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</si>
  <si>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</si>
  <si>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</si>
  <si>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</si>
  <si>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</si>
  <si>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</si>
  <si>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</si>
  <si>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</si>
  <si>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</si>
  <si>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</si>
  <si>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</si>
  <si>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</si>
  <si>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</si>
  <si>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</si>
  <si>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</si>
  <si>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</si>
  <si>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</si>
  <si>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</si>
  <si>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</si>
  <si>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</si>
  <si>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</si>
  <si>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</si>
  <si>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</si>
  <si>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</si>
  <si>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</si>
  <si>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</si>
  <si>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</si>
  <si>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</si>
  <si>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</si>
  <si>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</si>
  <si>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</si>
  <si>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</si>
  <si>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</si>
  <si>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</si>
  <si>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</si>
  <si>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</si>
  <si>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</si>
  <si>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</si>
  <si>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</si>
  <si>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</si>
  <si>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</si>
  <si>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</si>
  <si>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</si>
  <si>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</si>
  <si>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</si>
  <si>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</si>
  <si>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</si>
  <si>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</si>
  <si>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</si>
  <si>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</si>
  <si>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</si>
  <si>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</si>
  <si>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</si>
  <si>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</si>
  <si>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</si>
  <si>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</si>
  <si>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</si>
  <si>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</si>
  <si>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</si>
  <si>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</si>
  <si>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</si>
  <si>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</si>
  <si>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</si>
  <si>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</si>
  <si>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</si>
  <si>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</si>
  <si>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</si>
  <si>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</si>
  <si>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</si>
  <si>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</si>
  <si>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</si>
  <si>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</si>
  <si>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</si>
  <si>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</si>
  <si>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</si>
  <si>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</si>
  <si>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</si>
  <si>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</si>
  <si>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</si>
  <si>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</si>
  <si>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</si>
  <si>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</si>
  <si>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</si>
  <si>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</si>
  <si>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</si>
  <si>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</si>
  <si>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</si>
  <si>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</si>
  <si>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</si>
  <si>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</si>
  <si>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</si>
  <si>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</si>
  <si>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</si>
  <si>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</si>
  <si>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</si>
  <si>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</si>
  <si>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</si>
  <si>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</si>
  <si>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</si>
  <si>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</si>
  <si>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</si>
  <si>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</si>
  <si>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</si>
  <si>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</si>
  <si>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</si>
  <si>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</si>
  <si>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</si>
  <si>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</si>
  <si>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</si>
  <si>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</si>
  <si>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</si>
  <si>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</si>
  <si>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</si>
  <si>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</si>
  <si>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</si>
  <si>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</si>
  <si>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</si>
  <si>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</si>
  <si>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</si>
  <si>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</si>
  <si>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</si>
  <si>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</si>
  <si>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</si>
  <si>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</si>
  <si>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</si>
  <si>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</si>
  <si>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</si>
  <si>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</si>
  <si>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</si>
  <si>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</si>
  <si>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</si>
  <si>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</si>
  <si>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</si>
  <si>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</si>
  <si>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</si>
  <si>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</si>
  <si>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</si>
  <si>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</si>
  <si>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</si>
  <si>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</si>
  <si>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</si>
  <si>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</si>
  <si>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</si>
  <si>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</si>
  <si>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</si>
  <si>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</si>
  <si>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</si>
  <si>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</si>
  <si>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</si>
  <si>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</si>
  <si>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</si>
  <si>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</si>
  <si>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</si>
  <si>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</si>
  <si>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</si>
  <si>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</si>
  <si>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</si>
  <si>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</si>
  <si>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</si>
  <si>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</si>
  <si>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</si>
  <si>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</si>
  <si>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</si>
  <si>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</si>
  <si>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</si>
  <si>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</si>
  <si>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</si>
  <si>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</si>
  <si>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</si>
  <si>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</si>
  <si>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</si>
  <si>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</si>
  <si>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</si>
  <si>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</si>
  <si>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</si>
  <si>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</si>
  <si>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</si>
  <si>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</si>
  <si>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</si>
  <si>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</si>
  <si>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</si>
  <si>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</si>
  <si>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</si>
  <si>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</si>
  <si>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</si>
  <si>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</si>
  <si>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</si>
  <si>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</si>
  <si>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</si>
  <si>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</si>
  <si>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</si>
  <si>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</si>
  <si>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</si>
  <si>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</si>
  <si>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</si>
  <si>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</si>
  <si>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</si>
  <si>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</si>
  <si>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</si>
  <si>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</si>
  <si>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</si>
  <si>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</si>
  <si>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</si>
  <si>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</si>
  <si>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</si>
  <si>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</si>
  <si>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</si>
  <si>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</si>
  <si>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</si>
  <si>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</si>
  <si>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</si>
  <si>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</si>
  <si>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</si>
  <si>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</si>
  <si>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</si>
  <si>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</si>
  <si>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</si>
  <si>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</si>
  <si>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</si>
  <si>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</si>
  <si>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</si>
  <si>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</si>
  <si>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</si>
  <si>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</si>
  <si>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</si>
  <si>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</si>
  <si>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</si>
  <si>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</si>
  <si>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</si>
  <si>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</si>
  <si>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</si>
  <si>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</si>
  <si>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</si>
  <si>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</si>
  <si>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</si>
  <si>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</si>
  <si>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</si>
  <si>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</si>
  <si>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</si>
  <si>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</si>
  <si>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</si>
  <si>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</si>
  <si>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</si>
  <si>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</si>
  <si>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</si>
  <si>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</si>
  <si>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</si>
  <si>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</si>
  <si>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</si>
  <si>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</si>
  <si>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</si>
  <si>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</si>
  <si>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</si>
  <si>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</si>
  <si>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</si>
  <si>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</si>
  <si>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</si>
  <si>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</si>
  <si>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</si>
  <si>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</si>
  <si>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</si>
  <si>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</si>
  <si>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</si>
  <si>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</si>
  <si>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</si>
  <si>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</si>
  <si>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</si>
  <si>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</si>
  <si>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</si>
  <si>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</si>
  <si>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</si>
  <si>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</si>
  <si>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</si>
  <si>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</si>
  <si>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</si>
  <si>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</si>
  <si>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</si>
  <si>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</si>
  <si>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</si>
  <si>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</si>
  <si>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</si>
  <si>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</si>
  <si>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</si>
  <si>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</si>
  <si>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</si>
  <si>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</si>
  <si>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</si>
  <si>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</si>
  <si>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</si>
  <si>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</si>
  <si>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</si>
  <si>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</si>
  <si>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</si>
  <si>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</si>
  <si>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</si>
  <si>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</si>
  <si>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</si>
  <si>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</si>
  <si>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</si>
  <si>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</si>
  <si>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</si>
  <si>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</si>
  <si>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</si>
  <si>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</si>
  <si>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</si>
  <si>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</si>
  <si>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</si>
  <si>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</si>
  <si>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</si>
  <si>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</si>
  <si>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</si>
  <si>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</si>
  <si>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</si>
  <si>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</si>
  <si>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</si>
  <si>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</si>
  <si>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</si>
  <si>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</si>
  <si>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</si>
  <si>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</si>
  <si>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</si>
  <si>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</si>
  <si>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</si>
  <si>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</si>
  <si>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</si>
  <si>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</si>
  <si>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</si>
  <si>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</si>
  <si>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</si>
  <si>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</si>
  <si>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</si>
  <si>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</si>
  <si>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</si>
  <si>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</si>
  <si>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</si>
  <si>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</si>
  <si>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</si>
  <si>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</si>
  <si>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</si>
  <si>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</si>
  <si>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</si>
  <si>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</si>
  <si>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</si>
  <si>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</si>
  <si>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</si>
  <si>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</si>
  <si>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</si>
  <si>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</si>
  <si>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</si>
  <si>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</si>
  <si>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</si>
  <si>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</si>
  <si>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</si>
  <si>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</si>
  <si>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</si>
  <si>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</si>
  <si>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</si>
  <si>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</si>
  <si>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</si>
  <si>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</si>
  <si>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</si>
  <si>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</si>
  <si>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</si>
  <si>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</si>
  <si>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</si>
  <si>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</si>
  <si>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</si>
  <si>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</si>
  <si>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</si>
  <si>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</si>
  <si>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</si>
  <si>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</si>
  <si>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</si>
  <si>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</si>
  <si>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</si>
  <si>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</si>
  <si>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</si>
  <si>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</si>
  <si>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</si>
  <si>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</si>
  <si>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</si>
  <si>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</si>
  <si>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</si>
  <si>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</si>
  <si>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</si>
  <si>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</si>
  <si>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</si>
  <si>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</si>
  <si>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</si>
  <si>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</si>
  <si>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</si>
  <si>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</si>
  <si>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</si>
  <si>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</si>
  <si>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</si>
  <si>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</si>
  <si>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</si>
  <si>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</si>
  <si>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</si>
  <si>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</si>
  <si>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</si>
  <si>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</si>
  <si>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</si>
  <si>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</si>
  <si>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</si>
  <si>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</si>
  <si>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</si>
  <si>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</si>
  <si>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</si>
  <si>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</si>
  <si>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</si>
  <si>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</si>
  <si>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</si>
  <si>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</si>
  <si>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</si>
  <si>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</si>
  <si>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</si>
  <si>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</si>
  <si>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</si>
  <si>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</si>
  <si>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</si>
  <si>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</si>
  <si>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</si>
  <si>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</si>
  <si>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</si>
  <si>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</si>
  <si>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</si>
  <si>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</si>
  <si>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</si>
  <si>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</si>
  <si>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</si>
  <si>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</si>
  <si>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</si>
  <si>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</si>
  <si>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</si>
  <si>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</si>
  <si>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</si>
  <si>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</si>
  <si>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</si>
  <si>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</si>
  <si>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</si>
  <si>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</si>
  <si>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</si>
  <si>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</si>
  <si>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</si>
  <si>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</si>
  <si>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</si>
  <si>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</si>
  <si>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</si>
  <si>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</si>
  <si>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</si>
  <si>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</si>
  <si>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</si>
  <si>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</si>
  <si>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</si>
  <si>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</si>
  <si>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</si>
  <si>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</si>
  <si>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</si>
  <si>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</si>
  <si>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</si>
  <si>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</si>
  <si>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</si>
  <si>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</si>
  <si>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</si>
  <si>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</si>
  <si>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</si>
  <si>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</si>
  <si>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</si>
  <si>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</si>
  <si>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</si>
  <si>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</si>
  <si>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</si>
  <si>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</si>
  <si>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</si>
  <si>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</si>
  <si>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</si>
  <si>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</si>
  <si>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</si>
  <si>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</si>
  <si>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</si>
  <si>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</si>
  <si>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</si>
  <si>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</si>
  <si>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</si>
  <si>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</si>
  <si>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</si>
  <si>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</si>
  <si>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</si>
  <si>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</si>
  <si>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</si>
  <si>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</si>
  <si>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</si>
  <si>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</si>
  <si>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</si>
  <si>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</si>
  <si>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</si>
  <si>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</si>
  <si>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</si>
  <si>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</si>
  <si>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</si>
  <si>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</si>
  <si>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</si>
  <si>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</si>
  <si>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</si>
  <si>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</si>
  <si>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</si>
  <si>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</si>
  <si>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</si>
  <si>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</si>
  <si>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</si>
  <si>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</si>
  <si>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</si>
  <si>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</si>
  <si>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</si>
  <si>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</si>
  <si>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</si>
  <si>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</si>
  <si>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</si>
  <si>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</si>
  <si>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</si>
  <si>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</si>
  <si>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</si>
  <si>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</si>
  <si>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</si>
  <si>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</si>
  <si>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</si>
  <si>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</si>
  <si>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</si>
  <si>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</si>
  <si>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</si>
  <si>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</si>
  <si>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</si>
  <si>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</si>
  <si>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</si>
  <si>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</si>
  <si>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</si>
  <si>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</si>
  <si>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</si>
  <si>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</si>
  <si>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</si>
  <si>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</si>
  <si>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</si>
  <si>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</si>
  <si>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</si>
  <si>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</si>
  <si>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</si>
  <si>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</si>
  <si>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</si>
  <si>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</si>
  <si>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</si>
  <si>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</si>
  <si>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</si>
  <si>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</si>
  <si>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</si>
  <si>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</si>
  <si>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</si>
  <si>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</si>
  <si>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</si>
  <si>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</si>
  <si>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</si>
  <si>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</si>
  <si>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</si>
  <si>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</si>
  <si>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</si>
  <si>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</si>
  <si>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</si>
  <si>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</si>
  <si>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</si>
  <si>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</si>
  <si>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</si>
  <si>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</si>
  <si>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</si>
  <si>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</si>
  <si>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</si>
  <si>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</si>
  <si>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</si>
  <si>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</si>
  <si>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</si>
  <si>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</si>
  <si>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</si>
  <si>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</si>
  <si>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</si>
  <si>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</si>
  <si>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</si>
  <si>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</si>
  <si>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</si>
  <si>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</si>
  <si>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</si>
  <si>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</si>
  <si>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</si>
  <si>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</si>
  <si>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</si>
  <si>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</si>
  <si>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</si>
  <si>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</si>
  <si>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</si>
  <si>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</si>
  <si>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</si>
  <si>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</si>
  <si>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</si>
  <si>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</si>
  <si>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</si>
  <si>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</si>
  <si>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</si>
  <si>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</si>
  <si>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</si>
  <si>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</si>
  <si>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</si>
  <si>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</si>
  <si>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</si>
  <si>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</si>
  <si>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</si>
  <si>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</si>
  <si>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</si>
  <si>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</si>
  <si>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</si>
  <si>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</si>
  <si>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</si>
  <si>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</si>
  <si>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</si>
  <si>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</si>
  <si>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</si>
  <si>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</si>
  <si>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</si>
  <si>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</si>
  <si>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</si>
  <si>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</si>
  <si>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</si>
  <si>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</si>
  <si>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</si>
  <si>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</si>
  <si>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</si>
  <si>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</si>
  <si>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</si>
  <si>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</si>
  <si>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</si>
  <si>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</si>
  <si>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</si>
  <si>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</si>
  <si>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</si>
  <si>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</si>
  <si>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</si>
  <si>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</si>
  <si>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</si>
  <si>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</si>
  <si>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</si>
  <si>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</si>
  <si>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</si>
  <si>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</si>
  <si>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</si>
  <si>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</si>
  <si>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</si>
  <si>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</si>
  <si>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</si>
  <si>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</si>
  <si>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</si>
  <si>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</si>
  <si>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</si>
  <si>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</si>
  <si>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</si>
  <si>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</si>
  <si>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</si>
  <si>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</si>
  <si>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</si>
  <si>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</si>
  <si>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</si>
  <si>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</si>
  <si>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</si>
  <si>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</si>
  <si>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</si>
  <si>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</si>
  <si>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</si>
  <si>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</si>
  <si>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</si>
  <si>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</si>
  <si>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</si>
  <si>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</si>
  <si>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</si>
  <si>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</si>
  <si>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</si>
  <si>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</si>
  <si>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</si>
  <si>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</si>
  <si>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</si>
  <si>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</si>
  <si>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</si>
  <si>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</si>
  <si>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</si>
  <si>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</si>
  <si>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</si>
  <si>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</si>
  <si>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</si>
  <si>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</si>
  <si>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</si>
  <si>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</si>
  <si>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</si>
  <si>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</si>
  <si>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</si>
  <si>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</si>
  <si>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</si>
  <si>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</si>
  <si>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</si>
  <si>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</si>
  <si>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</si>
  <si>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</si>
  <si>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</si>
  <si>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</si>
  <si>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</si>
  <si>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</si>
  <si>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</si>
  <si>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</si>
  <si>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</si>
  <si>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</si>
  <si>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</si>
  <si>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</si>
  <si>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</si>
  <si>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</si>
  <si>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</si>
  <si>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</si>
  <si>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</si>
  <si>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</si>
  <si>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</si>
  <si>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</si>
  <si>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</si>
  <si>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</si>
  <si>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</si>
  <si>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</si>
  <si>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</si>
  <si>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</si>
  <si>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</si>
  <si>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</si>
  <si>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</si>
  <si>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</si>
  <si>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</si>
  <si>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</si>
  <si>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</si>
  <si>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</si>
  <si>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</si>
  <si>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</si>
  <si>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</si>
  <si>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</si>
  <si>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</si>
  <si>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</si>
  <si>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</si>
  <si>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</si>
  <si>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</si>
  <si>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</si>
  <si>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</si>
  <si>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</si>
  <si>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</si>
  <si>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</si>
  <si>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</si>
  <si>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</si>
  <si>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</si>
  <si>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</si>
  <si>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</si>
  <si>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</si>
  <si>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</si>
  <si>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</si>
  <si>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</si>
  <si>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</si>
  <si>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</si>
  <si>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</si>
  <si>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</si>
  <si>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</si>
  <si>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</si>
  <si>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</si>
  <si>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</si>
  <si>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</si>
  <si>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</si>
  <si>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</si>
  <si>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</si>
  <si>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</si>
  <si>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</si>
  <si>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</si>
  <si>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</si>
  <si>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</si>
  <si>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</si>
  <si>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</si>
  <si>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</si>
  <si>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</si>
  <si>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</si>
  <si>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</si>
  <si>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</si>
  <si>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</si>
  <si>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</si>
  <si>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</si>
  <si>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</si>
  <si>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</si>
  <si>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</si>
  <si>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</si>
  <si>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</si>
  <si>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</si>
  <si>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</si>
  <si>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</si>
  <si>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</si>
  <si>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</si>
  <si>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</si>
  <si>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</si>
  <si>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</si>
  <si>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</si>
  <si>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</si>
  <si>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</si>
  <si>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</si>
  <si>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</si>
  <si>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</si>
  <si>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</si>
  <si>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</si>
  <si>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</si>
  <si>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</si>
  <si>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</si>
  <si>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</si>
  <si>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</si>
  <si>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</si>
  <si>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</si>
  <si>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</si>
  <si>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</si>
  <si>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</si>
  <si>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</si>
  <si>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</si>
  <si>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</si>
  <si>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</si>
  <si>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</si>
  <si>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</si>
  <si>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</si>
  <si>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</si>
  <si>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</si>
  <si>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</si>
  <si>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</si>
  <si>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</si>
  <si>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</si>
  <si>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</si>
  <si>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</si>
  <si>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</si>
  <si>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</si>
  <si>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</si>
  <si>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</si>
  <si>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</si>
  <si>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</si>
  <si>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</si>
  <si>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</si>
  <si>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</si>
  <si>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</si>
  <si>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</si>
  <si>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</si>
  <si>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</si>
  <si>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</si>
  <si>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</si>
  <si>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</si>
  <si>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</si>
  <si>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</si>
  <si>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</si>
  <si>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</si>
  <si>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</si>
  <si>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</si>
  <si>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</si>
  <si>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</si>
  <si>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</si>
  <si>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</si>
  <si>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</si>
  <si>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</si>
  <si>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</si>
  <si>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</si>
  <si>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</si>
  <si>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</si>
  <si>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</si>
  <si>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</si>
  <si>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</si>
  <si>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</si>
  <si>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</si>
  <si>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</si>
  <si>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</si>
  <si>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</si>
  <si>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</si>
  <si>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</si>
  <si>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</si>
  <si>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</si>
  <si>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</si>
  <si>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</si>
  <si>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</si>
  <si>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</si>
  <si>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</si>
  <si>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</si>
  <si>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</si>
  <si>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</si>
  <si>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</si>
  <si>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</si>
  <si>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</si>
  <si>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</si>
  <si>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</si>
  <si>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</si>
  <si>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</si>
  <si>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</si>
  <si>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</si>
  <si>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</si>
  <si>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</si>
  <si>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</si>
  <si>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</si>
  <si>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</si>
  <si>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</si>
  <si>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</si>
  <si>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</si>
  <si>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</si>
  <si>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</si>
  <si>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</si>
  <si>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</si>
  <si>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</si>
  <si>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</si>
  <si>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</si>
  <si>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</si>
  <si>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</si>
  <si>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</si>
  <si>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</si>
  <si>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</si>
  <si>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</si>
  <si>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</si>
  <si>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</si>
  <si>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</si>
  <si>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</si>
  <si>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</si>
  <si>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</si>
  <si>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</si>
  <si>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</si>
  <si>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</si>
  <si>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</si>
  <si>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</si>
  <si>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</si>
  <si>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</si>
  <si>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</si>
  <si>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</si>
  <si>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</si>
  <si>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</si>
  <si>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</si>
  <si>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</si>
  <si>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</si>
  <si>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</si>
  <si>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</si>
  <si>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</si>
  <si>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</si>
  <si>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</si>
  <si>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</si>
  <si>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</si>
  <si>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</si>
  <si>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</si>
  <si>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</si>
  <si>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</si>
  <si>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</si>
  <si>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</si>
  <si>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</si>
  <si>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</si>
  <si>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</si>
  <si>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</si>
  <si>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</si>
  <si>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</si>
  <si>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</si>
  <si>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</si>
  <si>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</si>
  <si>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</si>
  <si>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</si>
  <si>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</si>
  <si>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</si>
  <si>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</si>
  <si>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</si>
  <si>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</si>
  <si>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</si>
  <si>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</si>
  <si>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</si>
  <si>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</si>
  <si>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</si>
  <si>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</si>
  <si>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</si>
  <si>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</si>
  <si>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</si>
  <si>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</si>
  <si>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</si>
  <si>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</si>
  <si>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</si>
  <si>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</si>
  <si>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</si>
  <si>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</si>
  <si>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</si>
  <si>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</si>
  <si>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</si>
  <si>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</si>
  <si>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</si>
  <si>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</si>
  <si>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</si>
  <si>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</si>
  <si>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</si>
  <si>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</si>
  <si>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</si>
  <si>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</si>
  <si>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</si>
  <si>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</si>
  <si>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</si>
  <si>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</si>
  <si>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</si>
  <si>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</si>
  <si>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</si>
  <si>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</si>
  <si>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</si>
  <si>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</si>
  <si>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</si>
  <si>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</si>
  <si>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</si>
  <si>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</si>
  <si>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</si>
  <si>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</si>
  <si>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</si>
  <si>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</si>
  <si>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</si>
  <si>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</si>
  <si>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</si>
  <si>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</si>
  <si>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</si>
  <si>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</si>
  <si>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</si>
  <si>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</si>
  <si>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</si>
  <si>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</si>
  <si>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</si>
  <si>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</si>
  <si>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</si>
  <si>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</si>
  <si>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</si>
  <si>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</si>
  <si>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</si>
  <si>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</si>
  <si>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</si>
  <si>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</si>
  <si>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</si>
  <si>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</si>
  <si>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</si>
  <si>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</si>
  <si>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</si>
  <si>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</si>
  <si>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</si>
  <si>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</si>
  <si>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</si>
  <si>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</si>
  <si>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</si>
  <si>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</si>
  <si>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</si>
  <si>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</si>
  <si>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</si>
  <si>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</si>
  <si>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</si>
  <si>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</si>
  <si>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</si>
  <si>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</si>
  <si>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</si>
  <si>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</si>
  <si>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</si>
  <si>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</si>
  <si>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</si>
  <si>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</si>
  <si>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</si>
  <si>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</si>
  <si>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</si>
  <si>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</si>
  <si>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</si>
  <si>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</si>
  <si>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</si>
  <si>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</si>
  <si>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</si>
  <si>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</si>
  <si>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</si>
  <si>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</si>
  <si>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</si>
  <si>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</si>
  <si>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</si>
  <si>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</si>
  <si>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</si>
  <si>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</si>
  <si>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</si>
  <si>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</si>
  <si>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</si>
  <si>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</si>
  <si>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</si>
  <si>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</si>
  <si>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</si>
  <si>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</si>
  <si>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</si>
  <si>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</si>
  <si>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</si>
  <si>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</si>
  <si>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</si>
  <si>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</si>
  <si>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</si>
  <si>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</si>
  <si>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</si>
  <si>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</si>
  <si>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</si>
  <si>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</si>
  <si>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</si>
  <si>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</si>
  <si>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</si>
  <si>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</si>
  <si>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</si>
  <si>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</si>
  <si>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</si>
  <si>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</si>
  <si>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</si>
  <si>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</si>
  <si>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</si>
  <si>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</si>
  <si>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</si>
  <si>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</si>
  <si>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</si>
  <si>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</si>
  <si>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</si>
  <si>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</si>
  <si>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</si>
  <si>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</si>
  <si>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</si>
  <si>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</si>
  <si>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</si>
  <si>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</si>
  <si>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</si>
  <si>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</si>
  <si>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</si>
  <si>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</si>
  <si>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</si>
  <si>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</si>
  <si>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</si>
  <si>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</si>
  <si>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</si>
  <si>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</si>
  <si>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</si>
  <si>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</si>
  <si>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</si>
  <si>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</si>
  <si>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</si>
  <si>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</si>
  <si>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</si>
  <si>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</si>
  <si>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</si>
  <si>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</si>
  <si>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</si>
  <si>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</si>
  <si>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</si>
  <si>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</si>
  <si>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</si>
  <si>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</si>
  <si>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</si>
  <si>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</si>
  <si>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</si>
  <si>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</si>
  <si>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</si>
  <si>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</si>
  <si>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</si>
  <si>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</si>
  <si>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</si>
  <si>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</si>
  <si>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</si>
  <si>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</si>
  <si>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</si>
  <si>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</si>
  <si>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</si>
  <si>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</si>
  <si>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</si>
  <si>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</si>
  <si>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</si>
  <si>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</si>
  <si>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</si>
  <si>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</si>
  <si>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</si>
  <si>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</si>
  <si>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</si>
  <si>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</si>
  <si>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</si>
  <si>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</si>
  <si>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</si>
  <si>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</si>
  <si>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</si>
  <si>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</si>
  <si>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</si>
  <si>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</si>
  <si>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</si>
  <si>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</si>
  <si>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</si>
  <si>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</si>
  <si>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</si>
  <si>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</si>
  <si>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</si>
  <si>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</si>
  <si>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</si>
  <si>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</si>
  <si>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</si>
  <si>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</si>
  <si>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</si>
  <si>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</si>
  <si>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</si>
  <si>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</si>
  <si>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</si>
  <si>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</si>
  <si>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</si>
  <si>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</si>
  <si>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</si>
  <si>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</si>
  <si>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</si>
  <si>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</si>
  <si>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</si>
  <si>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</si>
  <si>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</si>
  <si>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</si>
  <si>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</si>
  <si>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</si>
  <si>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</si>
  <si>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</si>
  <si>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</si>
  <si>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</si>
  <si>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</si>
  <si>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</si>
  <si>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</si>
  <si>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</si>
  <si>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</si>
  <si>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</si>
  <si>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</si>
  <si>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</si>
  <si>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</si>
  <si>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</si>
  <si>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</si>
  <si>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</si>
  <si>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</si>
  <si>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</si>
  <si>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</si>
  <si>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</si>
  <si>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</si>
  <si>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</si>
  <si>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</si>
  <si>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</si>
  <si>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</si>
  <si>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</si>
  <si>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</si>
  <si>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</si>
  <si>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</si>
  <si>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</si>
  <si>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</si>
  <si>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</si>
  <si>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</si>
  <si>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</si>
  <si>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</si>
  <si>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</si>
  <si>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</si>
  <si>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</si>
  <si>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</si>
  <si>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</si>
  <si>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</si>
  <si>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</si>
  <si>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</si>
  <si>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</si>
  <si>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</si>
  <si>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</si>
  <si>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</si>
  <si>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</si>
  <si>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</si>
  <si>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</si>
  <si>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</si>
  <si>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</si>
  <si>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</si>
  <si>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</si>
  <si>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</si>
  <si>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</si>
  <si>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</si>
  <si>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</si>
  <si>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</si>
  <si>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</si>
  <si>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</si>
  <si>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</si>
  <si>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</si>
  <si>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</si>
  <si>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</si>
  <si>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</si>
  <si>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</si>
  <si>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</si>
  <si>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</si>
  <si>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</si>
  <si>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</si>
  <si>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</si>
  <si>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</si>
  <si>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</si>
  <si>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</si>
  <si>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</si>
  <si>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</si>
  <si>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</si>
  <si>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</si>
  <si>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</si>
  <si>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</si>
  <si>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</si>
  <si>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</si>
  <si>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</si>
  <si>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</si>
  <si>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</si>
  <si>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</si>
  <si>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</si>
  <si>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</si>
  <si>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</si>
  <si>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</si>
  <si>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</si>
  <si>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</si>
  <si>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</si>
  <si>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</si>
  <si>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</si>
  <si>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</si>
  <si>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</si>
  <si>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</si>
  <si>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</si>
  <si>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</si>
  <si>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</si>
  <si>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</si>
  <si>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</si>
  <si>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</si>
  <si>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</si>
  <si>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</si>
  <si>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</si>
  <si>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</si>
  <si>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</si>
  <si>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</si>
  <si>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</si>
  <si>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</si>
  <si>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</si>
  <si>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</si>
  <si>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</si>
  <si>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</si>
  <si>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</si>
  <si>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</si>
  <si>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</si>
  <si>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</si>
  <si>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</si>
  <si>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</si>
  <si>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</si>
  <si>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</si>
  <si>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</si>
  <si>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</si>
  <si>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</si>
  <si>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</si>
  <si>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</si>
  <si>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</si>
  <si>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</si>
  <si>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</si>
  <si>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</si>
  <si>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</si>
  <si>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</si>
  <si>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</si>
  <si>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</si>
  <si>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</si>
  <si>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</si>
  <si>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</si>
  <si>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</si>
  <si>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</si>
  <si>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</si>
  <si>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</si>
  <si>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</si>
  <si>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</si>
  <si>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</si>
  <si>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</si>
  <si>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</si>
  <si>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</si>
  <si>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</si>
  <si>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</si>
  <si>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</si>
  <si>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</si>
  <si>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</si>
  <si>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</si>
  <si>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</si>
  <si>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</si>
  <si>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</si>
  <si>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</si>
  <si>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</si>
  <si>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</si>
  <si>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</si>
  <si>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</si>
  <si>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</si>
  <si>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</si>
  <si>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</si>
  <si>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</si>
  <si>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</si>
  <si>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</si>
  <si>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</si>
  <si>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</si>
  <si>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</si>
  <si>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</si>
  <si>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</si>
  <si>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</si>
  <si>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</si>
  <si>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</si>
  <si>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</si>
  <si>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</si>
  <si>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</si>
  <si>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</si>
  <si>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</si>
  <si>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</si>
  <si>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</si>
  <si>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</si>
  <si>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</si>
  <si>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</si>
  <si>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</si>
  <si>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</si>
  <si>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</si>
  <si>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</si>
  <si>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</si>
  <si>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</si>
  <si>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</si>
  <si>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</si>
  <si>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</si>
  <si>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</si>
  <si>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</si>
  <si>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</si>
  <si>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</si>
  <si>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</si>
  <si>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</si>
  <si>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</si>
  <si>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</si>
  <si>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</si>
  <si>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</si>
  <si>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</si>
  <si>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</si>
  <si>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</si>
  <si>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</si>
  <si>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</si>
  <si>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</si>
  <si>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</si>
  <si>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</si>
  <si>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</si>
  <si>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</si>
  <si>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</si>
  <si>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</si>
  <si>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</si>
  <si>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</si>
  <si>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</si>
  <si>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</si>
  <si>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</si>
  <si>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</si>
  <si>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</si>
  <si>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</si>
  <si>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</si>
  <si>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</si>
  <si>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</si>
  <si>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</si>
  <si>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</si>
  <si>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</si>
  <si>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</si>
  <si>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</si>
  <si>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</si>
  <si>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</si>
  <si>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</si>
  <si>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</si>
  <si>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</si>
  <si>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</si>
  <si>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</si>
  <si>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</si>
  <si>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</si>
  <si>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</si>
  <si>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</si>
  <si>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</si>
  <si>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</si>
  <si>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</si>
  <si>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</si>
  <si>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</si>
  <si>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</si>
  <si>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</si>
  <si>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</si>
  <si>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</si>
  <si>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</si>
  <si>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</si>
  <si>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</si>
  <si>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</si>
  <si>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</si>
  <si>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</si>
  <si>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</si>
  <si>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</si>
  <si>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</si>
  <si>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</si>
  <si>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</si>
  <si>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</si>
  <si>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</si>
  <si>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</si>
  <si>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</si>
  <si>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</si>
  <si>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</si>
  <si>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</si>
  <si>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</si>
  <si>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</si>
  <si>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</si>
  <si>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</si>
  <si>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</si>
  <si>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</si>
  <si>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</si>
  <si>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</si>
  <si>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</si>
  <si>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</si>
  <si>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</si>
  <si>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</si>
  <si>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</si>
  <si>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</si>
  <si>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</si>
  <si>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</si>
  <si>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</si>
  <si>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</si>
  <si>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</si>
  <si>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</si>
  <si>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</si>
  <si>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</si>
  <si>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</si>
  <si>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</si>
  <si>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</si>
  <si>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</si>
  <si>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</si>
  <si>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</si>
  <si>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</si>
  <si>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</si>
  <si>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</si>
  <si>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</si>
  <si>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</si>
  <si>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</si>
  <si>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</si>
  <si>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</si>
  <si>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</si>
  <si>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</si>
  <si>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</si>
  <si>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</si>
  <si>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</si>
  <si>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</si>
  <si>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</si>
  <si>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</si>
  <si>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</si>
  <si>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</si>
  <si>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</si>
  <si>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</si>
  <si>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</si>
  <si>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</si>
  <si>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</si>
  <si>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</si>
  <si>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</si>
  <si>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</si>
  <si>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</si>
  <si>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</si>
  <si>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</si>
  <si>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</si>
  <si>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</si>
  <si>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</si>
  <si>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</si>
  <si>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</si>
  <si>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</si>
  <si>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</si>
  <si>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</si>
  <si>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</si>
  <si>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</si>
  <si>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</si>
  <si>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</si>
  <si>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</si>
  <si>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</si>
  <si>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</si>
  <si>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</si>
  <si>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</si>
  <si>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</si>
  <si>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</si>
  <si>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</si>
  <si>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</si>
  <si>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</si>
  <si>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</si>
  <si>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</si>
  <si>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</si>
  <si>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</si>
  <si>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</si>
  <si>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</si>
  <si>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</si>
  <si>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</si>
  <si>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</si>
  <si>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</si>
  <si>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</si>
  <si>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</si>
  <si>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</si>
  <si>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</si>
  <si>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</si>
  <si>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</si>
  <si>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</si>
  <si>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</si>
  <si>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</si>
  <si>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</si>
  <si>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</si>
  <si>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</si>
  <si>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</si>
  <si>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</si>
  <si>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</si>
  <si>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</si>
  <si>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</si>
  <si>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</si>
  <si>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</si>
  <si>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</si>
  <si>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</si>
  <si>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</si>
  <si>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</si>
  <si>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</si>
  <si>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</si>
  <si>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</si>
  <si>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</si>
  <si>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</si>
  <si>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</si>
  <si>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</si>
  <si>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</si>
  <si>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</si>
  <si>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</si>
  <si>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</si>
  <si>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</si>
  <si>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</si>
  <si>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</si>
  <si>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</si>
  <si>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</si>
  <si>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</si>
  <si>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</si>
  <si>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</si>
  <si>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</si>
  <si>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</si>
  <si>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</si>
  <si>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</si>
  <si>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</si>
  <si>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</si>
  <si>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</si>
  <si>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</si>
  <si>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</si>
  <si>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</si>
  <si>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</si>
  <si>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</si>
  <si>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</si>
  <si>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</si>
  <si>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</si>
  <si>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</si>
  <si>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</si>
  <si>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</si>
  <si>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</si>
  <si>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</si>
  <si>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</si>
  <si>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</si>
  <si>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</si>
  <si>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</si>
  <si>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</si>
  <si>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</si>
  <si>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</si>
  <si>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</si>
  <si>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</si>
  <si>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</si>
  <si>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</si>
  <si>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</si>
  <si>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</si>
  <si>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</si>
  <si>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</si>
  <si>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</si>
  <si>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</si>
  <si>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</si>
  <si>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</si>
  <si>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</si>
  <si>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</si>
  <si>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</si>
  <si>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</si>
  <si>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</si>
  <si>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</si>
  <si>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</si>
  <si>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</si>
  <si>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</si>
  <si>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</si>
  <si>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</si>
  <si>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</si>
  <si>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</si>
  <si>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</si>
  <si>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</si>
  <si>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</si>
  <si>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</si>
  <si>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</si>
  <si>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</si>
  <si>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</si>
  <si>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</si>
  <si>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</si>
  <si>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</si>
  <si>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</si>
  <si>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</si>
  <si>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</si>
  <si>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</si>
  <si>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</si>
  <si>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</si>
  <si>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</si>
  <si>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</si>
  <si>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</si>
  <si>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</si>
  <si>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</si>
  <si>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</si>
  <si>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</si>
  <si>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</si>
  <si>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</si>
  <si>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</si>
  <si>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</si>
  <si>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</si>
  <si>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</si>
  <si>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</si>
  <si>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</si>
  <si>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</si>
  <si>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</si>
  <si>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</si>
  <si>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</si>
  <si>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</si>
  <si>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</si>
  <si>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</si>
  <si>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</si>
  <si>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</si>
  <si>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</si>
  <si>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</si>
  <si>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</si>
  <si>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</si>
  <si>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</si>
  <si>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</si>
  <si>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</si>
  <si>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</si>
  <si>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</si>
  <si>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</si>
  <si>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</si>
  <si>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</si>
  <si>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</si>
  <si>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</si>
  <si>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</si>
  <si>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</si>
  <si>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</si>
  <si>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</si>
  <si>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</si>
  <si>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</si>
  <si>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</si>
  <si>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</si>
  <si>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</si>
  <si>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</si>
  <si>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</si>
  <si>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</si>
  <si>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</si>
  <si>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</si>
  <si>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</si>
  <si>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</si>
  <si>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</si>
  <si>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</si>
  <si>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</si>
  <si>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</si>
  <si>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</si>
  <si>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</si>
  <si>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</si>
  <si>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</si>
  <si>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</si>
  <si>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</si>
  <si>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</si>
  <si>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</si>
  <si>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</si>
  <si>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</si>
  <si>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</si>
  <si>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</si>
  <si>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</si>
  <si>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</si>
  <si>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</si>
  <si>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</si>
  <si>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</si>
  <si>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</si>
  <si>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</si>
  <si>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</si>
  <si>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</si>
  <si>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</si>
  <si>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</si>
  <si>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</si>
  <si>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</si>
  <si>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</si>
  <si>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</si>
  <si>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</si>
  <si>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</si>
  <si>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</si>
  <si>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</si>
  <si>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</si>
  <si>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</si>
  <si>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</si>
  <si>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</si>
  <si>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</si>
  <si>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</si>
  <si>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</si>
  <si>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</si>
  <si>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</si>
  <si>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</si>
  <si>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</si>
  <si>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</si>
  <si>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</si>
  <si>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</si>
  <si>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</si>
  <si>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</si>
  <si>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</si>
  <si>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</si>
  <si>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</si>
  <si>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</si>
  <si>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</si>
  <si>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</si>
  <si>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</si>
  <si>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</si>
  <si>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</si>
  <si>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</si>
  <si>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</si>
  <si>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</si>
  <si>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</si>
  <si>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</si>
  <si>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</si>
  <si>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</si>
  <si>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</si>
  <si>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</si>
  <si>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</si>
  <si>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</si>
  <si>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</si>
  <si>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</si>
  <si>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</si>
  <si>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</si>
  <si>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</si>
  <si>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</si>
  <si>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</si>
  <si>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</si>
  <si>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</si>
  <si>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</si>
  <si>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</si>
  <si>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</si>
  <si>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</si>
  <si>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</si>
  <si>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</si>
  <si>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</si>
  <si>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</si>
  <si>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</si>
  <si>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</si>
  <si>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</si>
  <si>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</si>
  <si>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</si>
  <si>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</si>
  <si>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</si>
  <si>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</si>
  <si>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</si>
  <si>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</si>
  <si>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</si>
  <si>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</si>
  <si>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</si>
  <si>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</si>
  <si>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</si>
  <si>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</si>
  <si>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</si>
  <si>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</si>
  <si>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</si>
  <si>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</si>
  <si>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</si>
  <si>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</si>
  <si>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</si>
  <si>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</si>
  <si>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</si>
  <si>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</si>
  <si>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</si>
  <si>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</si>
  <si>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</si>
  <si>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</si>
  <si>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</si>
  <si>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</si>
  <si>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</si>
  <si>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</si>
  <si>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</si>
  <si>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</si>
  <si>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</si>
  <si>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</si>
  <si>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</si>
  <si>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</si>
  <si>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</si>
  <si>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</si>
  <si>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</si>
  <si>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</si>
  <si>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</si>
  <si>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</si>
  <si>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</si>
  <si>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</si>
  <si>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</si>
  <si>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</si>
  <si>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</si>
  <si>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</si>
  <si>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</si>
  <si>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</si>
  <si>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</si>
  <si>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</si>
  <si>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</si>
  <si>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</si>
  <si>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</si>
  <si>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</si>
  <si>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</si>
  <si>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</si>
  <si>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</si>
  <si>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</si>
  <si>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</si>
  <si>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</si>
  <si>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</si>
  <si>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</si>
  <si>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</si>
  <si>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</si>
  <si>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</si>
  <si>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</si>
  <si>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</si>
  <si>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</si>
  <si>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</si>
  <si>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</si>
  <si>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</si>
  <si>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</si>
  <si>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</si>
  <si>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</si>
  <si>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</si>
  <si>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</si>
  <si>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</si>
  <si>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</si>
  <si>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</si>
  <si>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</si>
  <si>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</si>
  <si>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</si>
  <si>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</si>
  <si>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</si>
  <si>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</si>
  <si>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</si>
  <si>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</si>
  <si>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</si>
  <si>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</si>
  <si>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</si>
  <si>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</si>
  <si>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</si>
  <si>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</si>
  <si>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</si>
  <si>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</si>
  <si>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</si>
  <si>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</si>
  <si>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</si>
  <si>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</si>
  <si>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</si>
  <si>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</si>
  <si>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</si>
  <si>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</si>
  <si>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</si>
  <si>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</si>
  <si>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</si>
  <si>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</si>
  <si>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</si>
  <si>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</si>
  <si>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</si>
  <si>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</si>
  <si>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</si>
  <si>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</si>
  <si>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</si>
  <si>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</si>
  <si>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</si>
  <si>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</si>
  <si>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</si>
  <si>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</si>
  <si>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</si>
  <si>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</si>
  <si>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</si>
  <si>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</si>
  <si>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</si>
  <si>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</si>
  <si>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</si>
  <si>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</si>
  <si>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</si>
  <si>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</si>
  <si>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</si>
  <si>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</si>
  <si>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</si>
  <si>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</si>
  <si>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</si>
  <si>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</si>
  <si>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</si>
  <si>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</si>
  <si>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</si>
  <si>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</si>
  <si>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</si>
  <si>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</si>
  <si>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</si>
  <si>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</si>
  <si>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</si>
  <si>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</si>
  <si>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</si>
  <si>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</si>
  <si>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</si>
  <si>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</si>
  <si>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</si>
  <si>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</si>
  <si>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</si>
  <si>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</si>
  <si>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</si>
  <si>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</si>
  <si>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</si>
  <si>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</si>
  <si>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</si>
  <si>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</si>
  <si>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</si>
  <si>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</si>
  <si>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</si>
  <si>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</si>
  <si>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</si>
  <si>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</si>
  <si>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</si>
  <si>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</si>
  <si>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</si>
  <si>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</si>
  <si>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</si>
  <si>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</si>
  <si>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</si>
  <si>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</si>
  <si>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</si>
  <si>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</si>
  <si>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</si>
  <si>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</si>
  <si>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</si>
  <si>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</si>
  <si>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</si>
  <si>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</si>
  <si>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</si>
  <si>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</si>
  <si>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</si>
  <si>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</si>
  <si>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</si>
  <si>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</si>
  <si>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</si>
  <si>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</si>
  <si>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</si>
  <si>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</si>
  <si>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</si>
  <si>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</si>
  <si>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</si>
  <si>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</si>
  <si>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</si>
  <si>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</si>
  <si>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</si>
  <si>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</si>
  <si>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</si>
  <si>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</si>
  <si>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</si>
  <si>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</si>
  <si>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</si>
  <si>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</si>
  <si>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</si>
  <si>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</si>
  <si>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</si>
  <si>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</si>
  <si>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</si>
  <si>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</si>
  <si>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</si>
  <si>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</si>
  <si>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</si>
  <si>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</si>
  <si>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</si>
  <si>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</si>
  <si>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</si>
  <si>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</si>
  <si>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</si>
  <si>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</si>
  <si>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</si>
  <si>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</si>
  <si>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</si>
  <si>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</si>
  <si>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</si>
  <si>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</si>
  <si>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</si>
  <si>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</si>
  <si>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</si>
  <si>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</si>
  <si>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</si>
  <si>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</si>
  <si>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</si>
  <si>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</si>
  <si>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</si>
  <si>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</si>
  <si>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</si>
  <si>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</si>
  <si>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</si>
  <si>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</si>
  <si>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</si>
  <si>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</si>
  <si>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</si>
  <si>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</si>
  <si>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</si>
  <si>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</si>
  <si>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</si>
  <si>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</si>
  <si>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</si>
  <si>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</si>
  <si>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</si>
  <si>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</si>
  <si>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</si>
  <si>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</si>
  <si>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</si>
  <si>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</si>
  <si>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</si>
  <si>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</si>
  <si>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</si>
  <si>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</si>
  <si>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</si>
  <si>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</si>
  <si>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</si>
  <si>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</si>
  <si>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</si>
  <si>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</si>
  <si>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</si>
  <si>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</si>
  <si>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</si>
  <si>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</si>
  <si>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</si>
  <si>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</si>
  <si>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</si>
  <si>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</si>
  <si>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</si>
  <si>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</si>
  <si>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</si>
  <si>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</si>
  <si>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</si>
  <si>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</si>
  <si>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</si>
  <si>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</si>
  <si>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</si>
  <si>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</si>
  <si>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</si>
  <si>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</si>
  <si>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</si>
  <si>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</si>
  <si>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</si>
  <si>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</si>
  <si>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</si>
  <si>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</si>
  <si>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</si>
  <si>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</si>
  <si>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</si>
  <si>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</si>
  <si>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</si>
  <si>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</si>
  <si>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</si>
  <si>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</si>
  <si>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</si>
  <si>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</si>
  <si>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</si>
  <si>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</si>
  <si>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</si>
  <si>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</si>
  <si>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</si>
  <si>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</si>
  <si>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</si>
  <si>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</si>
  <si>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</si>
  <si>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</si>
  <si>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</si>
  <si>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</si>
  <si>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</si>
  <si>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</si>
  <si>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</si>
  <si>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</si>
  <si>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</si>
  <si>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</si>
  <si>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</si>
  <si>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</si>
  <si>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</si>
  <si>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</si>
  <si>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</si>
  <si>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</si>
  <si>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</si>
  <si>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</si>
  <si>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</si>
  <si>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</si>
  <si>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</si>
  <si>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</si>
  <si>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</si>
  <si>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</si>
  <si>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</si>
  <si>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</si>
  <si>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</si>
  <si>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</si>
  <si>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</si>
  <si>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</si>
  <si>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</si>
  <si>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</si>
  <si>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</si>
  <si>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</si>
  <si>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</si>
  <si>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</si>
  <si>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</si>
  <si>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</si>
  <si>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</si>
  <si>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</si>
  <si>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</si>
  <si>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</si>
  <si>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</si>
  <si>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</si>
  <si>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</si>
  <si>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</si>
  <si>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</si>
  <si>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</si>
  <si>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</si>
  <si>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</si>
  <si>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</si>
  <si>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</si>
  <si>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</si>
  <si>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</si>
  <si>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</si>
  <si>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</si>
  <si>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</si>
  <si>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</si>
  <si>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</si>
  <si>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</si>
  <si>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</si>
  <si>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</si>
  <si>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</si>
  <si>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</si>
  <si>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</si>
  <si>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</si>
  <si>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</si>
  <si>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</si>
  <si>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</si>
  <si>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</si>
  <si>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</si>
  <si>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</si>
  <si>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</si>
  <si>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</si>
  <si>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</si>
  <si>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</si>
  <si>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</si>
  <si>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</si>
  <si>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</si>
  <si>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</si>
  <si>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</si>
  <si>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</si>
  <si>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</si>
  <si>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</si>
  <si>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</si>
  <si>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</si>
  <si>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</si>
  <si>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</si>
  <si>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</si>
  <si>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</si>
  <si>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</si>
  <si>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</si>
  <si>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</si>
  <si>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</si>
  <si>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</si>
  <si>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</si>
  <si>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</si>
  <si>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</si>
  <si>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</si>
  <si>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</si>
  <si>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</si>
  <si>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</si>
  <si>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</si>
  <si>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</si>
  <si>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</si>
  <si>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</si>
  <si>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</si>
  <si>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</si>
  <si>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</si>
  <si>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</si>
  <si>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</si>
  <si>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</si>
  <si>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</si>
  <si>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</si>
  <si>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</si>
  <si>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</si>
  <si>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</si>
  <si>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</si>
  <si>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</si>
  <si>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</si>
  <si>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</si>
  <si>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</si>
  <si>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</si>
  <si>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</si>
  <si>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</si>
  <si>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</si>
  <si>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</si>
  <si>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</si>
  <si>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</si>
  <si>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</si>
  <si>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</si>
  <si>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</si>
  <si>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</si>
  <si>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</si>
  <si>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</si>
  <si>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</si>
  <si>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</si>
  <si>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</si>
  <si>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</si>
  <si>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</si>
  <si>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</si>
  <si>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</si>
  <si>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</si>
  <si>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</si>
  <si>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</si>
  <si>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</si>
  <si>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</si>
  <si>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</si>
  <si>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</si>
  <si>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</si>
  <si>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</si>
  <si>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</si>
  <si>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</si>
  <si>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</si>
  <si>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</si>
  <si>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</si>
  <si>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</si>
  <si>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</si>
  <si>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</si>
  <si>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</si>
  <si>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</si>
  <si>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</si>
  <si>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</si>
  <si>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</si>
  <si>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</si>
  <si>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</si>
  <si>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</si>
  <si>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</si>
  <si>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</si>
  <si>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</si>
  <si>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</si>
  <si>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</si>
  <si>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</si>
  <si>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</si>
  <si>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</si>
  <si>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</si>
  <si>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</si>
  <si>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</si>
  <si>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</si>
  <si>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</si>
  <si>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</si>
  <si>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</si>
  <si>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</si>
  <si>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</si>
  <si>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</si>
  <si>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</si>
  <si>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</si>
  <si>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</si>
  <si>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</si>
  <si>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</si>
  <si>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</si>
  <si>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</si>
  <si>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</si>
  <si>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</si>
  <si>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</si>
  <si>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</si>
  <si>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</si>
  <si>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</si>
  <si>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</si>
  <si>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</si>
  <si>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</si>
  <si>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</si>
  <si>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</si>
  <si>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</si>
  <si>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</si>
  <si>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</si>
  <si>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</si>
  <si>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</si>
  <si>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</si>
  <si>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</si>
  <si>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</si>
  <si>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</si>
  <si>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</si>
  <si>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</si>
  <si>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</si>
  <si>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</si>
  <si>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</si>
  <si>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</si>
  <si>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</si>
  <si>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</si>
  <si>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</si>
  <si>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</si>
  <si>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</si>
  <si>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</si>
  <si>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</si>
  <si>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</si>
  <si>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</si>
  <si>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</si>
  <si>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</si>
  <si>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</si>
  <si>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</si>
  <si>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</si>
  <si>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</si>
  <si>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</si>
  <si>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</si>
  <si>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</si>
  <si>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</si>
  <si>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</si>
  <si>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</si>
  <si>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</si>
  <si>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</si>
  <si>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</si>
  <si>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</si>
  <si>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</si>
  <si>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</si>
  <si>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</si>
  <si>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</si>
  <si>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</si>
  <si>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</si>
  <si>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</si>
  <si>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</si>
  <si>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</si>
  <si>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</si>
  <si>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</si>
  <si>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</si>
  <si>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</si>
  <si>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</si>
  <si>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</si>
  <si>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</si>
  <si>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</si>
  <si>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</si>
  <si>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</si>
  <si>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</si>
  <si>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</si>
  <si>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</si>
  <si>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</si>
  <si>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</si>
  <si>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</si>
  <si>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</si>
  <si>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</si>
  <si>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</si>
  <si>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</si>
  <si>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</si>
  <si>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</si>
  <si>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</si>
  <si>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</si>
  <si>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</si>
  <si>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</si>
  <si>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</si>
  <si>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</si>
  <si>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</si>
  <si>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</si>
  <si>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</si>
  <si>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</si>
  <si>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</si>
  <si>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</si>
  <si>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</si>
  <si>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</si>
  <si>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</si>
  <si>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</si>
  <si>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</si>
  <si>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</si>
  <si>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</si>
  <si>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</si>
  <si>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</si>
  <si>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</si>
  <si>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</si>
  <si>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</si>
  <si>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</si>
  <si>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</si>
  <si>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</si>
  <si>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</si>
  <si>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</si>
  <si>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</si>
  <si>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</si>
  <si>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</si>
  <si>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</si>
  <si>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</si>
  <si>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</si>
  <si>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</si>
  <si>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</si>
  <si>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</si>
  <si>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</si>
  <si>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</si>
  <si>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</si>
  <si>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</si>
  <si>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</si>
  <si>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</si>
  <si>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</si>
  <si>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</si>
  <si>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</si>
  <si>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</si>
  <si>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</si>
  <si>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</si>
  <si>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</si>
  <si>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</si>
  <si>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</si>
  <si>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</si>
  <si>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</si>
  <si>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</si>
  <si>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</si>
  <si>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</si>
  <si>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</si>
  <si>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</si>
  <si>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</si>
  <si>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</si>
  <si>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</si>
  <si>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</si>
  <si>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</si>
  <si>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</si>
  <si>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</si>
  <si>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</si>
  <si>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</si>
  <si>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</si>
  <si>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</si>
  <si>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</si>
  <si>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</si>
  <si>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</si>
  <si>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</si>
  <si>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</si>
  <si>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</si>
  <si>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</si>
  <si>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</si>
  <si>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</si>
  <si>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</si>
  <si>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</si>
  <si>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</si>
  <si>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</si>
  <si>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</si>
  <si>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</si>
  <si>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</si>
  <si>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</si>
  <si>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</si>
  <si>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</si>
  <si>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</si>
  <si>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</si>
  <si>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</si>
  <si>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</si>
  <si>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</si>
  <si>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</si>
  <si>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</si>
  <si>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</si>
  <si>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</si>
  <si>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</si>
  <si>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</si>
  <si>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</si>
  <si>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</si>
  <si>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</si>
  <si>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</si>
  <si>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</si>
  <si>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</si>
  <si>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</si>
  <si>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</si>
  <si>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</si>
  <si>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</si>
  <si>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</si>
  <si>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</si>
  <si>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</si>
  <si>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</si>
  <si>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</si>
  <si>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</si>
  <si>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</si>
  <si>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</si>
  <si>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</si>
  <si>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</si>
  <si>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</si>
  <si>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</si>
  <si>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</si>
  <si>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</si>
  <si>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</si>
  <si>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</si>
  <si>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</si>
  <si>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</si>
  <si>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</si>
  <si>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</si>
  <si>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</si>
  <si>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</si>
  <si>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</si>
  <si>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</si>
  <si>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</si>
  <si>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</si>
  <si>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</si>
  <si>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</si>
  <si>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</si>
  <si>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</si>
  <si>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</si>
  <si>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</si>
  <si>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</si>
  <si>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</si>
  <si>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</si>
  <si>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</si>
  <si>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</si>
  <si>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</si>
  <si>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</si>
  <si>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</si>
  <si>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</si>
  <si>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</si>
  <si>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</si>
  <si>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</si>
  <si>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</si>
  <si>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</si>
  <si>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</si>
  <si>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</si>
  <si>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</si>
  <si>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</si>
  <si>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</si>
  <si>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</si>
  <si>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</si>
  <si>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</si>
  <si>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</si>
  <si>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</si>
  <si>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</si>
  <si>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</si>
  <si>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</si>
  <si>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</si>
  <si>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</si>
  <si>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</si>
  <si>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</si>
  <si>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</si>
  <si>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</si>
  <si>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</si>
  <si>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</si>
  <si>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</si>
  <si>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</si>
  <si>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</si>
  <si>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</si>
  <si>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</si>
  <si>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</si>
  <si>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</si>
  <si>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</si>
  <si>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</si>
  <si>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</si>
  <si>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</si>
  <si>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</si>
  <si>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</si>
  <si>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</si>
  <si>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</si>
  <si>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</si>
  <si>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</si>
  <si>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</si>
  <si>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</si>
  <si>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</si>
  <si>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</si>
  <si>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</si>
  <si>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</si>
  <si>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</si>
  <si>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</si>
  <si>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</si>
  <si>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</si>
  <si>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</si>
  <si>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</si>
  <si>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</si>
  <si>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</si>
  <si>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</si>
  <si>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</si>
  <si>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</si>
  <si>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</si>
  <si>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</si>
  <si>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</si>
  <si>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</si>
  <si>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</si>
  <si>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</si>
  <si>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</si>
  <si>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</si>
  <si>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</si>
  <si>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</si>
  <si>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</si>
  <si>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</si>
  <si>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</si>
  <si>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</si>
  <si>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</si>
  <si>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</si>
  <si>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</si>
  <si>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</si>
  <si>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</si>
  <si>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</si>
  <si>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</si>
  <si>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</si>
  <si>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</si>
  <si>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</si>
  <si>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</si>
  <si>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</si>
  <si>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</si>
  <si>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</si>
  <si>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</si>
  <si>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</si>
  <si>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</si>
  <si>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</si>
  <si>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</si>
  <si>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</si>
  <si>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</si>
  <si>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</si>
  <si>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</si>
  <si>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</si>
  <si>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</si>
  <si>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</si>
  <si>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</si>
  <si>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</si>
  <si>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</si>
  <si>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</si>
  <si>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</si>
  <si>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</si>
  <si>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</si>
  <si>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</si>
  <si>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</si>
  <si>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</si>
  <si>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</si>
  <si>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</si>
  <si>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</si>
  <si>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</si>
  <si>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</si>
  <si>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</si>
  <si>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</si>
  <si>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</si>
  <si>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</si>
  <si>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</si>
  <si>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</si>
  <si>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</si>
  <si>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</si>
  <si>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</si>
  <si>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</si>
  <si>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</si>
  <si>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</si>
  <si>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</si>
  <si>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</si>
  <si>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</si>
  <si>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</si>
  <si>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</si>
  <si>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</si>
  <si>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</si>
  <si>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</si>
  <si>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</si>
  <si>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</si>
  <si>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</si>
  <si>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</si>
  <si>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</si>
  <si>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</si>
  <si>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</si>
  <si>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</si>
  <si>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</si>
  <si>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</si>
  <si>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</si>
  <si>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</si>
  <si>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</si>
  <si>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</si>
  <si>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</si>
  <si>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</si>
  <si>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</si>
  <si>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</si>
  <si>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</si>
  <si>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</si>
  <si>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</si>
  <si>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</si>
  <si>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</si>
  <si>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</si>
  <si>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</si>
  <si>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</si>
  <si>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</si>
  <si>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</si>
  <si>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</si>
  <si>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</si>
  <si>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</si>
  <si>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</si>
  <si>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</si>
  <si>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</si>
  <si>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</si>
  <si>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</si>
  <si>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</si>
  <si>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</si>
  <si>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</si>
  <si>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</si>
  <si>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</si>
  <si>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</si>
  <si>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</si>
  <si>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</si>
  <si>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</si>
  <si>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</si>
  <si>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</si>
  <si>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</si>
  <si>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</si>
  <si>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</si>
  <si>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</si>
  <si>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</si>
  <si>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</si>
  <si>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</si>
  <si>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</si>
  <si>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</si>
  <si>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</si>
  <si>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</si>
  <si>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</si>
  <si>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</si>
  <si>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</si>
  <si>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</si>
  <si>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</si>
  <si>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</si>
  <si>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</si>
  <si>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</si>
  <si>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</si>
  <si>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</si>
  <si>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</si>
  <si>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</si>
  <si>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</si>
  <si>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</si>
  <si>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</si>
  <si>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</si>
  <si>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</si>
  <si>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</si>
  <si>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</si>
  <si>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</si>
  <si>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</si>
  <si>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</si>
  <si>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</si>
  <si>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</si>
  <si>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</si>
  <si>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</si>
  <si>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</si>
  <si>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</si>
  <si>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</si>
  <si>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</si>
  <si>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</si>
  <si>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</si>
  <si>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</si>
  <si>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</si>
  <si>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</si>
  <si>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</si>
  <si>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</si>
  <si>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</si>
  <si>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</si>
  <si>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</si>
  <si>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</si>
  <si>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</si>
  <si>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</si>
  <si>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</si>
  <si>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</si>
  <si>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</si>
  <si>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</si>
  <si>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</si>
  <si>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</si>
  <si>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</si>
  <si>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</si>
  <si>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</si>
  <si>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</si>
  <si>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</si>
  <si>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</si>
  <si>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</si>
  <si>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</si>
  <si>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</si>
  <si>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</si>
  <si>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</si>
  <si>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</si>
  <si>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</si>
  <si>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</si>
  <si>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</si>
  <si>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</si>
  <si>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</si>
  <si>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</si>
  <si>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</si>
  <si>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</si>
  <si>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</si>
  <si>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</si>
  <si>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</si>
  <si>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</si>
  <si>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</si>
  <si>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</si>
  <si>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</si>
  <si>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</si>
  <si>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</si>
  <si>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</si>
  <si>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</si>
  <si>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</si>
  <si>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</si>
  <si>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</si>
  <si>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</si>
  <si>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</si>
  <si>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</si>
  <si>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</si>
  <si>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</si>
  <si>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</si>
  <si>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</si>
  <si>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</si>
  <si>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</si>
  <si>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</si>
  <si>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</si>
  <si>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</si>
  <si>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</si>
  <si>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</si>
  <si>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</si>
  <si>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</si>
  <si>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</si>
  <si>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</si>
  <si>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</si>
  <si>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</si>
  <si>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</si>
  <si>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</si>
  <si>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</si>
  <si>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</si>
  <si>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</si>
  <si>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</si>
  <si>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</si>
  <si>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</si>
  <si>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</si>
  <si>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</si>
  <si>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</si>
  <si>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</si>
  <si>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</si>
  <si>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</si>
  <si>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</si>
  <si>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</si>
  <si>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</si>
  <si>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</si>
  <si>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</si>
  <si>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</si>
  <si>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</si>
  <si>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</si>
  <si>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</si>
  <si>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</si>
  <si>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</si>
  <si>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</si>
  <si>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</si>
  <si>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</si>
  <si>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</si>
  <si>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</si>
  <si>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</si>
  <si>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</si>
  <si>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</si>
  <si>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</si>
  <si>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</si>
  <si>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</si>
  <si>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</si>
  <si>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</si>
  <si>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</si>
  <si>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</si>
  <si>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</si>
  <si>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</si>
  <si>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</si>
  <si>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</si>
  <si>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</si>
  <si>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</si>
  <si>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</si>
  <si>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</si>
  <si>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</si>
  <si>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</si>
  <si>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</si>
  <si>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</si>
  <si>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</si>
  <si>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</si>
  <si>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</si>
  <si>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</si>
  <si>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</si>
  <si>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</si>
  <si>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</si>
  <si>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</si>
  <si>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</si>
  <si>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</si>
  <si>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</si>
  <si>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</si>
  <si>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</si>
  <si>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</si>
  <si>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</si>
  <si>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</si>
  <si>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</si>
  <si>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</si>
  <si>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</si>
  <si>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</si>
  <si>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</si>
  <si>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</si>
  <si>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</si>
  <si>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</si>
  <si>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</si>
  <si>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</si>
  <si>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</si>
  <si>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</si>
  <si>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</si>
  <si>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</si>
  <si>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</si>
  <si>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</si>
  <si>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</si>
  <si>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</si>
  <si>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</si>
  <si>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</si>
  <si>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</si>
  <si>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</si>
  <si>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</si>
  <si>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</si>
  <si>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</si>
  <si>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</si>
  <si>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</si>
  <si>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</si>
  <si>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</si>
  <si>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</si>
  <si>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</si>
  <si>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</si>
  <si>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</si>
  <si>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</si>
  <si>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</si>
  <si>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</si>
  <si>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</si>
  <si>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</si>
  <si>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</si>
  <si>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</si>
  <si>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</si>
  <si>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</si>
  <si>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</si>
  <si>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</si>
  <si>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</si>
  <si>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</si>
  <si>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</si>
  <si>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</si>
  <si>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</si>
  <si>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</si>
  <si>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</si>
  <si>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</si>
  <si>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</si>
  <si>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</si>
  <si>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</si>
  <si>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</si>
  <si>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</si>
  <si>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</si>
  <si>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</si>
  <si>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</si>
  <si>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</si>
  <si>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</si>
  <si>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</si>
  <si>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</si>
  <si>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</si>
  <si>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</si>
  <si>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</si>
  <si>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</si>
  <si>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</si>
  <si>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</si>
  <si>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</si>
  <si>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</si>
  <si>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</si>
  <si>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</si>
  <si>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</si>
  <si>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</si>
  <si>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</si>
  <si>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</si>
  <si>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</si>
  <si>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</si>
  <si>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</si>
  <si>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</si>
  <si>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</si>
  <si>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</si>
  <si>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</si>
  <si>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</si>
  <si>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</si>
  <si>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</si>
  <si>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</si>
  <si>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</si>
  <si>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</si>
  <si>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</si>
  <si>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</si>
  <si>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</si>
  <si>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</si>
  <si>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</si>
  <si>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</si>
  <si>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</si>
  <si>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</si>
  <si>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</si>
  <si>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</si>
  <si>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</si>
  <si>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</si>
  <si>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</si>
  <si>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</si>
  <si>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</si>
  <si>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</si>
  <si>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</si>
  <si>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</si>
  <si>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</si>
  <si>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</si>
  <si>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</si>
  <si>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</si>
  <si>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</si>
  <si>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</si>
  <si>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</si>
  <si>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</si>
  <si>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</si>
  <si>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</si>
  <si>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</si>
  <si>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</si>
  <si>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</si>
  <si>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</si>
  <si>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</si>
  <si>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</si>
  <si>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</si>
  <si>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</si>
  <si>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</si>
  <si>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</si>
  <si>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</si>
  <si>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</si>
  <si>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</si>
  <si>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</si>
  <si>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</si>
  <si>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</si>
  <si>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</si>
  <si>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</si>
  <si>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</si>
  <si>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</si>
  <si>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</si>
  <si>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</si>
  <si>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</si>
  <si>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</si>
  <si>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</si>
  <si>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</si>
  <si>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</si>
  <si>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</si>
  <si>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</si>
  <si>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</si>
  <si>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</si>
  <si>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</si>
  <si>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</si>
  <si>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</si>
  <si>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</si>
  <si>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</si>
  <si>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</si>
  <si>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</si>
  <si>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</si>
  <si>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</si>
  <si>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</si>
  <si>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</si>
  <si>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</si>
  <si>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</si>
  <si>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</si>
  <si>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</si>
  <si>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</si>
  <si>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</si>
  <si>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</si>
  <si>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</si>
  <si>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</si>
  <si>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</si>
  <si>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</si>
  <si>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</si>
  <si>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</si>
  <si>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</si>
  <si>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</si>
  <si>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</si>
  <si>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</si>
  <si>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</si>
  <si>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</si>
  <si>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</si>
  <si>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</si>
  <si>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</si>
  <si>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</si>
  <si>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</si>
  <si>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</si>
  <si>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</si>
  <si>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</si>
  <si>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</si>
  <si>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</si>
  <si>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</si>
  <si>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</si>
  <si>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</si>
  <si>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</si>
  <si>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</si>
  <si>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</si>
  <si>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</si>
  <si>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</si>
  <si>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</si>
  <si>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</si>
  <si>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</si>
  <si>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</si>
  <si>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</si>
  <si>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</si>
  <si>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</si>
  <si>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</si>
  <si>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</si>
  <si>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</si>
  <si>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</si>
  <si>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</si>
  <si>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</si>
  <si>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</si>
  <si>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</si>
  <si>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</si>
  <si>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</si>
  <si>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</si>
  <si>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</si>
  <si>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</si>
  <si>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</si>
  <si>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</si>
  <si>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</si>
  <si>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</si>
  <si>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</si>
  <si>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</si>
  <si>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</si>
  <si>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</si>
  <si>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</si>
  <si>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</si>
  <si>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</si>
  <si>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</si>
  <si>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</si>
  <si>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</si>
  <si>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</si>
  <si>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</si>
  <si>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</si>
  <si>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</si>
  <si>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</si>
  <si>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</si>
  <si>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</si>
  <si>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</si>
  <si>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</si>
  <si>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</si>
  <si>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</si>
  <si>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</si>
  <si>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</si>
  <si>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</si>
  <si>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</si>
  <si>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</si>
  <si>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</si>
  <si>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</si>
  <si>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</si>
  <si>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</si>
  <si>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</si>
  <si>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</si>
  <si>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</si>
  <si>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</si>
  <si>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</si>
  <si>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</si>
  <si>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</si>
  <si>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</si>
  <si>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</si>
  <si>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</si>
  <si>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</si>
  <si>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</si>
  <si>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</si>
  <si>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</si>
  <si>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</si>
  <si>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</si>
  <si>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</si>
  <si>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</si>
  <si>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</si>
  <si>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</si>
  <si>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</si>
  <si>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</si>
  <si>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</si>
  <si>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</si>
  <si>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</si>
  <si>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</si>
  <si>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</si>
  <si>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</si>
  <si>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</si>
  <si>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</si>
  <si>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</si>
  <si>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</si>
  <si>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</si>
  <si>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</si>
  <si>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</si>
  <si>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</si>
  <si>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</si>
  <si>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</si>
  <si>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</si>
  <si>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</si>
  <si>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</si>
  <si>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</si>
  <si>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</si>
  <si>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</si>
  <si>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</si>
  <si>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</si>
  <si>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</si>
  <si>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</si>
  <si>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</si>
  <si>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</si>
  <si>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</si>
  <si>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</si>
  <si>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</si>
  <si>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</si>
  <si>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</si>
  <si>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</si>
  <si>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</si>
  <si>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</si>
  <si>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</si>
  <si>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</si>
  <si>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</si>
  <si>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</si>
  <si>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</si>
  <si>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</si>
  <si>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</si>
  <si>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</si>
  <si>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</si>
  <si>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</si>
  <si>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</si>
  <si>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</si>
  <si>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</si>
  <si>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</si>
  <si>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</si>
  <si>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</si>
  <si>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</si>
  <si>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</si>
  <si>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</si>
  <si>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</si>
  <si>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</si>
  <si>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</si>
  <si>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</si>
  <si>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</si>
  <si>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</si>
  <si>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</si>
  <si>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</si>
  <si>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</si>
  <si>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</si>
  <si>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</si>
  <si>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</si>
  <si>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</si>
  <si>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</si>
  <si>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</si>
  <si>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</si>
  <si>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</si>
  <si>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</si>
  <si>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</si>
  <si>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</si>
  <si>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</si>
  <si>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</si>
  <si>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</si>
  <si>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</si>
  <si>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</si>
  <si>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</si>
  <si>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</si>
  <si>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</si>
  <si>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</si>
  <si>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</si>
  <si>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</si>
  <si>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</si>
  <si>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</si>
  <si>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</si>
  <si>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</si>
  <si>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</si>
  <si>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</si>
  <si>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</si>
  <si>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</si>
  <si>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</si>
  <si>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</si>
  <si>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</si>
  <si>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</si>
  <si>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</si>
  <si>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</si>
  <si>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</si>
  <si>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</si>
  <si>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</si>
  <si>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</si>
  <si>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</si>
  <si>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</si>
  <si>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</si>
  <si>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</si>
  <si>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</si>
  <si>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</si>
  <si>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</si>
  <si>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</si>
  <si>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</si>
  <si>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</si>
  <si>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</si>
  <si>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</si>
  <si>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</si>
  <si>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</si>
  <si>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</si>
  <si>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</si>
  <si>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</si>
  <si>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</si>
  <si>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</si>
  <si>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</si>
  <si>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</si>
  <si>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</si>
  <si>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</si>
  <si>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</si>
  <si>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</si>
  <si>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</si>
  <si>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</si>
  <si>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</si>
  <si>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</si>
  <si>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</si>
  <si>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</si>
  <si>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</si>
  <si>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</si>
  <si>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</si>
  <si>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</si>
  <si>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</si>
  <si>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</si>
  <si>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</si>
  <si>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</si>
  <si>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</si>
  <si>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</si>
  <si>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</si>
  <si>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</si>
  <si>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</si>
  <si>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</si>
  <si>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</si>
  <si>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</si>
  <si>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</si>
  <si>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</si>
  <si>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</si>
  <si>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</si>
  <si>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</si>
  <si>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</si>
  <si>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</si>
  <si>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</si>
  <si>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</si>
  <si>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</si>
  <si>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</si>
  <si>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</si>
  <si>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</si>
  <si>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</si>
  <si>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</si>
  <si>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</si>
  <si>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</si>
  <si>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</si>
  <si>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</si>
  <si>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</si>
  <si>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</si>
  <si>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</si>
  <si>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</si>
  <si>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</si>
  <si>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</si>
  <si>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</si>
  <si>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</si>
  <si>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</si>
  <si>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</si>
  <si>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</si>
  <si>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</si>
  <si>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</si>
  <si>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</si>
  <si>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</si>
  <si>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</si>
  <si>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</si>
  <si>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</si>
  <si>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</si>
  <si>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</si>
  <si>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</si>
  <si>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</si>
  <si>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</si>
  <si>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</si>
  <si>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</si>
  <si>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</si>
  <si>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</si>
  <si>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</si>
  <si>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</si>
  <si>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</si>
  <si>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</si>
  <si>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</si>
  <si>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</si>
  <si>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</si>
  <si>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</si>
  <si>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</si>
  <si>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</si>
  <si>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</si>
  <si>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</si>
  <si>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</si>
  <si>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</si>
  <si>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</si>
  <si>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</si>
  <si>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</si>
  <si>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</si>
  <si>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</si>
  <si>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</si>
  <si>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</si>
  <si>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</si>
  <si>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</si>
  <si>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</si>
  <si>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</si>
  <si>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</si>
  <si>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</si>
  <si>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</si>
  <si>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</si>
  <si>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</si>
  <si>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</si>
  <si>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</si>
  <si>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</si>
  <si>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</si>
  <si>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</si>
  <si>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</si>
  <si>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</si>
  <si>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</si>
  <si>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</si>
  <si>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</si>
  <si>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</si>
  <si>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</si>
  <si>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</si>
  <si>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</si>
  <si>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</si>
  <si>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</si>
  <si>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</si>
  <si>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</si>
  <si>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</si>
  <si>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</si>
  <si>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</si>
  <si>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</si>
  <si>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</si>
  <si>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</si>
  <si>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</si>
  <si>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</si>
  <si>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</si>
  <si>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</si>
  <si>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</si>
  <si>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</si>
  <si>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</si>
  <si>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</si>
  <si>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</si>
  <si>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</si>
  <si>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</si>
  <si>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</si>
  <si>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</si>
  <si>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</si>
  <si>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</si>
  <si>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</si>
  <si>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</si>
  <si>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</si>
  <si>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</si>
  <si>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</si>
  <si>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</si>
  <si>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</si>
  <si>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</si>
  <si>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</si>
  <si>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</si>
  <si>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</si>
  <si>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</si>
  <si>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</si>
  <si>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</si>
  <si>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</si>
  <si>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</si>
  <si>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</si>
  <si>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</si>
  <si>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</si>
  <si>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</si>
  <si>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</si>
  <si>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</si>
  <si>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</si>
  <si>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</si>
  <si>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</si>
  <si>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</si>
  <si>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</si>
  <si>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</si>
  <si>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</si>
  <si>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</si>
  <si>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</si>
  <si>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</si>
  <si>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</si>
  <si>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</si>
  <si>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</si>
  <si>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</si>
  <si>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</si>
  <si>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</si>
  <si>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</si>
  <si>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</si>
  <si>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</si>
  <si>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</si>
  <si>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</si>
  <si>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</si>
  <si>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</si>
  <si>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</si>
  <si>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</si>
  <si>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</si>
  <si>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</si>
  <si>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</si>
  <si>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</si>
  <si>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</si>
  <si>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</si>
  <si>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</si>
  <si>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</si>
  <si>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</si>
  <si>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</si>
  <si>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</si>
  <si>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</si>
  <si>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</si>
  <si>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</si>
  <si>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</si>
  <si>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</si>
  <si>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</si>
  <si>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</si>
  <si>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</si>
  <si>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</si>
  <si>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</si>
  <si>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</si>
  <si>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</si>
  <si>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</si>
  <si>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</si>
  <si>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</si>
  <si>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</si>
  <si>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</si>
  <si>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</si>
  <si>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</si>
  <si>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</si>
  <si>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</si>
  <si>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</si>
  <si>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</si>
  <si>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</si>
  <si>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</si>
  <si>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</si>
  <si>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</si>
  <si>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</si>
  <si>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</si>
  <si>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</si>
  <si>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</si>
  <si>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</si>
  <si>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</si>
  <si>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</si>
  <si>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</si>
  <si>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</si>
  <si>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</si>
  <si>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</si>
  <si>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</si>
  <si>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</si>
  <si>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</si>
  <si>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</si>
  <si>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</si>
  <si>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</si>
  <si>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</si>
  <si>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</si>
  <si>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</si>
  <si>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</si>
  <si>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</si>
  <si>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</si>
  <si>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</si>
  <si>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</si>
  <si>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</si>
  <si>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</si>
  <si>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</si>
  <si>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</si>
  <si>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</si>
  <si>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</si>
  <si>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</si>
  <si>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</si>
  <si>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</si>
  <si>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</si>
  <si>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</si>
  <si>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</si>
  <si>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</si>
  <si>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</si>
  <si>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</si>
  <si>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</si>
  <si>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</si>
  <si>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</si>
  <si>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</si>
  <si>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</si>
  <si>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</si>
  <si>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</si>
  <si>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</si>
  <si>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</si>
  <si>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</si>
  <si>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</si>
  <si>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</si>
  <si>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</si>
  <si>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</si>
  <si>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</si>
  <si>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</si>
  <si>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</si>
  <si>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</si>
  <si>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</si>
  <si>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</si>
  <si>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</si>
  <si>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</si>
  <si>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</si>
  <si>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</si>
  <si>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</si>
  <si>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</si>
  <si>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</si>
  <si>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</si>
  <si>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</si>
  <si>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</si>
  <si>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</si>
  <si>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</si>
  <si>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</si>
  <si>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</si>
  <si>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</si>
  <si>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</si>
  <si>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</si>
  <si>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</si>
  <si>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</si>
  <si>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</si>
  <si>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</si>
  <si>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</si>
  <si>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</si>
  <si>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</si>
  <si>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</si>
  <si>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</si>
  <si>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</si>
  <si>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</si>
  <si>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</si>
  <si>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</si>
  <si>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</si>
  <si>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</si>
  <si>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</si>
  <si>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</si>
  <si>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</si>
  <si>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</si>
  <si>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</si>
  <si>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</si>
  <si>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</si>
  <si>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</si>
  <si>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</si>
  <si>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</si>
  <si>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</si>
  <si>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</si>
  <si>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</si>
  <si>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</si>
  <si>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</si>
  <si>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</si>
  <si>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</si>
  <si>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</si>
  <si>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</si>
  <si>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</si>
  <si>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</si>
  <si>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</si>
  <si>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</si>
  <si>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</si>
  <si>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</si>
  <si>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</si>
  <si>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</si>
  <si>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</si>
  <si>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</si>
  <si>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</si>
  <si>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</si>
  <si>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</si>
  <si>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</si>
  <si>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</si>
  <si>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</si>
  <si>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</si>
  <si>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</si>
  <si>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</si>
  <si>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</si>
  <si>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</si>
  <si>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</si>
  <si>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</si>
  <si>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</si>
  <si>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</si>
  <si>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</si>
  <si>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</si>
  <si>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</si>
  <si>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</si>
  <si>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</si>
  <si>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</si>
  <si>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</si>
  <si>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</si>
  <si>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</si>
  <si>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</si>
  <si>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</si>
  <si>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</si>
  <si>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</si>
  <si>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</si>
  <si>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</si>
  <si>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</si>
  <si>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</si>
  <si>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</si>
  <si>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</si>
  <si>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</si>
  <si>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</si>
  <si>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</si>
  <si>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</si>
  <si>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</si>
  <si>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</si>
  <si>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</si>
  <si>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</si>
  <si>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</si>
  <si>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</si>
  <si>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</si>
  <si>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</si>
  <si>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</si>
  <si>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</si>
  <si>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</si>
  <si>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</si>
  <si>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</si>
  <si>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</si>
  <si>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</si>
  <si>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</si>
  <si>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</si>
  <si>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</si>
  <si>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</si>
  <si>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</si>
  <si>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</si>
  <si>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</si>
  <si>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</si>
  <si>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</si>
  <si>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</si>
  <si>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</si>
  <si>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</si>
  <si>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</si>
  <si>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</si>
  <si>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</si>
  <si>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</si>
  <si>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</si>
  <si>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</si>
  <si>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</si>
  <si>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</si>
  <si>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</si>
  <si>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</si>
  <si>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</si>
  <si>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</si>
  <si>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</si>
  <si>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</si>
  <si>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</si>
  <si>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</si>
  <si>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</si>
  <si>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</si>
  <si>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</si>
  <si>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</si>
  <si>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</si>
  <si>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</si>
  <si>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</si>
  <si>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</si>
  <si>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</si>
  <si>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</si>
  <si>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</si>
  <si>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</si>
  <si>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</si>
  <si>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</si>
  <si>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</si>
  <si>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</si>
  <si>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</si>
  <si>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</si>
  <si>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</si>
  <si>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</si>
  <si>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</si>
  <si>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</si>
  <si>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</si>
  <si>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</si>
  <si>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</si>
  <si>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</si>
  <si>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</si>
  <si>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</si>
  <si>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</si>
  <si>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</si>
  <si>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</si>
  <si>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</si>
  <si>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</si>
  <si>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</si>
  <si>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</si>
  <si>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</si>
  <si>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</si>
  <si>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</si>
  <si>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</si>
  <si>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</si>
  <si>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</si>
  <si>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</si>
  <si>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</si>
  <si>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</si>
  <si>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</si>
  <si>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</si>
  <si>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</si>
  <si>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</si>
  <si>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</si>
  <si>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</si>
  <si>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</si>
  <si>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</si>
  <si>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</si>
  <si>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</si>
  <si>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</si>
  <si>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</si>
  <si>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</si>
  <si>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</si>
  <si>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</si>
  <si>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</si>
  <si>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</si>
  <si>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</si>
  <si>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</si>
  <si>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</si>
  <si>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</si>
  <si>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</si>
  <si>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</si>
  <si>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</si>
  <si>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</si>
  <si>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</si>
  <si>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</si>
  <si>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</si>
  <si>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</si>
  <si>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</si>
  <si>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</si>
  <si>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</si>
  <si>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</si>
  <si>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</si>
  <si>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</si>
  <si>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</si>
  <si>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</si>
  <si>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</si>
  <si>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</si>
  <si>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</si>
  <si>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</si>
  <si>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</si>
  <si>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</si>
  <si>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</si>
  <si>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</si>
  <si>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</si>
  <si>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</si>
  <si>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</si>
  <si>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</si>
  <si>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</si>
  <si>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</si>
  <si>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</si>
  <si>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</si>
  <si>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</si>
  <si>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</si>
  <si>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</si>
  <si>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</si>
  <si>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</si>
  <si>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</si>
  <si>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</si>
  <si>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</si>
  <si>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</si>
  <si>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</si>
  <si>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</si>
  <si>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</si>
  <si>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</si>
  <si>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</si>
  <si>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</si>
  <si>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</si>
  <si>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</si>
  <si>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</si>
  <si>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</si>
  <si>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</si>
  <si>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</si>
  <si>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</si>
  <si>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</si>
  <si>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</si>
  <si>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</si>
  <si>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</si>
  <si>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</si>
  <si>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</si>
  <si>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</si>
  <si>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</si>
  <si>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</si>
  <si>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</si>
  <si>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</si>
  <si>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</si>
  <si>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</si>
  <si>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</si>
  <si>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</si>
  <si>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</si>
  <si>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</si>
  <si>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</si>
  <si>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</si>
  <si>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</si>
  <si>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</si>
  <si>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</si>
  <si>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</si>
  <si>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</si>
  <si>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</si>
  <si>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</si>
  <si>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</si>
  <si>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</si>
  <si>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</si>
  <si>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</si>
  <si>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</si>
  <si>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</si>
  <si>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</si>
  <si>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</si>
  <si>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</si>
  <si>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</si>
  <si>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</si>
  <si>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</si>
  <si>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</si>
  <si>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</si>
  <si>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</si>
  <si>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</si>
  <si>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</si>
  <si>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</si>
  <si>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</si>
  <si>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</si>
  <si>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</si>
  <si>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</si>
  <si>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</si>
  <si>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</si>
  <si>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</si>
  <si>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</si>
  <si>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</si>
  <si>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</si>
  <si>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</si>
  <si>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</si>
  <si>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</si>
  <si>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</si>
  <si>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</si>
  <si>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</si>
  <si>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</si>
  <si>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</si>
  <si>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</si>
  <si>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</si>
  <si>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</si>
  <si>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</si>
  <si>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</si>
  <si>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</si>
  <si>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</si>
  <si>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</si>
  <si>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</si>
  <si>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</si>
  <si>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</si>
  <si>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</si>
  <si>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</si>
  <si>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</si>
  <si>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</si>
  <si>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</si>
  <si>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</si>
  <si>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</si>
  <si>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</si>
  <si>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</si>
  <si>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</si>
  <si>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</si>
  <si>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</si>
  <si>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</si>
  <si>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</si>
  <si>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</si>
  <si>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</si>
  <si>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</si>
  <si>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</si>
  <si>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</si>
  <si>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</si>
  <si>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</si>
  <si>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</si>
  <si>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</si>
  <si>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</si>
  <si>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</si>
  <si>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</si>
  <si>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</si>
  <si>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</si>
  <si>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</si>
  <si>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</si>
  <si>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</si>
  <si>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</si>
  <si>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</si>
  <si>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</si>
  <si>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</si>
  <si>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</si>
  <si>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</si>
  <si>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</si>
  <si>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</si>
  <si>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</si>
  <si>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</si>
  <si>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</si>
  <si>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</si>
  <si>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</si>
  <si>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</si>
  <si>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</si>
  <si>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</si>
  <si>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</si>
  <si>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</si>
  <si>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</si>
  <si>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</si>
  <si>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</si>
  <si>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</si>
  <si>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</si>
  <si>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</si>
  <si>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</si>
  <si>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</si>
  <si>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</si>
  <si>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</si>
  <si>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</si>
  <si>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</si>
  <si>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</si>
  <si>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</si>
  <si>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</si>
  <si>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</si>
  <si>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</si>
  <si>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</si>
  <si>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</si>
  <si>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</si>
  <si>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</si>
  <si>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</si>
  <si>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</si>
  <si>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</si>
  <si>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</si>
  <si>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</si>
  <si>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</si>
  <si>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</si>
  <si>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</si>
  <si>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</si>
  <si>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</si>
  <si>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</si>
  <si>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</si>
  <si>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</si>
  <si>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</si>
  <si>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</si>
  <si>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</si>
  <si>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</si>
  <si>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</si>
  <si>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</si>
  <si>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</si>
  <si>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</si>
  <si>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</si>
  <si>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</si>
  <si>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</si>
  <si>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</si>
  <si>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</si>
  <si>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</si>
  <si>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</si>
  <si>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</si>
  <si>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</si>
  <si>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</si>
  <si>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</si>
  <si>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</si>
  <si>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</si>
  <si>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</si>
  <si>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</si>
  <si>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</si>
  <si>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</si>
  <si>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</si>
  <si>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</si>
  <si>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</si>
  <si>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</si>
  <si>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</si>
  <si>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</si>
  <si>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</si>
  <si>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</si>
  <si>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</si>
  <si>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</si>
  <si>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</si>
  <si>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</si>
  <si>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</si>
  <si>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</si>
  <si>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</si>
  <si>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</si>
  <si>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</si>
  <si>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</si>
  <si>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</si>
  <si>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</si>
  <si>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</si>
  <si>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</si>
  <si>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</si>
  <si>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</si>
  <si>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</si>
  <si>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</si>
  <si>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</si>
  <si>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</si>
  <si>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</si>
  <si>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</si>
  <si>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</si>
  <si>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</si>
  <si>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</si>
  <si>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</si>
  <si>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</si>
  <si>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</si>
  <si>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</si>
  <si>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</si>
  <si>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</si>
  <si>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</si>
  <si>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</si>
  <si>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</si>
  <si>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</si>
  <si>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</si>
  <si>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</si>
  <si>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</si>
  <si>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</si>
  <si>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</si>
  <si>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</si>
  <si>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</si>
  <si>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</si>
  <si>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</si>
  <si>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</si>
  <si>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</si>
  <si>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</si>
  <si>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</si>
  <si>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</si>
  <si>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</si>
  <si>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</si>
  <si>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</si>
  <si>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</si>
  <si>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</si>
  <si>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</si>
  <si>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</si>
  <si>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</si>
  <si>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</si>
  <si>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</si>
  <si>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</si>
  <si>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</si>
  <si>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</si>
  <si>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</si>
  <si>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</si>
  <si>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</si>
  <si>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</si>
  <si>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</si>
  <si>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</si>
  <si>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</si>
  <si>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</si>
  <si>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</si>
  <si>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</si>
  <si>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</si>
  <si>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</si>
  <si>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</si>
  <si>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</si>
  <si>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</si>
  <si>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</si>
  <si>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</si>
  <si>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</si>
  <si>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</si>
  <si>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</si>
  <si>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</si>
  <si>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</si>
  <si>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</si>
  <si>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</si>
  <si>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</si>
  <si>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</si>
  <si>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</si>
  <si>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</si>
  <si>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</si>
  <si>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</si>
  <si>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</si>
  <si>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</si>
  <si>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</si>
  <si>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</si>
  <si>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</si>
  <si>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</si>
  <si>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</si>
  <si>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</si>
  <si>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</si>
  <si>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</si>
  <si>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</si>
  <si>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</si>
  <si>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</si>
  <si>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</si>
  <si>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</si>
  <si>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</si>
  <si>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</si>
  <si>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</si>
  <si>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</si>
  <si>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</si>
  <si>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</si>
  <si>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</si>
  <si>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</si>
  <si>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</si>
  <si>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</si>
  <si>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</si>
  <si>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</si>
  <si>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</si>
  <si>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</si>
  <si>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</si>
  <si>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</si>
  <si>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</si>
  <si>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</si>
  <si>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</si>
  <si>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</si>
  <si>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</si>
  <si>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</si>
  <si>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</si>
  <si>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</si>
  <si>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</si>
  <si>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</si>
  <si>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</si>
  <si>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</si>
  <si>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</si>
  <si>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</si>
  <si>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</si>
  <si>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</si>
  <si>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</si>
  <si>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</si>
  <si>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</si>
  <si>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</si>
  <si>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</si>
  <si>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</si>
  <si>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</si>
  <si>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</si>
  <si>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</si>
  <si>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</si>
  <si>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</si>
  <si>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</si>
  <si>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</si>
  <si>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</si>
  <si>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</si>
  <si>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</si>
  <si>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</si>
  <si>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</si>
  <si>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</si>
  <si>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</si>
  <si>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</si>
  <si>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</si>
  <si>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</si>
  <si>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</si>
  <si>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</si>
  <si>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</si>
  <si>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</si>
  <si>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</si>
  <si>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</si>
  <si>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</si>
  <si>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</si>
  <si>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</si>
  <si>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</si>
  <si>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</si>
  <si>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</si>
  <si>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</si>
  <si>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</si>
  <si>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</si>
  <si>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</si>
  <si>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</si>
  <si>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</si>
  <si>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</si>
  <si>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</si>
  <si>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</si>
  <si>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</si>
  <si>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</si>
  <si>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</si>
  <si>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</si>
  <si>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</si>
  <si>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</si>
  <si>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</si>
  <si>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</si>
  <si>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</si>
  <si>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</si>
  <si>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</si>
  <si>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</si>
  <si>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</si>
  <si>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</si>
  <si>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</si>
  <si>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</si>
  <si>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</si>
  <si>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</si>
  <si>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</si>
  <si>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</si>
  <si>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</si>
  <si>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</si>
  <si>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</si>
  <si>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</si>
  <si>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</si>
  <si>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</si>
  <si>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</si>
  <si>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</si>
  <si>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</si>
  <si>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</si>
  <si>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</si>
  <si>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</si>
  <si>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</si>
  <si>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</si>
  <si>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</si>
  <si>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</si>
  <si>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</si>
  <si>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</si>
  <si>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</si>
  <si>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</si>
  <si>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</si>
  <si>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</si>
  <si>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</si>
  <si>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</si>
  <si>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</si>
  <si>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</si>
  <si>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</si>
  <si>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</si>
  <si>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</si>
  <si>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</si>
  <si>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</si>
  <si>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</si>
  <si>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</si>
  <si>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</si>
  <si>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</si>
  <si>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</si>
  <si>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</si>
  <si>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</si>
  <si>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</si>
  <si>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</si>
  <si>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</si>
  <si>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</si>
  <si>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</si>
  <si>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</si>
  <si>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</si>
  <si>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</si>
  <si>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</si>
  <si>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</si>
  <si>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</si>
  <si>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</si>
  <si>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</si>
  <si>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</si>
  <si>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</si>
  <si>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</si>
  <si>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</si>
  <si>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</si>
  <si>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</si>
  <si>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</si>
  <si>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</si>
  <si>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</si>
  <si>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</si>
  <si>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</si>
  <si>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</si>
  <si>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</si>
  <si>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</si>
  <si>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</si>
  <si>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</si>
  <si>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</si>
  <si>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</si>
  <si>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</si>
  <si>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</si>
  <si>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</si>
  <si>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</si>
  <si>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</si>
  <si>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</si>
  <si>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</si>
  <si>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</si>
  <si>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</si>
  <si>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</si>
  <si>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</si>
  <si>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</si>
  <si>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</si>
  <si>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</si>
  <si>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</si>
  <si>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</si>
  <si>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</si>
  <si>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</si>
  <si>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</si>
  <si>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</si>
  <si>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</si>
  <si>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</si>
  <si>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</si>
  <si>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</si>
  <si>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</si>
  <si>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</si>
  <si>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</si>
  <si>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</si>
  <si>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</si>
  <si>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</si>
  <si>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</si>
  <si>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</si>
  <si>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</si>
  <si>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</si>
  <si>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</si>
  <si>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</si>
  <si>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</si>
  <si>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</si>
  <si>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</si>
  <si>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</si>
  <si>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</si>
  <si>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</si>
  <si>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</si>
  <si>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</si>
  <si>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</si>
  <si>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</si>
  <si>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</si>
  <si>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</si>
  <si>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</si>
  <si>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</si>
  <si>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</si>
  <si>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</si>
  <si>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</si>
  <si>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</si>
  <si>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</si>
  <si>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</si>
  <si>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</si>
  <si>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</si>
  <si>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</si>
  <si>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</si>
  <si>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</si>
  <si>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</si>
  <si>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</si>
  <si>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</si>
  <si>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</si>
  <si>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</si>
  <si>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</si>
  <si>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</si>
  <si>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</si>
  <si>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</si>
  <si>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</si>
  <si>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</si>
  <si>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</si>
  <si>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</si>
  <si>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</si>
  <si>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</si>
  <si>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</si>
  <si>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</si>
  <si>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</si>
  <si>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</si>
  <si>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</si>
  <si>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</si>
  <si>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</si>
  <si>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</si>
  <si>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</si>
  <si>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</si>
  <si>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</si>
  <si>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</si>
  <si>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</si>
  <si>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</si>
  <si>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</si>
  <si>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</si>
  <si>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</si>
  <si>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</si>
  <si>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</si>
  <si>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</si>
  <si>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</si>
  <si>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</si>
  <si>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</si>
  <si>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</si>
  <si>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</si>
  <si>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</si>
  <si>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</si>
  <si>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</si>
  <si>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</si>
  <si>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</si>
  <si>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</si>
  <si>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</si>
  <si>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</si>
  <si>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</si>
  <si>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</si>
  <si>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</si>
  <si>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</si>
  <si>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</si>
  <si>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</si>
  <si>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</si>
  <si>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</si>
  <si>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</si>
  <si>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</si>
  <si>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</si>
  <si>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</si>
  <si>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</si>
  <si>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</si>
  <si>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</si>
  <si>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</si>
  <si>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</si>
  <si>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</si>
  <si>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</si>
  <si>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</si>
  <si>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</si>
  <si>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</si>
  <si>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</si>
  <si>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</si>
  <si>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</si>
  <si>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</si>
  <si>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</si>
  <si>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</si>
  <si>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</si>
  <si>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</si>
  <si>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</si>
  <si>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</si>
  <si>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</si>
  <si>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</si>
  <si>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</si>
  <si>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</si>
  <si>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</si>
  <si>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</si>
  <si>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</si>
  <si>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</si>
  <si>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</si>
  <si>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</si>
  <si>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</si>
  <si>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</si>
  <si>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</si>
  <si>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</si>
  <si>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</si>
  <si>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</si>
  <si>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</si>
  <si>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</si>
  <si>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</si>
  <si>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</si>
  <si>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</si>
  <si>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</si>
  <si>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</si>
  <si>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</si>
  <si>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</si>
  <si>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</si>
  <si>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</si>
  <si>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</si>
  <si>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</si>
  <si>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</si>
  <si>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</si>
  <si>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</si>
  <si>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</si>
  <si>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</si>
  <si>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</si>
  <si>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</si>
  <si>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</si>
  <si>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</si>
  <si>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</si>
  <si>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</si>
  <si>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</si>
  <si>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</si>
  <si>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</si>
  <si>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</si>
  <si>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</si>
  <si>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</si>
  <si>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</si>
  <si>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</si>
  <si>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</si>
  <si>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</si>
  <si>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</si>
  <si>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</si>
  <si>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</si>
  <si>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</si>
  <si>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</si>
  <si>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</si>
  <si>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</si>
  <si>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</si>
  <si>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</si>
  <si>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</si>
  <si>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</si>
  <si>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</si>
  <si>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</si>
  <si>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</si>
  <si>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</si>
  <si>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</si>
  <si>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</si>
  <si>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</si>
  <si>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</si>
  <si>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</si>
  <si>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</si>
  <si>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</si>
  <si>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</si>
  <si>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</si>
  <si>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</si>
  <si>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</si>
  <si>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</si>
  <si>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</si>
  <si>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</si>
  <si>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</si>
  <si>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</si>
  <si>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</si>
  <si>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</si>
  <si>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</si>
  <si>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</si>
  <si>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</si>
  <si>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</si>
  <si>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</si>
  <si>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</si>
  <si>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</si>
  <si>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</si>
  <si>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</si>
  <si>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</si>
  <si>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</si>
  <si>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</si>
  <si>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</si>
  <si>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</si>
  <si>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</si>
  <si>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</si>
  <si>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</si>
  <si>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</si>
  <si>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</si>
  <si>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</si>
  <si>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</si>
  <si>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</si>
  <si>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</si>
  <si>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</si>
  <si>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</si>
  <si>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</si>
  <si>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</si>
  <si>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</si>
  <si>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</si>
  <si>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</si>
  <si>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</si>
  <si>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</si>
  <si>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</si>
  <si>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</si>
  <si>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</si>
  <si>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</si>
  <si>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</si>
  <si>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</si>
  <si>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</si>
  <si>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</si>
  <si>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</si>
  <si>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</si>
  <si>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</si>
  <si>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</si>
  <si>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</si>
  <si>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</si>
  <si>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</si>
  <si>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</si>
  <si>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</si>
  <si>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</si>
  <si>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</si>
  <si>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</si>
  <si>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</si>
  <si>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</si>
  <si>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</si>
  <si>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</si>
  <si>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</si>
  <si>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</si>
  <si>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</si>
  <si>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</si>
  <si>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</si>
  <si>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</si>
  <si>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</si>
  <si>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</si>
  <si>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</si>
  <si>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</si>
  <si>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</si>
  <si>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</si>
  <si>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</si>
  <si>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</si>
  <si>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</si>
  <si>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</si>
  <si>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</si>
  <si>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</si>
  <si>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</si>
  <si>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</si>
  <si>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</si>
  <si>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</si>
  <si>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</si>
  <si>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</si>
  <si>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</si>
  <si>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</si>
  <si>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</si>
  <si>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</si>
  <si>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</si>
  <si>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</si>
  <si>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</si>
  <si>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</si>
  <si>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</si>
  <si>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</si>
  <si>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</si>
  <si>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</si>
  <si>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</si>
  <si>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</si>
  <si>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</si>
  <si>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</si>
  <si>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</si>
  <si>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</si>
  <si>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</si>
  <si>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</si>
  <si>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</si>
  <si>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</si>
  <si>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</si>
  <si>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</si>
  <si>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</si>
  <si>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</si>
  <si>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</si>
  <si>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</si>
  <si>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</si>
  <si>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</si>
  <si>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</si>
  <si>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</si>
  <si>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</si>
  <si>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</si>
  <si>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</si>
  <si>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</si>
  <si>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</si>
  <si>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</si>
  <si>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</si>
  <si>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</si>
  <si>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</si>
  <si>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</si>
  <si>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</si>
  <si>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</si>
  <si>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</si>
  <si>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</si>
  <si>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</si>
  <si>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</si>
  <si>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</si>
  <si>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</si>
  <si>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</si>
  <si>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</si>
  <si>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</si>
  <si>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</si>
  <si>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</si>
  <si>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</si>
  <si>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</si>
  <si>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</si>
  <si>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</si>
  <si>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</si>
  <si>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</si>
  <si>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</si>
  <si>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</si>
  <si>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</si>
  <si>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</si>
  <si>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</si>
  <si>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</si>
  <si>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</si>
  <si>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</si>
  <si>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</si>
  <si>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</si>
  <si>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</si>
  <si>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</si>
  <si>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</si>
  <si>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</si>
  <si>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</si>
  <si>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</si>
  <si>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</si>
  <si>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</si>
  <si>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</si>
  <si>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</si>
  <si>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</si>
  <si>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</si>
  <si>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</si>
  <si>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</si>
  <si>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</si>
  <si>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</si>
  <si>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</si>
  <si>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</si>
  <si>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</si>
  <si>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</si>
  <si>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</si>
  <si>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</si>
  <si>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</si>
  <si>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</si>
  <si>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</si>
  <si>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</si>
  <si>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</si>
  <si>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</si>
  <si>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</si>
  <si>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</si>
  <si>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</si>
  <si>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</si>
  <si>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</si>
  <si>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</si>
  <si>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</si>
  <si>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</si>
  <si>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</si>
  <si>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</si>
  <si>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</si>
  <si>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</si>
  <si>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</si>
  <si>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</si>
  <si>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</si>
  <si>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</si>
  <si>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</si>
  <si>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</si>
  <si>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</si>
  <si>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</si>
  <si>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</si>
  <si>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</si>
  <si>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</si>
  <si>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</si>
  <si>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</si>
  <si>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</si>
  <si>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</si>
  <si>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</si>
  <si>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</si>
  <si>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</si>
  <si>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</si>
  <si>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</si>
  <si>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</si>
  <si>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</si>
  <si>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</si>
  <si>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</si>
  <si>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</si>
  <si>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</si>
  <si>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</si>
  <si>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</si>
  <si>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</si>
  <si>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</si>
  <si>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</si>
  <si>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</si>
  <si>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</si>
  <si>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</si>
  <si>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</si>
  <si>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</si>
  <si>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</si>
  <si>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</si>
  <si>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</si>
  <si>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</si>
  <si>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</si>
  <si>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</si>
  <si>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</si>
  <si>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</si>
  <si>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</si>
  <si>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</si>
  <si>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</si>
  <si>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</si>
  <si>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</si>
  <si>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</si>
  <si>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</si>
  <si>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</si>
  <si>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</si>
  <si>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</si>
  <si>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</si>
  <si>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</si>
  <si>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</si>
  <si>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</si>
  <si>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</si>
  <si>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</si>
  <si>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</si>
  <si>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</si>
  <si>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</si>
  <si>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</si>
  <si>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</si>
  <si>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</si>
  <si>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</si>
  <si>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</si>
  <si>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</si>
  <si>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</si>
  <si>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</si>
  <si>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</si>
  <si>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</si>
  <si>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</si>
  <si>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</si>
  <si>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</si>
  <si>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</si>
  <si>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</si>
  <si>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</si>
  <si>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</si>
  <si>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</si>
  <si>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</si>
  <si>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</si>
  <si>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</si>
  <si>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</si>
  <si>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</si>
  <si>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</si>
  <si>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</si>
  <si>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</si>
  <si>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</si>
  <si>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</si>
  <si>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</si>
  <si>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</si>
  <si>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</si>
  <si>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</si>
  <si>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</si>
  <si>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</si>
  <si>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</si>
  <si>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</si>
  <si>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</si>
  <si>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</si>
  <si>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</si>
  <si>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</si>
  <si>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</si>
  <si>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</si>
  <si>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</si>
  <si>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</si>
  <si>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</si>
  <si>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</si>
  <si>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</si>
  <si>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</si>
  <si>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</si>
  <si>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</si>
  <si>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</si>
  <si>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</si>
  <si>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</si>
  <si>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</si>
  <si>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</si>
  <si>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</si>
  <si>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</si>
  <si>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</si>
  <si>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</si>
  <si>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</si>
  <si>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</si>
  <si>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</si>
  <si>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</si>
  <si>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</si>
  <si>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</si>
  <si>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</si>
  <si>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</si>
  <si>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</si>
  <si>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</si>
  <si>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</si>
  <si>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</si>
  <si>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</si>
  <si>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</si>
  <si>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</si>
  <si>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</si>
  <si>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</si>
  <si>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</si>
  <si>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</si>
  <si>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</si>
  <si>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</si>
  <si>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</si>
  <si>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</si>
  <si>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</si>
  <si>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</si>
  <si>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</si>
  <si>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</si>
  <si>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</si>
  <si>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</si>
  <si>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</si>
  <si>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</si>
  <si>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</si>
  <si>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</si>
  <si>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</si>
  <si>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</si>
  <si>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</si>
  <si>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</si>
  <si>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</si>
  <si>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</si>
  <si>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</si>
  <si>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</si>
  <si>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</si>
  <si>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</si>
  <si>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</si>
  <si>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</si>
  <si>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</si>
  <si>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</si>
  <si>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</si>
  <si>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</si>
  <si>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</si>
  <si>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</si>
  <si>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</si>
  <si>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</si>
  <si>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</si>
  <si>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</si>
  <si>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</si>
  <si>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</si>
  <si>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</si>
  <si>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</si>
  <si>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</si>
  <si>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</si>
  <si>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</si>
  <si>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</si>
  <si>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</si>
  <si>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</si>
  <si>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</si>
  <si>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</si>
  <si>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</si>
  <si>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</si>
  <si>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</si>
  <si>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</si>
  <si>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</si>
  <si>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</si>
  <si>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</si>
  <si>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</si>
  <si>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</si>
  <si>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</si>
  <si>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</si>
  <si>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</si>
  <si>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</si>
  <si>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</si>
  <si>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</si>
  <si>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</si>
  <si>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</si>
  <si>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</si>
  <si>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</si>
  <si>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</si>
  <si>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</si>
  <si>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</si>
  <si>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</si>
  <si>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</si>
  <si>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</si>
  <si>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</si>
  <si>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</si>
  <si>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</si>
  <si>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</si>
  <si>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</si>
  <si>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</si>
  <si>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</si>
  <si>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</si>
  <si>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</si>
  <si>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</si>
  <si>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</si>
  <si>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</si>
  <si>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</si>
  <si>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</si>
  <si>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</si>
  <si>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</si>
  <si>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</si>
  <si>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</si>
  <si>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</si>
  <si>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</si>
  <si>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</si>
  <si>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</si>
  <si>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</si>
  <si>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</si>
  <si>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</si>
  <si>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</si>
  <si>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</si>
  <si>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</si>
  <si>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</si>
  <si>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</si>
  <si>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</si>
  <si>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</si>
  <si>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</si>
  <si>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</si>
  <si>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</si>
  <si>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</si>
  <si>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</si>
  <si>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</si>
  <si>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</si>
  <si>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</si>
  <si>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</si>
  <si>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</si>
  <si>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</si>
  <si>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</si>
  <si>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</si>
  <si>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</si>
  <si>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</si>
  <si>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</si>
  <si>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</si>
  <si>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</si>
  <si>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</si>
  <si>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</si>
  <si>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</si>
  <si>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</si>
  <si>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</si>
  <si>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</si>
  <si>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</si>
  <si>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</si>
  <si>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</si>
  <si>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</si>
  <si>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</si>
  <si>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</si>
  <si>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</si>
  <si>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</si>
  <si>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</si>
  <si>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</si>
  <si>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</si>
  <si>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</si>
  <si>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</si>
  <si>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</si>
  <si>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</si>
  <si>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</si>
  <si>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</si>
  <si>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</si>
  <si>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</si>
  <si>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</si>
  <si>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</si>
  <si>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</si>
  <si>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</si>
  <si>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</si>
  <si>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</si>
  <si>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</si>
  <si>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</si>
  <si>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</si>
  <si>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</si>
  <si>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</si>
  <si>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</si>
  <si>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</si>
  <si>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</si>
  <si>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</si>
  <si>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</si>
  <si>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</si>
  <si>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</si>
  <si>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</si>
  <si>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</si>
  <si>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</si>
  <si>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</si>
  <si>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</si>
  <si>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</si>
  <si>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</si>
  <si>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</si>
  <si>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</si>
  <si>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</si>
  <si>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</si>
  <si>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</si>
  <si>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</si>
  <si>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</si>
  <si>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</si>
  <si>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</si>
  <si>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</si>
  <si>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</si>
  <si>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</si>
  <si>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</si>
  <si>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</si>
  <si>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</si>
  <si>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</si>
  <si>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</si>
  <si>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</si>
  <si>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</si>
  <si>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</si>
  <si>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</si>
  <si>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</si>
  <si>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</si>
  <si>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</si>
  <si>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</si>
  <si>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</si>
  <si>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</si>
  <si>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</si>
  <si>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</si>
  <si>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</si>
  <si>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</si>
  <si>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</si>
  <si>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</si>
  <si>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</si>
  <si>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</si>
  <si>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</si>
  <si>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</si>
  <si>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</si>
  <si>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</si>
  <si>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</si>
  <si>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</si>
  <si>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</si>
  <si>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</si>
  <si>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</si>
  <si>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</si>
  <si>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</si>
  <si>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</si>
  <si>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</si>
  <si>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</si>
  <si>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</si>
  <si>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</si>
  <si>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</si>
  <si>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</si>
  <si>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</si>
  <si>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</si>
  <si>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</si>
  <si>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</si>
  <si>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</si>
  <si>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</si>
  <si>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</si>
  <si>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</si>
  <si>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</si>
  <si>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</si>
  <si>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</si>
  <si>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</si>
  <si>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</si>
  <si>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</si>
  <si>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</si>
  <si>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</si>
  <si>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</si>
  <si>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</si>
  <si>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</si>
  <si>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</si>
  <si>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</si>
  <si>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</si>
  <si>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</si>
  <si>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</si>
  <si>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</si>
  <si>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</si>
  <si>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</si>
  <si>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</si>
  <si>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</si>
  <si>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</si>
  <si>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</si>
  <si>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</si>
  <si>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</si>
  <si>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</si>
  <si>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</si>
  <si>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</si>
  <si>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</si>
  <si>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</si>
  <si>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</si>
  <si>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</si>
  <si>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</si>
  <si>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</si>
  <si>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</si>
  <si>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</si>
  <si>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</si>
  <si>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</si>
  <si>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</si>
  <si>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</si>
  <si>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</si>
  <si>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</si>
  <si>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</si>
  <si>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</si>
  <si>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</si>
  <si>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</si>
  <si>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</si>
  <si>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</si>
  <si>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</si>
  <si>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</si>
  <si>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</si>
  <si>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</si>
  <si>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</si>
  <si>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</si>
  <si>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</si>
  <si>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</si>
  <si>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</si>
  <si>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</si>
  <si>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</si>
  <si>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</si>
  <si>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</si>
  <si>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</si>
  <si>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</si>
  <si>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</si>
  <si>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</si>
  <si>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</si>
  <si>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</si>
  <si>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</si>
  <si>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</si>
  <si>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</si>
  <si>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</si>
  <si>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</si>
  <si>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</si>
  <si>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</si>
  <si>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</si>
  <si>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</si>
  <si>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</si>
  <si>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</si>
  <si>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</si>
  <si>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</si>
  <si>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</si>
  <si>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</si>
  <si>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</si>
  <si>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</si>
  <si>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</si>
  <si>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</si>
  <si>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</si>
  <si>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</si>
  <si>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</si>
  <si>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</si>
  <si>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</si>
  <si>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</si>
  <si>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</si>
  <si>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</si>
  <si>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</si>
  <si>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</si>
  <si>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</si>
  <si>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</si>
  <si>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</si>
  <si>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</si>
  <si>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</si>
  <si>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</si>
  <si>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</si>
  <si>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</si>
  <si>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</si>
  <si>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</si>
  <si>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</si>
  <si>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</si>
  <si>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</si>
  <si>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</si>
  <si>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</si>
  <si>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</si>
  <si>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</si>
  <si>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</si>
  <si>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</si>
  <si>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</si>
  <si>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</si>
  <si>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</si>
  <si>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</si>
  <si>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</si>
  <si>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</si>
  <si>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</si>
  <si>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</si>
  <si>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</si>
  <si>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</si>
  <si>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</si>
  <si>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</si>
  <si>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</si>
  <si>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</si>
  <si>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</si>
  <si>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</si>
  <si>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</si>
  <si>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</si>
  <si>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</si>
  <si>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</si>
  <si>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</si>
  <si>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</si>
  <si>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</si>
  <si>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</si>
  <si>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</si>
  <si>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</si>
  <si>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</si>
  <si>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</si>
  <si>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</si>
  <si>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</si>
  <si>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</si>
  <si>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</si>
  <si>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</si>
  <si>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</si>
  <si>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</si>
  <si>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</si>
  <si>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</si>
  <si>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</si>
  <si>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</si>
  <si>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</si>
  <si>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</si>
  <si>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</si>
  <si>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</si>
  <si>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</si>
  <si>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</si>
  <si>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</si>
  <si>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</si>
  <si>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</si>
  <si>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</si>
  <si>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</si>
  <si>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</si>
  <si>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</si>
  <si>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</si>
  <si>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</si>
  <si>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</si>
  <si>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</si>
  <si>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</si>
  <si>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</si>
  <si>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</si>
  <si>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</si>
  <si>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</si>
  <si>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</si>
  <si>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</si>
  <si>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</si>
  <si>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</si>
  <si>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</si>
  <si>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</si>
  <si>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</si>
  <si>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</si>
  <si>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</si>
  <si>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</si>
  <si>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</si>
  <si>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</si>
  <si>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</si>
  <si>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</si>
  <si>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</si>
  <si>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</si>
  <si>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</si>
  <si>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</si>
  <si>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</si>
  <si>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</si>
  <si>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</si>
  <si>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</si>
  <si>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</si>
  <si>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</si>
  <si>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</si>
  <si>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</si>
  <si>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</si>
  <si>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</si>
  <si>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</si>
  <si>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</si>
  <si>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</si>
  <si>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</si>
  <si>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</si>
  <si>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</si>
  <si>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</si>
  <si>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</si>
  <si>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</si>
  <si>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</si>
  <si>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</si>
  <si>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</si>
  <si>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</si>
  <si>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</si>
  <si>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</si>
  <si>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</si>
  <si>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</si>
  <si>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</si>
  <si>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</si>
  <si>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</si>
  <si>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</si>
  <si>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</si>
  <si>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</si>
  <si>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</si>
  <si>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</si>
  <si>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</si>
  <si>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</si>
  <si>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</si>
  <si>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</si>
  <si>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</si>
  <si>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</si>
  <si>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</si>
  <si>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</si>
  <si>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</si>
  <si>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</si>
  <si>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</si>
  <si>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</si>
  <si>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</si>
  <si>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</si>
  <si>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</si>
  <si>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</si>
  <si>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</si>
  <si>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</si>
  <si>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</si>
  <si>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</si>
  <si>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</si>
  <si>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</si>
  <si>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</si>
  <si>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</si>
  <si>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</si>
  <si>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</si>
  <si>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</si>
  <si>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</si>
  <si>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</si>
  <si>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</si>
  <si>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</si>
  <si>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</si>
  <si>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</si>
  <si>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</si>
  <si>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</si>
  <si>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</si>
  <si>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</si>
  <si>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</si>
  <si>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</si>
  <si>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</si>
  <si>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</si>
  <si>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</si>
  <si>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</si>
  <si>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</si>
  <si>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</si>
  <si>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</si>
  <si>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</si>
  <si>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</si>
  <si>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</si>
  <si>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</si>
  <si>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</si>
  <si>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</si>
  <si>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</si>
  <si>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</si>
  <si>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</si>
  <si>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</si>
  <si>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</si>
  <si>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</si>
  <si>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</si>
  <si>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</si>
  <si>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</si>
  <si>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</si>
  <si>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</si>
  <si>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</si>
  <si>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</si>
  <si>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</si>
  <si>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</si>
  <si>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</si>
  <si>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</si>
  <si>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</si>
  <si>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</si>
  <si>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</si>
  <si>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</si>
  <si>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</si>
  <si>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</si>
  <si>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</si>
  <si>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</si>
  <si>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</si>
  <si>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</si>
  <si>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</si>
  <si>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</si>
  <si>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</si>
  <si>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</si>
  <si>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</si>
  <si>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</si>
  <si>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</si>
  <si>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</si>
  <si>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</si>
  <si>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</si>
  <si>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</si>
  <si>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</si>
  <si>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</si>
  <si>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</si>
  <si>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</si>
  <si>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</si>
  <si>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</si>
  <si>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</si>
  <si>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</si>
  <si>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</si>
  <si>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</si>
  <si>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</si>
  <si>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</si>
  <si>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</si>
  <si>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</si>
  <si>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</si>
  <si>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</si>
  <si>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</si>
  <si>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</si>
  <si>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</si>
  <si>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</si>
  <si>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</si>
  <si>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</si>
  <si>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</si>
  <si>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</si>
  <si>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</si>
  <si>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</si>
  <si>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</si>
  <si>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</si>
  <si>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</si>
  <si>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</si>
  <si>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</si>
  <si>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</si>
  <si>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</si>
  <si>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</si>
  <si>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</si>
  <si>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</si>
  <si>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</si>
  <si>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</si>
  <si>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</si>
  <si>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</si>
  <si>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</si>
  <si>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</si>
  <si>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</si>
  <si>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</si>
  <si>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</si>
  <si>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</si>
  <si>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</si>
  <si>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</si>
  <si>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</si>
  <si>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</si>
  <si>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</si>
  <si>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</si>
  <si>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</si>
  <si>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</si>
  <si>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</si>
  <si>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</si>
  <si>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</si>
  <si>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</si>
  <si>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</si>
  <si>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</si>
  <si>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</si>
  <si>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</si>
  <si>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</si>
  <si>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</si>
  <si>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</si>
  <si>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</si>
  <si>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</si>
  <si>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</si>
  <si>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</si>
  <si>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</si>
  <si>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</si>
  <si>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</si>
  <si>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</si>
  <si>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</si>
  <si>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</si>
  <si>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</si>
  <si>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</si>
  <si>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</si>
  <si>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</si>
  <si>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</si>
  <si>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</si>
  <si>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</si>
  <si>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</si>
  <si>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</si>
  <si>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</si>
  <si>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</si>
  <si>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</si>
  <si>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</si>
  <si>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</si>
  <si>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</si>
  <si>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</si>
  <si>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</si>
  <si>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</si>
  <si>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</si>
  <si>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</si>
  <si>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</si>
  <si>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</si>
  <si>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</si>
  <si>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</si>
  <si>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</si>
  <si>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</si>
  <si>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</si>
  <si>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</si>
  <si>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</si>
  <si>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</si>
  <si>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</si>
  <si>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</si>
  <si>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</si>
  <si>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</si>
  <si>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</si>
  <si>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</si>
  <si>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</si>
  <si>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</si>
  <si>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</si>
  <si>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</si>
  <si>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</si>
  <si>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</si>
  <si>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</si>
  <si>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</si>
  <si>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</si>
  <si>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</si>
  <si>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</si>
  <si>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</si>
  <si>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</si>
  <si>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</si>
  <si>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</si>
  <si>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</si>
  <si>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</si>
  <si>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</si>
  <si>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</si>
  <si>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</si>
  <si>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</si>
  <si>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</si>
  <si>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</si>
  <si>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</si>
  <si>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</si>
  <si>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</si>
  <si>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</si>
  <si>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</si>
  <si>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</si>
  <si>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</si>
  <si>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</si>
  <si>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</si>
  <si>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</si>
  <si>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</si>
  <si>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</si>
  <si>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</si>
  <si>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</si>
  <si>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</si>
  <si>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</si>
  <si>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</si>
  <si>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</si>
  <si>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</si>
  <si>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</si>
  <si>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</si>
  <si>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</si>
  <si>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</si>
  <si>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</si>
  <si>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</si>
  <si>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</si>
  <si>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</si>
  <si>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</si>
  <si>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</si>
  <si>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</si>
  <si>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</si>
  <si>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</si>
  <si>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</si>
  <si>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</si>
  <si>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</si>
  <si>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</si>
  <si>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</si>
  <si>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</si>
  <si>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</si>
  <si>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</si>
  <si>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</si>
  <si>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</si>
  <si>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</si>
  <si>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</si>
  <si>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</si>
  <si>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</si>
  <si>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</si>
  <si>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</si>
  <si>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</si>
  <si>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</si>
  <si>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</si>
  <si>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</si>
  <si>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</si>
  <si>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</si>
  <si>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</si>
  <si>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</si>
  <si>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</si>
  <si>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</si>
  <si>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</si>
  <si>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</si>
  <si>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</si>
  <si>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</si>
  <si>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</si>
  <si>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</si>
  <si>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</si>
  <si>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</si>
  <si>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</si>
  <si>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</si>
  <si>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</si>
  <si>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</si>
  <si>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</si>
  <si>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</si>
  <si>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</si>
  <si>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</si>
  <si>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</si>
  <si>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</si>
  <si>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</si>
  <si>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</si>
  <si>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</si>
  <si>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</si>
  <si>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</si>
  <si>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</si>
  <si>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</si>
  <si>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</si>
  <si>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</si>
  <si>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</si>
  <si>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</si>
  <si>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</si>
  <si>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</si>
  <si>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</si>
  <si>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</si>
  <si>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</si>
  <si>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</si>
  <si>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</si>
  <si>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</si>
  <si>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</si>
  <si>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</si>
  <si>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</si>
  <si>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</si>
  <si>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</si>
  <si>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</si>
  <si>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</si>
  <si>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</si>
  <si>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</si>
  <si>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</si>
  <si>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</si>
  <si>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</si>
  <si>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</si>
  <si>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</si>
  <si>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</si>
  <si>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</si>
  <si>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</si>
  <si>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</si>
  <si>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</si>
  <si>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</si>
  <si>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</si>
  <si>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</si>
  <si>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</si>
  <si>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</si>
  <si>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</si>
  <si>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</si>
  <si>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</si>
  <si>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</si>
  <si>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</si>
  <si>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</si>
  <si>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</si>
  <si>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</si>
  <si>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</si>
  <si>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</si>
  <si>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</si>
  <si>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</si>
  <si>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</si>
  <si>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</si>
  <si>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</si>
  <si>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</si>
  <si>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</si>
  <si>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</si>
  <si>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</si>
  <si>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</si>
  <si>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</si>
  <si>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</si>
  <si>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</si>
  <si>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</si>
  <si>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</si>
  <si>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</si>
  <si>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</si>
  <si>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</si>
  <si>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</si>
  <si>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</si>
  <si>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</si>
  <si>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</si>
  <si>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</si>
  <si>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</si>
  <si>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</si>
  <si>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</si>
  <si>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</si>
  <si>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</si>
  <si>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</si>
  <si>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</si>
  <si>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</si>
  <si>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</si>
  <si>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</si>
  <si>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</si>
  <si>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</si>
  <si>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</si>
  <si>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</si>
  <si>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</si>
  <si>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</si>
  <si>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</si>
  <si>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</si>
  <si>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</si>
  <si>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</si>
  <si>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</si>
  <si>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</si>
  <si>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</si>
  <si>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</si>
  <si>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</si>
  <si>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</si>
  <si>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</si>
  <si>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</si>
  <si>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</si>
  <si>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</si>
  <si>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</si>
  <si>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</si>
  <si>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</si>
  <si>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</si>
  <si>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</si>
  <si>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</si>
  <si>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</si>
  <si>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</si>
  <si>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</si>
  <si>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</si>
  <si>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</si>
  <si>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</si>
  <si>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</si>
  <si>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</si>
  <si>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</si>
  <si>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</si>
  <si>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</si>
  <si>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</si>
  <si>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</si>
  <si>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</si>
  <si>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</si>
  <si>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</si>
  <si>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</si>
  <si>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</si>
  <si>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</si>
  <si>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</si>
  <si>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</si>
  <si>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</si>
  <si>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</si>
  <si>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</si>
  <si>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</si>
  <si>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</si>
  <si>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</si>
  <si>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</si>
  <si>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</si>
  <si>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</si>
  <si>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</si>
  <si>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</si>
  <si>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</si>
  <si>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</si>
  <si>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</si>
  <si>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</si>
  <si>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</si>
  <si>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</si>
  <si>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</si>
  <si>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</si>
  <si>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</si>
  <si>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</si>
  <si>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</si>
  <si>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</si>
  <si>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</si>
  <si>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</si>
  <si>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</si>
  <si>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</si>
  <si>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</si>
  <si>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</si>
  <si>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</si>
  <si>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</si>
  <si>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</si>
  <si>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</si>
  <si>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</si>
  <si>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</si>
  <si>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</si>
  <si>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</si>
  <si>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</si>
  <si>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</si>
  <si>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</si>
  <si>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</si>
  <si>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</si>
  <si>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</si>
  <si>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</si>
  <si>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</si>
  <si>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</si>
  <si>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</si>
  <si>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</si>
  <si>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</si>
  <si>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</si>
  <si>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</si>
  <si>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</si>
  <si>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</si>
  <si>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</si>
  <si>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</si>
  <si>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</si>
  <si>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</si>
  <si>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</si>
  <si>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</si>
  <si>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</si>
  <si>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</si>
  <si>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</si>
  <si>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</si>
  <si>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</si>
  <si>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</si>
  <si>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</si>
  <si>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</si>
  <si>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</si>
  <si>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</si>
  <si>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</si>
  <si>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</si>
  <si>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</si>
  <si>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</si>
  <si>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</si>
  <si>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</si>
  <si>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</si>
  <si>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</si>
  <si>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</si>
  <si>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</si>
  <si>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</si>
  <si>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</si>
  <si>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</si>
  <si>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</si>
  <si>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</si>
  <si>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</si>
  <si>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</si>
  <si>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</si>
  <si>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</si>
  <si>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</si>
  <si>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</si>
  <si>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</si>
  <si>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</si>
  <si>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</si>
  <si>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</si>
  <si>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</si>
  <si>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</si>
  <si>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</si>
  <si>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</si>
  <si>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</si>
  <si>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</si>
  <si>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</si>
  <si>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</si>
  <si>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</si>
  <si>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</si>
  <si>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</si>
  <si>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</si>
  <si>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</si>
  <si>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</si>
  <si>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</si>
  <si>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</si>
  <si>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</si>
  <si>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</si>
  <si>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</si>
  <si>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</si>
  <si>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</si>
  <si>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</si>
  <si>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</si>
  <si>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</si>
  <si>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</si>
  <si>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</si>
  <si>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</si>
  <si>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</si>
  <si>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</si>
  <si>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</si>
  <si>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</si>
  <si>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</si>
  <si>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</si>
  <si>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</si>
  <si>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</si>
  <si>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</si>
  <si>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</si>
  <si>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</si>
  <si>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</si>
  <si>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</si>
  <si>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</si>
  <si>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</si>
  <si>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</si>
  <si>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</si>
  <si>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</si>
  <si>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</si>
  <si>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</si>
  <si>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</si>
  <si>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</si>
  <si>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</si>
  <si>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</si>
  <si>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</si>
  <si>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</si>
  <si>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</si>
  <si>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</si>
  <si>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</si>
  <si>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</si>
  <si>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</si>
  <si>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</si>
  <si>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</si>
  <si>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</si>
  <si>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</si>
  <si>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</si>
  <si>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</si>
  <si>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</si>
  <si>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</si>
  <si>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</si>
  <si>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</si>
  <si>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</si>
  <si>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</si>
  <si>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</si>
  <si>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</si>
  <si>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</si>
  <si>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</si>
  <si>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</si>
  <si>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</si>
  <si>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</si>
  <si>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</si>
  <si>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</si>
  <si>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</si>
  <si>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</si>
  <si>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</si>
  <si>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</si>
  <si>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</si>
  <si>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</si>
  <si>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</si>
  <si>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</si>
  <si>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</si>
  <si>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</si>
  <si>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</si>
  <si>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</si>
  <si>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</si>
  <si>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</si>
  <si>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</si>
  <si>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</si>
  <si>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</si>
  <si>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</si>
  <si>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</si>
  <si>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</si>
  <si>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</si>
  <si>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</si>
  <si>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</si>
  <si>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</si>
  <si>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</si>
  <si>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</si>
  <si>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</si>
  <si>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</si>
  <si>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</si>
  <si>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</si>
  <si>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</si>
  <si>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</si>
  <si>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</si>
  <si>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</si>
  <si>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</si>
  <si>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</si>
  <si>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</si>
  <si>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</si>
  <si>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</si>
  <si>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</si>
  <si>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</si>
  <si>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</si>
  <si>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</si>
  <si>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</si>
  <si>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</si>
  <si>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</si>
  <si>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</si>
  <si>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</si>
  <si>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</si>
  <si>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</si>
  <si>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</si>
  <si>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</si>
  <si>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</si>
  <si>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</si>
  <si>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</si>
  <si>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</si>
  <si>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</si>
  <si>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</si>
  <si>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</si>
  <si>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</si>
  <si>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</si>
  <si>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</si>
  <si>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</si>
  <si>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</si>
  <si>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</si>
  <si>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</si>
  <si>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</si>
  <si>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</si>
  <si>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</si>
  <si>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</si>
  <si>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</si>
  <si>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</si>
  <si>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</si>
  <si>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</si>
  <si>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</si>
  <si>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</si>
  <si>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</si>
  <si>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</si>
  <si>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</si>
  <si>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</si>
  <si>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</si>
  <si>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</si>
  <si>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</si>
  <si>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</si>
  <si>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</si>
  <si>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</si>
  <si>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</si>
  <si>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</si>
  <si>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</si>
  <si>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</si>
  <si>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</si>
  <si>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</si>
  <si>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</si>
  <si>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</si>
  <si>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</si>
  <si>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</si>
  <si>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</si>
  <si>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</si>
  <si>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</si>
  <si>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</si>
  <si>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</si>
  <si>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</si>
  <si>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</si>
  <si>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</si>
  <si>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</si>
  <si>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</si>
  <si>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</si>
  <si>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</si>
  <si>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</si>
  <si>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</si>
  <si>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</si>
  <si>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</si>
  <si>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</si>
  <si>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</si>
  <si>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</si>
  <si>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</si>
  <si>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</si>
  <si>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</si>
  <si>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</si>
  <si>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</si>
  <si>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</si>
  <si>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</si>
  <si>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</si>
  <si>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</si>
  <si>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</si>
  <si>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</si>
  <si>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</si>
  <si>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</si>
  <si>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</si>
  <si>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</si>
  <si>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</si>
  <si>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</si>
  <si>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</si>
  <si>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</si>
  <si>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</si>
  <si>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</si>
  <si>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</si>
  <si>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</si>
  <si>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</si>
  <si>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</si>
  <si>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</si>
  <si>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</si>
  <si>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</si>
  <si>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</si>
  <si>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</si>
  <si>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</si>
  <si>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</si>
  <si>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</si>
  <si>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</si>
  <si>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</si>
  <si>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</si>
  <si>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</si>
  <si>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</si>
  <si>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</si>
  <si>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</si>
  <si>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</si>
  <si>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</si>
  <si>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</si>
  <si>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</si>
  <si>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</si>
  <si>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</si>
  <si>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</si>
  <si>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</si>
  <si>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</si>
  <si>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</si>
  <si>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</si>
  <si>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</si>
  <si>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</si>
  <si>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</si>
  <si>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</si>
  <si>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</si>
  <si>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</si>
  <si>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</si>
  <si>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</si>
  <si>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</si>
  <si>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</si>
  <si>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</si>
  <si>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</si>
  <si>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</si>
  <si>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</si>
  <si>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</si>
  <si>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</si>
  <si>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</si>
  <si>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</si>
  <si>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</si>
  <si>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</si>
  <si>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</si>
  <si>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</si>
  <si>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</si>
  <si>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</si>
  <si>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</si>
  <si>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</si>
  <si>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</si>
  <si>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</si>
  <si>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</si>
  <si>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</si>
  <si>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</si>
  <si>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</si>
  <si>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</si>
  <si>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</si>
  <si>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</si>
  <si>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</si>
  <si>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</si>
  <si>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</si>
  <si>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</si>
  <si>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</si>
  <si>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</si>
  <si>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</si>
  <si>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</si>
  <si>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</si>
  <si>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</si>
  <si>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</si>
  <si>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</si>
  <si>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</si>
  <si>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</si>
  <si>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</si>
  <si>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</si>
  <si>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</si>
  <si>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</si>
  <si>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</si>
  <si>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</si>
  <si>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</si>
  <si>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</si>
  <si>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</si>
  <si>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</si>
  <si>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</si>
  <si>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</si>
  <si>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</si>
  <si>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</si>
  <si>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</si>
  <si>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</si>
  <si>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</si>
  <si>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</si>
  <si>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</si>
  <si>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</si>
  <si>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</si>
  <si>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</si>
  <si>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</si>
  <si>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</si>
  <si>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</si>
  <si>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</si>
  <si>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</si>
  <si>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</si>
  <si>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</si>
  <si>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</si>
  <si>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</si>
  <si>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</si>
  <si>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</si>
  <si>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</si>
  <si>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</si>
  <si>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</si>
  <si>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</si>
  <si>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</si>
  <si>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</si>
  <si>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</si>
  <si>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</si>
  <si>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</si>
  <si>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</si>
  <si>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</si>
  <si>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</si>
  <si>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</si>
  <si>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</si>
  <si>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</si>
  <si>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</si>
  <si>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</si>
  <si>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</si>
  <si>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</si>
  <si>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</si>
  <si>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</si>
  <si>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</si>
  <si>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</si>
  <si>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</si>
  <si>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</si>
  <si>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</si>
  <si>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</si>
  <si>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</si>
  <si>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</si>
  <si>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</si>
  <si>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</si>
  <si>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</si>
  <si>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</si>
  <si>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</si>
  <si>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</si>
  <si>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</si>
  <si>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</si>
  <si>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</si>
  <si>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</si>
  <si>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</si>
  <si>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</si>
  <si>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</si>
  <si>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</si>
  <si>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</si>
  <si>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</si>
  <si>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</si>
  <si>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</si>
  <si>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</si>
  <si>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</si>
  <si>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</si>
  <si>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</si>
  <si>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</si>
  <si>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</si>
  <si>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</si>
  <si>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</si>
  <si>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</si>
  <si>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</si>
  <si>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</si>
  <si>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</si>
  <si>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</si>
  <si>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</si>
  <si>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</si>
  <si>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</si>
  <si>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</si>
  <si>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</si>
  <si>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</si>
  <si>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</si>
  <si>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</si>
  <si>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</si>
  <si>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</si>
  <si>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</si>
  <si>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</si>
  <si>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</si>
  <si>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</si>
  <si>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</si>
  <si>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</si>
  <si>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</si>
  <si>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</si>
  <si>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</si>
  <si>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</si>
  <si>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</si>
  <si>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</si>
  <si>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</si>
  <si>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</si>
  <si>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</si>
  <si>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</si>
  <si>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</si>
  <si>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</si>
  <si>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</si>
  <si>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</si>
  <si>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</si>
  <si>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</si>
  <si>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</si>
  <si>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</si>
  <si>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</si>
  <si>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</si>
  <si>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</si>
  <si>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</si>
  <si>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</si>
  <si>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</si>
  <si>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</si>
  <si>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</si>
  <si>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</si>
  <si>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</si>
  <si>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</si>
  <si>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</si>
  <si>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</si>
  <si>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</si>
  <si>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</si>
  <si>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</si>
  <si>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</si>
  <si>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</si>
  <si>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</si>
  <si>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</si>
  <si>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</si>
  <si>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</si>
  <si>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</si>
  <si>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</si>
  <si>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</si>
  <si>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</si>
  <si>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</si>
  <si>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</si>
  <si>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</si>
  <si>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</si>
  <si>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</si>
  <si>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</si>
  <si>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</si>
  <si>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</si>
  <si>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</si>
  <si>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</si>
  <si>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</si>
  <si>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</si>
  <si>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</si>
  <si>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</si>
  <si>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</si>
  <si>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</si>
  <si>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</si>
  <si>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</si>
  <si>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</si>
  <si>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</si>
  <si>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</si>
  <si>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</si>
  <si>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</si>
  <si>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</si>
  <si>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</si>
  <si>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</si>
  <si>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</si>
  <si>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</si>
  <si>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</si>
  <si>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</si>
  <si>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</si>
  <si>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</si>
  <si>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</si>
  <si>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</si>
  <si>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</si>
  <si>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</si>
  <si>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</si>
  <si>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</si>
  <si>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</si>
  <si>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</si>
  <si>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</si>
  <si>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</si>
  <si>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</si>
  <si>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</si>
  <si>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</si>
  <si>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</si>
  <si>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</si>
  <si>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</si>
  <si>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</si>
  <si>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</si>
  <si>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</si>
  <si>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</si>
  <si>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</si>
  <si>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</si>
  <si>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</si>
  <si>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</si>
  <si>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</si>
  <si>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</si>
  <si>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</si>
  <si>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</si>
  <si>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</si>
  <si>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</si>
  <si>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</si>
  <si>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</si>
  <si>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</si>
  <si>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</si>
  <si>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</si>
  <si>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</si>
  <si>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</si>
  <si>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</si>
  <si>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</si>
  <si>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</si>
  <si>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</si>
  <si>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</si>
  <si>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</si>
  <si>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</si>
  <si>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</si>
  <si>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</si>
  <si>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</si>
  <si>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</si>
  <si>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</si>
  <si>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</si>
  <si>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</si>
  <si>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</si>
  <si>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</si>
  <si>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</si>
  <si>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</si>
  <si>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</si>
  <si>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</si>
  <si>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</si>
  <si>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</si>
  <si>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</si>
  <si>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</si>
  <si>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</si>
  <si>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</si>
  <si>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</si>
  <si>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</si>
  <si>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</si>
  <si>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</si>
  <si>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</si>
  <si>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</si>
  <si>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</si>
  <si>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</si>
  <si>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</si>
  <si>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</si>
  <si>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</si>
  <si>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</si>
  <si>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</si>
  <si>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</si>
  <si>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</si>
  <si>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</si>
  <si>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</si>
  <si>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</si>
  <si>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</si>
  <si>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</si>
  <si>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</si>
  <si>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</si>
  <si>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</si>
  <si>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</si>
  <si>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</si>
  <si>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</si>
  <si>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</si>
  <si>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</si>
  <si>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</si>
  <si>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</si>
  <si>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</si>
  <si>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</si>
  <si>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</si>
  <si>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</si>
  <si>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</si>
  <si>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</si>
  <si>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</si>
  <si>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</si>
  <si>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</si>
  <si>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</si>
  <si>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</si>
  <si>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</si>
  <si>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</si>
  <si>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</si>
  <si>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</si>
  <si>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</si>
  <si>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</si>
  <si>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</si>
  <si>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</si>
  <si>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</si>
  <si>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</si>
  <si>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</si>
  <si>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</si>
  <si>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</si>
  <si>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</si>
  <si>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</si>
  <si>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</si>
  <si>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</si>
  <si>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</si>
  <si>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</si>
  <si>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</si>
  <si>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</si>
  <si>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</si>
  <si>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</si>
  <si>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</si>
  <si>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</si>
  <si>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</si>
  <si>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</si>
  <si>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</si>
  <si>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</si>
  <si>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</si>
  <si>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</si>
  <si>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</si>
  <si>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</si>
  <si>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</si>
  <si>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</si>
  <si>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</si>
  <si>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</si>
  <si>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</si>
  <si>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</si>
  <si>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</si>
  <si>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</si>
  <si>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</si>
  <si>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</si>
  <si>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</si>
  <si>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</si>
  <si>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</si>
  <si>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</si>
  <si>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</si>
  <si>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</si>
  <si>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</si>
  <si>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</si>
  <si>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</si>
  <si>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</si>
  <si>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</si>
  <si>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</si>
  <si>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</si>
  <si>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</si>
  <si>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</si>
  <si>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</si>
  <si>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</si>
  <si>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</si>
  <si>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</si>
  <si>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</si>
  <si>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</si>
  <si>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</si>
  <si>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</si>
  <si>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</si>
  <si>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</si>
  <si>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</si>
  <si>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</si>
  <si>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</si>
  <si>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</si>
  <si>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</si>
  <si>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</si>
  <si>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</si>
  <si>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</si>
  <si>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</si>
  <si>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</si>
  <si>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</si>
  <si>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</si>
  <si>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</si>
  <si>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</si>
  <si>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</si>
  <si>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</si>
  <si>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</si>
  <si>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</si>
  <si>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</si>
  <si>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</si>
  <si>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</si>
  <si>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</si>
  <si>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</si>
  <si>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</si>
  <si>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</si>
  <si>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</si>
  <si>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</si>
  <si>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</si>
  <si>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</si>
  <si>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</si>
  <si>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</si>
  <si>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</si>
  <si>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</si>
  <si>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</si>
  <si>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</si>
  <si>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</si>
  <si>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</si>
  <si>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</si>
  <si>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</si>
  <si>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</si>
  <si>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</si>
  <si>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</si>
  <si>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</si>
  <si>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</si>
  <si>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</si>
  <si>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</si>
  <si>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</si>
  <si>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</si>
  <si>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</si>
  <si>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</si>
  <si>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</si>
  <si>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</si>
  <si>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</si>
  <si>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</si>
  <si>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</si>
  <si>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</si>
  <si>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</si>
  <si>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</si>
  <si>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</si>
  <si>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</si>
  <si>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</si>
  <si>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</si>
  <si>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</si>
  <si>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</si>
  <si>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</si>
  <si>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</si>
  <si>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</si>
  <si>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</si>
  <si>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</si>
  <si>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</si>
  <si>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</si>
  <si>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</si>
  <si>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</si>
  <si>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</si>
  <si>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</si>
  <si>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</si>
  <si>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</si>
  <si>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</si>
  <si>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</si>
  <si>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</si>
  <si>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</si>
  <si>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</si>
  <si>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</si>
  <si>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</si>
  <si>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</si>
  <si>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</si>
  <si>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</si>
  <si>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</si>
  <si>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</si>
  <si>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</si>
  <si>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</si>
  <si>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</si>
  <si>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</si>
  <si>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</si>
  <si>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</si>
  <si>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</si>
  <si>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</si>
  <si>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</si>
  <si>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</si>
  <si>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</si>
  <si>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</si>
  <si>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</si>
  <si>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</si>
  <si>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</si>
  <si>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</si>
  <si>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</si>
  <si>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</si>
  <si>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</si>
  <si>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</si>
  <si>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</si>
  <si>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</si>
  <si>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</si>
  <si>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</si>
  <si>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</si>
  <si>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</si>
  <si>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</si>
  <si>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</si>
  <si>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</si>
  <si>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</si>
  <si>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</si>
  <si>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</si>
  <si>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</si>
  <si>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</si>
  <si>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</si>
  <si>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</si>
  <si>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</si>
  <si>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</si>
  <si>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</si>
  <si>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</si>
  <si>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</si>
  <si>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</si>
  <si>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</si>
  <si>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</si>
  <si>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</si>
  <si>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</si>
  <si>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</si>
  <si>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</si>
  <si>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</si>
  <si>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</si>
  <si>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</si>
  <si>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</si>
  <si>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</si>
  <si>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</si>
  <si>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</si>
  <si>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</si>
  <si>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</si>
  <si>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</si>
  <si>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</si>
  <si>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</si>
  <si>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</si>
  <si>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</si>
  <si>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</si>
  <si>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</si>
  <si>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</si>
  <si>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</si>
  <si>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</si>
  <si>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</si>
  <si>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</si>
  <si>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</si>
  <si>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</si>
  <si>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</si>
  <si>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</si>
  <si>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</si>
  <si>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</si>
  <si>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</si>
  <si>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</si>
  <si>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</si>
  <si>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</si>
  <si>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</si>
  <si>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</si>
  <si>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</si>
  <si>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</si>
  <si>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</si>
  <si>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</si>
  <si>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</si>
  <si>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</si>
  <si>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</si>
  <si>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</si>
  <si>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</si>
  <si>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</si>
  <si>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(blank)</t>
  </si>
  <si>
    <t>Grand Total</t>
  </si>
  <si>
    <t>Row Labels</t>
  </si>
  <si>
    <t>Count of outcomes</t>
  </si>
  <si>
    <t>AVG Donation</t>
  </si>
  <si>
    <t>Name</t>
  </si>
  <si>
    <t>Blurb</t>
  </si>
  <si>
    <t>Goal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</si>
  <si>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</si>
  <si>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</si>
  <si>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</si>
  <si>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</si>
  <si>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</si>
  <si>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</si>
  <si>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</si>
  <si>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</si>
  <si>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(Goal)</t>
  </si>
  <si>
    <t>Upper Quartile (Goal)</t>
  </si>
  <si>
    <t>Lower Quartile (Goal)</t>
  </si>
  <si>
    <t>IQR (Goal)</t>
  </si>
  <si>
    <t>Standard Deviation (Pledged)</t>
  </si>
  <si>
    <t>Upper Quartile (Pledged)</t>
  </si>
  <si>
    <t>Lower Quartile ((Pledged)</t>
  </si>
  <si>
    <t>IQR (Pledged)</t>
  </si>
  <si>
    <t>Subcategory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</si>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</sst>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72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2" applyFont="1"/>
    <xf numFmtId="9" fontId="1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43" fontId="0" fillId="0" borderId="0" xfId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9" fontId="3" fillId="0" borderId="0" xfId="0" applyNumberFormat="1" applyFont="1"/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9" fontId="4" fillId="0" borderId="0" xfId="0" applyNumberFormat="1" applyFont="1"/>
    <xf numFmtId="43" fontId="4" fillId="0" borderId="0" xfId="0" applyNumberFormat="1" applyFont="1"/>
    <xf numFmtId="172" fontId="0" fillId="0" borderId="0" xfId="1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Pivot!$B$5:$B$132</c:f>
              <c:numCache>
                <c:formatCode>General</c:formatCode>
                <c:ptCount val="117"/>
                <c:pt idx="0">
                  <c:v>2</c:v>
                </c:pt>
                <c:pt idx="1">
                  <c:v>3</c:v>
                </c:pt>
                <c:pt idx="3">
                  <c:v>1</c:v>
                </c:pt>
                <c:pt idx="6">
                  <c:v>2</c:v>
                </c:pt>
                <c:pt idx="7">
                  <c:v>1</c:v>
                </c:pt>
                <c:pt idx="12">
                  <c:v>31</c:v>
                </c:pt>
                <c:pt idx="14">
                  <c:v>1</c:v>
                </c:pt>
                <c:pt idx="16">
                  <c:v>2</c:v>
                </c:pt>
                <c:pt idx="17">
                  <c:v>1</c:v>
                </c:pt>
                <c:pt idx="20">
                  <c:v>1</c:v>
                </c:pt>
                <c:pt idx="23">
                  <c:v>15</c:v>
                </c:pt>
                <c:pt idx="37">
                  <c:v>1</c:v>
                </c:pt>
                <c:pt idx="38">
                  <c:v>23</c:v>
                </c:pt>
                <c:pt idx="46">
                  <c:v>1</c:v>
                </c:pt>
                <c:pt idx="49">
                  <c:v>19</c:v>
                </c:pt>
                <c:pt idx="67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4">
                  <c:v>1</c:v>
                </c:pt>
                <c:pt idx="79">
                  <c:v>22</c:v>
                </c:pt>
                <c:pt idx="81">
                  <c:v>9</c:v>
                </c:pt>
                <c:pt idx="82">
                  <c:v>10</c:v>
                </c:pt>
                <c:pt idx="83">
                  <c:v>3</c:v>
                </c:pt>
                <c:pt idx="84">
                  <c:v>1</c:v>
                </c:pt>
                <c:pt idx="85">
                  <c:v>1</c:v>
                </c:pt>
                <c:pt idx="87">
                  <c:v>4</c:v>
                </c:pt>
                <c:pt idx="88">
                  <c:v>12</c:v>
                </c:pt>
                <c:pt idx="90">
                  <c:v>2</c:v>
                </c:pt>
                <c:pt idx="91">
                  <c:v>2</c:v>
                </c:pt>
                <c:pt idx="92">
                  <c:v>1</c:v>
                </c:pt>
                <c:pt idx="93">
                  <c:v>4</c:v>
                </c:pt>
                <c:pt idx="94">
                  <c:v>3</c:v>
                </c:pt>
                <c:pt idx="95">
                  <c:v>5</c:v>
                </c:pt>
                <c:pt idx="96">
                  <c:v>121</c:v>
                </c:pt>
                <c:pt idx="98">
                  <c:v>2</c:v>
                </c:pt>
                <c:pt idx="99">
                  <c:v>1</c:v>
                </c:pt>
                <c:pt idx="102">
                  <c:v>1</c:v>
                </c:pt>
                <c:pt idx="105">
                  <c:v>6</c:v>
                </c:pt>
                <c:pt idx="112">
                  <c:v>1</c:v>
                </c:pt>
                <c:pt idx="115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F91-A44B-ADE4-0431F2FB4963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Pivot!$C$5:$C$132</c:f>
              <c:numCache>
                <c:formatCode>General</c:formatCode>
                <c:ptCount val="117"/>
                <c:pt idx="0">
                  <c:v>6</c:v>
                </c:pt>
                <c:pt idx="1">
                  <c:v>7</c:v>
                </c:pt>
                <c:pt idx="2">
                  <c:v>2</c:v>
                </c:pt>
                <c:pt idx="4">
                  <c:v>1</c:v>
                </c:pt>
                <c:pt idx="6">
                  <c:v>30</c:v>
                </c:pt>
                <c:pt idx="8">
                  <c:v>1</c:v>
                </c:pt>
                <c:pt idx="9">
                  <c:v>1</c:v>
                </c:pt>
                <c:pt idx="11">
                  <c:v>2</c:v>
                </c:pt>
                <c:pt idx="12">
                  <c:v>130</c:v>
                </c:pt>
                <c:pt idx="14">
                  <c:v>3</c:v>
                </c:pt>
                <c:pt idx="15">
                  <c:v>1</c:v>
                </c:pt>
                <c:pt idx="16">
                  <c:v>8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8</c:v>
                </c:pt>
                <c:pt idx="21">
                  <c:v>1</c:v>
                </c:pt>
                <c:pt idx="22">
                  <c:v>1</c:v>
                </c:pt>
                <c:pt idx="23">
                  <c:v>115</c:v>
                </c:pt>
                <c:pt idx="24">
                  <c:v>7</c:v>
                </c:pt>
                <c:pt idx="25">
                  <c:v>7</c:v>
                </c:pt>
                <c:pt idx="26">
                  <c:v>1</c:v>
                </c:pt>
                <c:pt idx="27">
                  <c:v>6</c:v>
                </c:pt>
                <c:pt idx="28">
                  <c:v>1</c:v>
                </c:pt>
                <c:pt idx="29">
                  <c:v>2</c:v>
                </c:pt>
                <c:pt idx="30">
                  <c:v>17</c:v>
                </c:pt>
                <c:pt idx="33">
                  <c:v>1</c:v>
                </c:pt>
                <c:pt idx="34">
                  <c:v>2</c:v>
                </c:pt>
                <c:pt idx="36">
                  <c:v>96</c:v>
                </c:pt>
                <c:pt idx="41">
                  <c:v>1</c:v>
                </c:pt>
                <c:pt idx="42">
                  <c:v>2</c:v>
                </c:pt>
                <c:pt idx="46">
                  <c:v>7</c:v>
                </c:pt>
                <c:pt idx="49">
                  <c:v>110</c:v>
                </c:pt>
                <c:pt idx="51">
                  <c:v>3</c:v>
                </c:pt>
                <c:pt idx="53">
                  <c:v>7</c:v>
                </c:pt>
                <c:pt idx="54">
                  <c:v>1</c:v>
                </c:pt>
                <c:pt idx="55">
                  <c:v>3</c:v>
                </c:pt>
                <c:pt idx="57">
                  <c:v>27</c:v>
                </c:pt>
                <c:pt idx="58">
                  <c:v>1</c:v>
                </c:pt>
                <c:pt idx="60">
                  <c:v>1</c:v>
                </c:pt>
                <c:pt idx="62">
                  <c:v>2</c:v>
                </c:pt>
                <c:pt idx="65">
                  <c:v>72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2</c:v>
                </c:pt>
                <c:pt idx="70">
                  <c:v>2</c:v>
                </c:pt>
                <c:pt idx="71">
                  <c:v>1</c:v>
                </c:pt>
                <c:pt idx="72">
                  <c:v>8</c:v>
                </c:pt>
                <c:pt idx="73">
                  <c:v>1</c:v>
                </c:pt>
                <c:pt idx="74">
                  <c:v>8</c:v>
                </c:pt>
                <c:pt idx="75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87</c:v>
                </c:pt>
                <c:pt idx="80">
                  <c:v>1</c:v>
                </c:pt>
                <c:pt idx="81">
                  <c:v>4</c:v>
                </c:pt>
                <c:pt idx="82">
                  <c:v>14</c:v>
                </c:pt>
                <c:pt idx="84">
                  <c:v>6</c:v>
                </c:pt>
                <c:pt idx="85">
                  <c:v>1</c:v>
                </c:pt>
                <c:pt idx="86">
                  <c:v>5</c:v>
                </c:pt>
                <c:pt idx="87">
                  <c:v>3</c:v>
                </c:pt>
                <c:pt idx="88">
                  <c:v>19</c:v>
                </c:pt>
                <c:pt idx="89">
                  <c:v>1</c:v>
                </c:pt>
                <c:pt idx="91">
                  <c:v>7</c:v>
                </c:pt>
                <c:pt idx="92">
                  <c:v>2</c:v>
                </c:pt>
                <c:pt idx="93">
                  <c:v>8</c:v>
                </c:pt>
                <c:pt idx="94">
                  <c:v>2</c:v>
                </c:pt>
                <c:pt idx="95">
                  <c:v>2</c:v>
                </c:pt>
                <c:pt idx="96">
                  <c:v>138</c:v>
                </c:pt>
                <c:pt idx="97">
                  <c:v>1</c:v>
                </c:pt>
                <c:pt idx="98">
                  <c:v>13</c:v>
                </c:pt>
                <c:pt idx="99">
                  <c:v>15</c:v>
                </c:pt>
                <c:pt idx="101">
                  <c:v>2</c:v>
                </c:pt>
                <c:pt idx="102">
                  <c:v>2</c:v>
                </c:pt>
                <c:pt idx="104">
                  <c:v>3</c:v>
                </c:pt>
                <c:pt idx="105">
                  <c:v>89</c:v>
                </c:pt>
                <c:pt idx="106">
                  <c:v>3</c:v>
                </c:pt>
                <c:pt idx="107">
                  <c:v>3</c:v>
                </c:pt>
                <c:pt idx="109">
                  <c:v>4</c:v>
                </c:pt>
                <c:pt idx="110">
                  <c:v>3</c:v>
                </c:pt>
                <c:pt idx="111">
                  <c:v>1</c:v>
                </c:pt>
                <c:pt idx="112">
                  <c:v>2</c:v>
                </c:pt>
                <c:pt idx="113">
                  <c:v>3</c:v>
                </c:pt>
                <c:pt idx="115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F91-A44B-ADE4-0431F2FB4963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Pivot!$A$5:$A$132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Pivot!$D$5:$D$132</c:f>
              <c:numCache>
                <c:formatCode>General</c:formatCode>
                <c:ptCount val="117"/>
                <c:pt idx="13">
                  <c:v>1</c:v>
                </c:pt>
                <c:pt idx="20">
                  <c:v>1</c:v>
                </c:pt>
                <c:pt idx="23">
                  <c:v>4</c:v>
                </c:pt>
                <c:pt idx="41">
                  <c:v>1</c:v>
                </c:pt>
                <c:pt idx="45">
                  <c:v>1</c:v>
                </c:pt>
                <c:pt idx="46">
                  <c:v>1</c:v>
                </c:pt>
                <c:pt idx="49">
                  <c:v>17</c:v>
                </c:pt>
                <c:pt idx="104">
                  <c:v>1</c:v>
                </c:pt>
                <c:pt idx="105">
                  <c:v>6</c:v>
                </c:pt>
                <c:pt idx="106">
                  <c:v>1</c:v>
                </c:pt>
                <c:pt idx="109">
                  <c:v>3</c:v>
                </c:pt>
                <c:pt idx="110">
                  <c:v>1</c:v>
                </c:pt>
                <c:pt idx="11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F91-A44B-ADE4-0431F2FB4963}"/>
            </c:ext>
          </c:extLst>
        </c:ser>
        <c:ser>
          <c:idx val="3"/>
          <c:order val="3"/>
          <c:tx>
            <c:strRef>
              <c:f>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Pivot!$A$5:$A$132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Pivot!$E$5:$E$132</c:f>
              <c:numCache>
                <c:formatCode>General</c:formatCode>
                <c:ptCount val="117"/>
                <c:pt idx="0">
                  <c:v>4</c:v>
                </c:pt>
                <c:pt idx="1">
                  <c:v>6</c:v>
                </c:pt>
                <c:pt idx="2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21</c:v>
                </c:pt>
                <c:pt idx="10">
                  <c:v>1</c:v>
                </c:pt>
                <c:pt idx="12">
                  <c:v>261</c:v>
                </c:pt>
                <c:pt idx="23">
                  <c:v>34</c:v>
                </c:pt>
                <c:pt idx="24">
                  <c:v>2</c:v>
                </c:pt>
                <c:pt idx="25">
                  <c:v>4</c:v>
                </c:pt>
                <c:pt idx="27">
                  <c:v>2</c:v>
                </c:pt>
                <c:pt idx="28">
                  <c:v>1</c:v>
                </c:pt>
                <c:pt idx="30">
                  <c:v>16</c:v>
                </c:pt>
                <c:pt idx="31">
                  <c:v>1</c:v>
                </c:pt>
                <c:pt idx="32">
                  <c:v>1</c:v>
                </c:pt>
                <c:pt idx="35">
                  <c:v>1</c:v>
                </c:pt>
                <c:pt idx="36">
                  <c:v>52</c:v>
                </c:pt>
                <c:pt idx="39">
                  <c:v>1</c:v>
                </c:pt>
                <c:pt idx="40">
                  <c:v>1</c:v>
                </c:pt>
                <c:pt idx="41">
                  <c:v>10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4</c:v>
                </c:pt>
                <c:pt idx="46">
                  <c:v>25</c:v>
                </c:pt>
                <c:pt idx="47">
                  <c:v>1</c:v>
                </c:pt>
                <c:pt idx="48">
                  <c:v>2</c:v>
                </c:pt>
                <c:pt idx="49">
                  <c:v>490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6</c:v>
                </c:pt>
                <c:pt idx="55">
                  <c:v>5</c:v>
                </c:pt>
                <c:pt idx="56">
                  <c:v>1</c:v>
                </c:pt>
                <c:pt idx="57">
                  <c:v>18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62</c:v>
                </c:pt>
                <c:pt idx="66">
                  <c:v>1</c:v>
                </c:pt>
                <c:pt idx="67">
                  <c:v>3</c:v>
                </c:pt>
                <c:pt idx="72">
                  <c:v>6</c:v>
                </c:pt>
                <c:pt idx="76">
                  <c:v>1</c:v>
                </c:pt>
                <c:pt idx="79">
                  <c:v>69</c:v>
                </c:pt>
                <c:pt idx="80">
                  <c:v>1</c:v>
                </c:pt>
                <c:pt idx="81">
                  <c:v>3</c:v>
                </c:pt>
                <c:pt idx="82">
                  <c:v>7</c:v>
                </c:pt>
                <c:pt idx="84">
                  <c:v>9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22</c:v>
                </c:pt>
                <c:pt idx="90">
                  <c:v>1</c:v>
                </c:pt>
                <c:pt idx="91">
                  <c:v>2</c:v>
                </c:pt>
                <c:pt idx="93">
                  <c:v>1</c:v>
                </c:pt>
                <c:pt idx="95">
                  <c:v>1</c:v>
                </c:pt>
                <c:pt idx="96">
                  <c:v>158</c:v>
                </c:pt>
                <c:pt idx="98">
                  <c:v>6</c:v>
                </c:pt>
                <c:pt idx="99">
                  <c:v>28</c:v>
                </c:pt>
                <c:pt idx="100">
                  <c:v>1</c:v>
                </c:pt>
                <c:pt idx="101">
                  <c:v>4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258</c:v>
                </c:pt>
                <c:pt idx="106">
                  <c:v>5</c:v>
                </c:pt>
                <c:pt idx="107">
                  <c:v>1</c:v>
                </c:pt>
                <c:pt idx="108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F91-A44B-ADE4-0431F2FB4963}"/>
            </c:ext>
          </c:extLst>
        </c:ser>
        <c:ser>
          <c:idx val="4"/>
          <c:order val="4"/>
          <c:tx>
            <c:strRef>
              <c:f>Pivot!$F$3:$F$4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Pivot!$A$5:$A$132</c:f>
              <c:multiLvlStrCache>
                <c:ptCount val="117"/>
                <c:lvl>
                  <c:pt idx="0">
                    <c:v>AU</c:v>
                  </c:pt>
                  <c:pt idx="1">
                    <c:v>CA</c:v>
                  </c:pt>
                  <c:pt idx="2">
                    <c:v>DE</c:v>
                  </c:pt>
                  <c:pt idx="3">
                    <c:v>DK</c:v>
                  </c:pt>
                  <c:pt idx="4">
                    <c:v>ES</c:v>
                  </c:pt>
                  <c:pt idx="5">
                    <c:v>FR</c:v>
                  </c:pt>
                  <c:pt idx="6">
                    <c:v>GB</c:v>
                  </c:pt>
                  <c:pt idx="7">
                    <c:v>HK</c:v>
                  </c:pt>
                  <c:pt idx="8">
                    <c:v>NL</c:v>
                  </c:pt>
                  <c:pt idx="9">
                    <c:v>NO</c:v>
                  </c:pt>
                  <c:pt idx="10">
                    <c:v>NZ</c:v>
                  </c:pt>
                  <c:pt idx="11">
                    <c:v>SE</c:v>
                  </c:pt>
                  <c:pt idx="12">
                    <c:v>US</c:v>
                  </c:pt>
                  <c:pt idx="13">
                    <c:v>AT</c:v>
                  </c:pt>
                  <c:pt idx="14">
                    <c:v>AU</c:v>
                  </c:pt>
                  <c:pt idx="15">
                    <c:v>BE</c:v>
                  </c:pt>
                  <c:pt idx="16">
                    <c:v>CA</c:v>
                  </c:pt>
                  <c:pt idx="17">
                    <c:v>DE</c:v>
                  </c:pt>
                  <c:pt idx="18">
                    <c:v>DK</c:v>
                  </c:pt>
                  <c:pt idx="19">
                    <c:v>FR</c:v>
                  </c:pt>
                  <c:pt idx="20">
                    <c:v>GB</c:v>
                  </c:pt>
                  <c:pt idx="21">
                    <c:v>NO</c:v>
                  </c:pt>
                  <c:pt idx="22">
                    <c:v>SE</c:v>
                  </c:pt>
                  <c:pt idx="23">
                    <c:v>US</c:v>
                  </c:pt>
                  <c:pt idx="24">
                    <c:v>AU</c:v>
                  </c:pt>
                  <c:pt idx="25">
                    <c:v>CA</c:v>
                  </c:pt>
                  <c:pt idx="26">
                    <c:v>CH</c:v>
                  </c:pt>
                  <c:pt idx="27">
                    <c:v>DE</c:v>
                  </c:pt>
                  <c:pt idx="28">
                    <c:v>ES</c:v>
                  </c:pt>
                  <c:pt idx="29">
                    <c:v>FR</c:v>
                  </c:pt>
                  <c:pt idx="30">
                    <c:v>GB</c:v>
                  </c:pt>
                  <c:pt idx="31">
                    <c:v>IE</c:v>
                  </c:pt>
                  <c:pt idx="32">
                    <c:v>IT</c:v>
                  </c:pt>
                  <c:pt idx="33">
                    <c:v>MX</c:v>
                  </c:pt>
                  <c:pt idx="34">
                    <c:v>NO</c:v>
                  </c:pt>
                  <c:pt idx="35">
                    <c:v>SE</c:v>
                  </c:pt>
                  <c:pt idx="36">
                    <c:v>US</c:v>
                  </c:pt>
                  <c:pt idx="37">
                    <c:v>DE</c:v>
                  </c:pt>
                  <c:pt idx="38">
                    <c:v>US</c:v>
                  </c:pt>
                  <c:pt idx="39">
                    <c:v>AT</c:v>
                  </c:pt>
                  <c:pt idx="40">
                    <c:v>AU</c:v>
                  </c:pt>
                  <c:pt idx="41">
                    <c:v>CA</c:v>
                  </c:pt>
                  <c:pt idx="42">
                    <c:v>DE</c:v>
                  </c:pt>
                  <c:pt idx="43">
                    <c:v>DK</c:v>
                  </c:pt>
                  <c:pt idx="44">
                    <c:v>ES</c:v>
                  </c:pt>
                  <c:pt idx="45">
                    <c:v>FR</c:v>
                  </c:pt>
                  <c:pt idx="46">
                    <c:v>GB</c:v>
                  </c:pt>
                  <c:pt idx="47">
                    <c:v>IT</c:v>
                  </c:pt>
                  <c:pt idx="48">
                    <c:v>SE</c:v>
                  </c:pt>
                  <c:pt idx="49">
                    <c:v>US</c:v>
                  </c:pt>
                  <c:pt idx="50">
                    <c:v>AT</c:v>
                  </c:pt>
                  <c:pt idx="51">
                    <c:v>AU</c:v>
                  </c:pt>
                  <c:pt idx="52">
                    <c:v>BE</c:v>
                  </c:pt>
                  <c:pt idx="53">
                    <c:v>CA</c:v>
                  </c:pt>
                  <c:pt idx="54">
                    <c:v>CH</c:v>
                  </c:pt>
                  <c:pt idx="55">
                    <c:v>DE</c:v>
                  </c:pt>
                  <c:pt idx="56">
                    <c:v>DK</c:v>
                  </c:pt>
                  <c:pt idx="57">
                    <c:v>GB</c:v>
                  </c:pt>
                  <c:pt idx="58">
                    <c:v>HK</c:v>
                  </c:pt>
                  <c:pt idx="59">
                    <c:v>IE</c:v>
                  </c:pt>
                  <c:pt idx="60">
                    <c:v>IT</c:v>
                  </c:pt>
                  <c:pt idx="61">
                    <c:v>LU</c:v>
                  </c:pt>
                  <c:pt idx="62">
                    <c:v>NL</c:v>
                  </c:pt>
                  <c:pt idx="63">
                    <c:v>NO</c:v>
                  </c:pt>
                  <c:pt idx="64">
                    <c:v>SE</c:v>
                  </c:pt>
                  <c:pt idx="65">
                    <c:v>US</c:v>
                  </c:pt>
                  <c:pt idx="66">
                    <c:v>AU</c:v>
                  </c:pt>
                  <c:pt idx="67">
                    <c:v>CA</c:v>
                  </c:pt>
                  <c:pt idx="68">
                    <c:v>DE</c:v>
                  </c:pt>
                  <c:pt idx="69">
                    <c:v>DK</c:v>
                  </c:pt>
                  <c:pt idx="70">
                    <c:v>ES</c:v>
                  </c:pt>
                  <c:pt idx="71">
                    <c:v>FR</c:v>
                  </c:pt>
                  <c:pt idx="72">
                    <c:v>GB</c:v>
                  </c:pt>
                  <c:pt idx="73">
                    <c:v>IE</c:v>
                  </c:pt>
                  <c:pt idx="74">
                    <c:v>IT</c:v>
                  </c:pt>
                  <c:pt idx="75">
                    <c:v>MX</c:v>
                  </c:pt>
                  <c:pt idx="76">
                    <c:v>NL</c:v>
                  </c:pt>
                  <c:pt idx="77">
                    <c:v>NZ</c:v>
                  </c:pt>
                  <c:pt idx="78">
                    <c:v>SE</c:v>
                  </c:pt>
                  <c:pt idx="79">
                    <c:v>US</c:v>
                  </c:pt>
                  <c:pt idx="80">
                    <c:v>AT</c:v>
                  </c:pt>
                  <c:pt idx="81">
                    <c:v>AU</c:v>
                  </c:pt>
                  <c:pt idx="82">
                    <c:v>CA</c:v>
                  </c:pt>
                  <c:pt idx="83">
                    <c:v>CH</c:v>
                  </c:pt>
                  <c:pt idx="84">
                    <c:v>DE</c:v>
                  </c:pt>
                  <c:pt idx="85">
                    <c:v>DK</c:v>
                  </c:pt>
                  <c:pt idx="86">
                    <c:v>ES</c:v>
                  </c:pt>
                  <c:pt idx="87">
                    <c:v>FR</c:v>
                  </c:pt>
                  <c:pt idx="88">
                    <c:v>GB</c:v>
                  </c:pt>
                  <c:pt idx="89">
                    <c:v>HK</c:v>
                  </c:pt>
                  <c:pt idx="90">
                    <c:v>IE</c:v>
                  </c:pt>
                  <c:pt idx="91">
                    <c:v>IT</c:v>
                  </c:pt>
                  <c:pt idx="92">
                    <c:v>MX</c:v>
                  </c:pt>
                  <c:pt idx="93">
                    <c:v>NL</c:v>
                  </c:pt>
                  <c:pt idx="94">
                    <c:v>NZ</c:v>
                  </c:pt>
                  <c:pt idx="95">
                    <c:v>SE</c:v>
                  </c:pt>
                  <c:pt idx="96">
                    <c:v>US</c:v>
                  </c:pt>
                  <c:pt idx="97">
                    <c:v>AT</c:v>
                  </c:pt>
                  <c:pt idx="98">
                    <c:v>AU</c:v>
                  </c:pt>
                  <c:pt idx="99">
                    <c:v>CA</c:v>
                  </c:pt>
                  <c:pt idx="100">
                    <c:v>CH</c:v>
                  </c:pt>
                  <c:pt idx="101">
                    <c:v>DE</c:v>
                  </c:pt>
                  <c:pt idx="102">
                    <c:v>DK</c:v>
                  </c:pt>
                  <c:pt idx="103">
                    <c:v>ES</c:v>
                  </c:pt>
                  <c:pt idx="104">
                    <c:v>FR</c:v>
                  </c:pt>
                  <c:pt idx="105">
                    <c:v>GB</c:v>
                  </c:pt>
                  <c:pt idx="106">
                    <c:v>IE</c:v>
                  </c:pt>
                  <c:pt idx="107">
                    <c:v>IT</c:v>
                  </c:pt>
                  <c:pt idx="108">
                    <c:v>LU</c:v>
                  </c:pt>
                  <c:pt idx="109">
                    <c:v>MX</c:v>
                  </c:pt>
                  <c:pt idx="110">
                    <c:v>NL</c:v>
                  </c:pt>
                  <c:pt idx="111">
                    <c:v>NO</c:v>
                  </c:pt>
                  <c:pt idx="112">
                    <c:v>NZ</c:v>
                  </c:pt>
                  <c:pt idx="113">
                    <c:v>SE</c:v>
                  </c:pt>
                  <c:pt idx="114">
                    <c:v>SG</c:v>
                  </c:pt>
                  <c:pt idx="115">
                    <c:v>US</c:v>
                  </c:pt>
                  <c:pt idx="116">
                    <c:v>(blank)</c:v>
                  </c:pt>
                </c:lvl>
                <c:lvl>
                  <c:pt idx="0">
                    <c:v>film &amp; video</c:v>
                  </c:pt>
                  <c:pt idx="13">
                    <c:v>food</c:v>
                  </c:pt>
                  <c:pt idx="24">
                    <c:v>games</c:v>
                  </c:pt>
                  <c:pt idx="37">
                    <c:v>journalism</c:v>
                  </c:pt>
                  <c:pt idx="39">
                    <c:v>music</c:v>
                  </c:pt>
                  <c:pt idx="50">
                    <c:v>photography</c:v>
                  </c:pt>
                  <c:pt idx="66">
                    <c:v>publishing</c:v>
                  </c:pt>
                  <c:pt idx="80">
                    <c:v>technology</c:v>
                  </c:pt>
                  <c:pt idx="97">
                    <c:v>theater</c:v>
                  </c:pt>
                  <c:pt idx="116">
                    <c:v>(blank)</c:v>
                  </c:pt>
                </c:lvl>
              </c:multiLvlStrCache>
            </c:multiLvlStrRef>
          </c:cat>
          <c:val>
            <c:numRef>
              <c:f>Pivot!$F$5:$F$132</c:f>
              <c:numCache>
                <c:formatCode>General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13-4F91-A44B-ADE4-0431F2FB4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85648240"/>
        <c:axId val="217892336"/>
      </c:barChart>
      <c:catAx>
        <c:axId val="108564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892336"/>
        <c:crosses val="autoZero"/>
        <c:auto val="1"/>
        <c:lblAlgn val="ctr"/>
        <c:lblOffset val="100"/>
        <c:noMultiLvlLbl val="0"/>
      </c:catAx>
      <c:valAx>
        <c:axId val="21789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64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45340C2-F27A-CD48-B3D0-E4173C67EEB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CD48C91-A336-C746-A47C-CCD4AD148DE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F5838C9-4923-D844-A01E-EADF35643990}">
  <sheetPr/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366452F-AEB2-EF4E-9A27-593C022EAAD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7CA0CC4-2041-314F-85B5-546AAA40C12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91084" cy="628879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857250</xdr:colOff>
      <xdr:row>1</xdr:row>
      <xdr:rowOff>63500</xdr:rowOff>
    </xdr:from>
    <xdr:to>
      <xdr:col>12</xdr:col>
      <xdr:colOff>2133600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3B57C2-4F07-F043-B00E-245A7E52F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77.604602777777" createdVersion="7" refreshedVersion="7" minRefreshableVersion="3" recordCount="4115" xr:uid="{EF3B9874-DF80-E34B-B087-4CBCE88DF8F2}">
  <cacheSource type="worksheet">
    <worksheetSource ref="A1:Q1048576" sheet="Kickstarters"/>
  </cacheSource>
  <cacheFields count="16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9">
      <sharedItems containsString="0" containsBlank="1" containsNumber="1" minValue="0" maxValue="22603"/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.3685882352941177"/>
    <x v="0"/>
  </r>
  <r>
    <x v="1"/>
    <x v="1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.4260827250608272"/>
    <x v="0"/>
  </r>
  <r>
    <x v="2"/>
    <x v="2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.05"/>
    <x v="0"/>
  </r>
  <r>
    <x v="3"/>
    <x v="3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.0389999999999999"/>
    <x v="0"/>
  </r>
  <r>
    <x v="4"/>
    <x v="4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.2299154545454545"/>
    <x v="0"/>
  </r>
  <r>
    <x v="5"/>
    <x v="5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.0977744436109027"/>
    <x v="0"/>
  </r>
  <r>
    <x v="6"/>
    <x v="6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.064875"/>
    <x v="0"/>
  </r>
  <r>
    <x v="7"/>
    <x v="7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.0122222222222221"/>
    <x v="0"/>
  </r>
  <r>
    <x v="8"/>
    <x v="8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.0004342857142856"/>
    <x v="0"/>
  </r>
  <r>
    <x v="9"/>
    <x v="9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.2599800000000001"/>
    <x v="0"/>
  </r>
  <r>
    <x v="10"/>
    <x v="10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.0049999999999999"/>
    <x v="0"/>
  </r>
  <r>
    <x v="11"/>
    <x v="11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.2050000000000001"/>
    <x v="0"/>
  </r>
  <r>
    <x v="12"/>
    <x v="12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.6529333333333334"/>
    <x v="0"/>
  </r>
  <r>
    <x v="13"/>
    <x v="13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.5997142857142856"/>
    <x v="0"/>
  </r>
  <r>
    <x v="14"/>
    <x v="14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.0093333333333334"/>
    <x v="0"/>
  </r>
  <r>
    <x v="15"/>
    <x v="15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.0660000000000001"/>
    <x v="0"/>
  </r>
  <r>
    <x v="16"/>
    <x v="16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.0024166666666667"/>
    <x v="0"/>
  </r>
  <r>
    <x v="17"/>
    <x v="17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.0066666666666666"/>
    <x v="0"/>
  </r>
  <r>
    <x v="18"/>
    <x v="18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.0632110000000001"/>
    <x v="0"/>
  </r>
  <r>
    <x v="19"/>
    <x v="19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.4529411764705882"/>
    <x v="0"/>
  </r>
  <r>
    <x v="20"/>
    <x v="20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.002"/>
    <x v="0"/>
  </r>
  <r>
    <x v="21"/>
    <x v="21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.0913513513513513"/>
    <x v="0"/>
  </r>
  <r>
    <x v="22"/>
    <x v="22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.1714285714285715"/>
    <x v="0"/>
  </r>
  <r>
    <x v="23"/>
    <x v="23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.1850000000000001"/>
    <x v="0"/>
  </r>
  <r>
    <x v="24"/>
    <x v="24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.0880768571428572"/>
    <x v="0"/>
  </r>
  <r>
    <x v="25"/>
    <x v="25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.3333333333333333"/>
    <x v="0"/>
  </r>
  <r>
    <x v="26"/>
    <x v="26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.552"/>
    <x v="0"/>
  </r>
  <r>
    <x v="27"/>
    <x v="27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.1172500000000001"/>
    <x v="0"/>
  </r>
  <r>
    <x v="28"/>
    <x v="28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.0035000000000001"/>
    <x v="0"/>
  </r>
  <r>
    <x v="29"/>
    <x v="29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.2333333333333334"/>
    <x v="0"/>
  </r>
  <r>
    <x v="30"/>
    <x v="30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.0129975"/>
    <x v="0"/>
  </r>
  <r>
    <x v="31"/>
    <x v="31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"/>
    <x v="0"/>
  </r>
  <r>
    <x v="32"/>
    <x v="32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.0024604569420035"/>
    <x v="0"/>
  </r>
  <r>
    <x v="33"/>
    <x v="33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.0209523809523811"/>
    <x v="0"/>
  </r>
  <r>
    <x v="34"/>
    <x v="34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.3046153846153845"/>
    <x v="0"/>
  </r>
  <r>
    <x v="35"/>
    <x v="35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.665"/>
    <x v="0"/>
  </r>
  <r>
    <x v="36"/>
    <x v="36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.4215"/>
    <x v="0"/>
  </r>
  <r>
    <x v="37"/>
    <x v="37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.8344090909090909"/>
    <x v="0"/>
  </r>
  <r>
    <x v="38"/>
    <x v="38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.1004"/>
    <x v="0"/>
  </r>
  <r>
    <x v="39"/>
    <x v="39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.3098000000000001"/>
    <x v="0"/>
  </r>
  <r>
    <x v="40"/>
    <x v="40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.0135000000000001"/>
    <x v="0"/>
  </r>
  <r>
    <x v="41"/>
    <x v="41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"/>
    <x v="0"/>
  </r>
  <r>
    <x v="42"/>
    <x v="42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.4185714285714286"/>
    <x v="0"/>
  </r>
  <r>
    <x v="43"/>
    <x v="43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.0865999999999998"/>
    <x v="0"/>
  </r>
  <r>
    <x v="44"/>
    <x v="44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"/>
    <x v="0"/>
  </r>
  <r>
    <x v="45"/>
    <x v="45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.2"/>
    <x v="0"/>
  </r>
  <r>
    <x v="46"/>
    <x v="46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.0416666666666667"/>
    <x v="0"/>
  </r>
  <r>
    <x v="47"/>
    <x v="47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.0761100000000001"/>
    <x v="0"/>
  </r>
  <r>
    <x v="48"/>
    <x v="48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.0794999999999999"/>
    <x v="0"/>
  </r>
  <r>
    <x v="49"/>
    <x v="49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"/>
    <x v="0"/>
  </r>
  <r>
    <x v="50"/>
    <x v="50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"/>
    <x v="0"/>
  </r>
  <r>
    <x v="51"/>
    <x v="51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.2801818181818181"/>
    <x v="0"/>
  </r>
  <r>
    <x v="52"/>
    <x v="52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.1620999999999999"/>
    <x v="0"/>
  </r>
  <r>
    <x v="53"/>
    <x v="53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.0963333333333334"/>
    <x v="0"/>
  </r>
  <r>
    <x v="54"/>
    <x v="54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.01"/>
    <x v="0"/>
  </r>
  <r>
    <x v="55"/>
    <x v="55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.2895348837209302"/>
    <x v="0"/>
  </r>
  <r>
    <x v="56"/>
    <x v="56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.0726249999999999"/>
    <x v="0"/>
  </r>
  <r>
    <x v="57"/>
    <x v="57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.0189999999999999"/>
    <x v="0"/>
  </r>
  <r>
    <x v="58"/>
    <x v="58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.0290999999999999"/>
    <x v="0"/>
  </r>
  <r>
    <x v="59"/>
    <x v="59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.0012570000000001"/>
    <x v="0"/>
  </r>
  <r>
    <x v="60"/>
    <x v="60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.0329622222222221"/>
    <x v="0"/>
  </r>
  <r>
    <x v="61"/>
    <x v="61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.4830000000000001"/>
    <x v="0"/>
  </r>
  <r>
    <x v="62"/>
    <x v="62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.5473333333333332"/>
    <x v="0"/>
  </r>
  <r>
    <x v="63"/>
    <x v="63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.1351849999999999"/>
    <x v="0"/>
  </r>
  <r>
    <x v="64"/>
    <x v="64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.7333333333333334"/>
    <x v="0"/>
  </r>
  <r>
    <x v="65"/>
    <x v="65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.0752857142857142"/>
    <x v="0"/>
  </r>
  <r>
    <x v="66"/>
    <x v="66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.1859999999999999"/>
    <x v="0"/>
  </r>
  <r>
    <x v="67"/>
    <x v="67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.1625000000000001"/>
    <x v="0"/>
  </r>
  <r>
    <x v="68"/>
    <x v="68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.2716666666666667"/>
    <x v="0"/>
  </r>
  <r>
    <x v="69"/>
    <x v="69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.109423"/>
    <x v="0"/>
  </r>
  <r>
    <x v="70"/>
    <x v="70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.272"/>
    <x v="0"/>
  </r>
  <r>
    <x v="71"/>
    <x v="71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.2394444444444443"/>
    <x v="0"/>
  </r>
  <r>
    <x v="72"/>
    <x v="72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.084090909090909"/>
    <x v="0"/>
  </r>
  <r>
    <x v="73"/>
    <x v="73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"/>
    <x v="0"/>
  </r>
  <r>
    <x v="74"/>
    <x v="74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.1293199999999999"/>
    <x v="0"/>
  </r>
  <r>
    <x v="75"/>
    <x v="75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.1542857142857144"/>
    <x v="0"/>
  </r>
  <r>
    <x v="76"/>
    <x v="76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.5333333333333334"/>
    <x v="0"/>
  </r>
  <r>
    <x v="77"/>
    <x v="77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.9249999999999998"/>
    <x v="0"/>
  </r>
  <r>
    <x v="78"/>
    <x v="78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.02"/>
    <x v="0"/>
  </r>
  <r>
    <x v="79"/>
    <x v="79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.27"/>
    <x v="0"/>
  </r>
  <r>
    <x v="80"/>
    <x v="80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.0725"/>
    <x v="0"/>
  </r>
  <r>
    <x v="81"/>
    <x v="81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.98"/>
    <x v="0"/>
  </r>
  <r>
    <x v="82"/>
    <x v="82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.0001249999999999"/>
    <x v="0"/>
  </r>
  <r>
    <x v="83"/>
    <x v="83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.0249999999999999"/>
    <x v="0"/>
  </r>
  <r>
    <x v="84"/>
    <x v="84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"/>
    <x v="0"/>
  </r>
  <r>
    <x v="85"/>
    <x v="85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.2549999999999999"/>
    <x v="0"/>
  </r>
  <r>
    <x v="86"/>
    <x v="86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.0646666666666667"/>
    <x v="0"/>
  </r>
  <r>
    <x v="87"/>
    <x v="87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.046"/>
    <x v="0"/>
  </r>
  <r>
    <x v="88"/>
    <x v="88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.0285714285714285"/>
    <x v="0"/>
  </r>
  <r>
    <x v="89"/>
    <x v="89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.1506666666666667"/>
    <x v="0"/>
  </r>
  <r>
    <x v="90"/>
    <x v="90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.004"/>
    <x v="0"/>
  </r>
  <r>
    <x v="91"/>
    <x v="91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.2"/>
    <x v="0"/>
  </r>
  <r>
    <x v="92"/>
    <x v="92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.052"/>
    <x v="0"/>
  </r>
  <r>
    <x v="93"/>
    <x v="93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.1060000000000001"/>
    <x v="0"/>
  </r>
  <r>
    <x v="94"/>
    <x v="94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.04"/>
    <x v="0"/>
  </r>
  <r>
    <x v="95"/>
    <x v="95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.3142857142857143"/>
    <x v="0"/>
  </r>
  <r>
    <x v="96"/>
    <x v="96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.1466666666666667"/>
    <x v="0"/>
  </r>
  <r>
    <x v="97"/>
    <x v="97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.0625"/>
    <x v="0"/>
  </r>
  <r>
    <x v="98"/>
    <x v="98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.0625"/>
    <x v="0"/>
  </r>
  <r>
    <x v="99"/>
    <x v="99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.0601933333333333"/>
    <x v="0"/>
  </r>
  <r>
    <x v="100"/>
    <x v="100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"/>
    <x v="0"/>
  </r>
  <r>
    <x v="101"/>
    <x v="101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"/>
    <x v="0"/>
  </r>
  <r>
    <x v="102"/>
    <x v="102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.2775000000000001"/>
    <x v="0"/>
  </r>
  <r>
    <x v="103"/>
    <x v="103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.0515384615384615"/>
    <x v="0"/>
  </r>
  <r>
    <x v="104"/>
    <x v="104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.2"/>
    <x v="0"/>
  </r>
  <r>
    <x v="105"/>
    <x v="105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.074090909090909"/>
    <x v="0"/>
  </r>
  <r>
    <x v="106"/>
    <x v="106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.0049999999999999"/>
    <x v="0"/>
  </r>
  <r>
    <x v="107"/>
    <x v="107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.0246666666666666"/>
    <x v="0"/>
  </r>
  <r>
    <x v="108"/>
    <x v="108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.4666666666666668"/>
    <x v="0"/>
  </r>
  <r>
    <x v="109"/>
    <x v="109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.1949999999999998"/>
    <x v="0"/>
  </r>
  <r>
    <x v="110"/>
    <x v="110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.3076923076923077"/>
    <x v="0"/>
  </r>
  <r>
    <x v="111"/>
    <x v="111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.5457142857142858"/>
    <x v="0"/>
  </r>
  <r>
    <x v="112"/>
    <x v="112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.04"/>
    <x v="0"/>
  </r>
  <r>
    <x v="113"/>
    <x v="113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.41"/>
    <x v="0"/>
  </r>
  <r>
    <x v="114"/>
    <x v="114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.0333333333333334"/>
    <x v="0"/>
  </r>
  <r>
    <x v="115"/>
    <x v="115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.4044444444444444"/>
    <x v="0"/>
  </r>
  <r>
    <x v="116"/>
    <x v="116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.1365714285714286"/>
    <x v="0"/>
  </r>
  <r>
    <x v="117"/>
    <x v="117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.0049377777777779"/>
    <x v="0"/>
  </r>
  <r>
    <x v="118"/>
    <x v="118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.1303159999999999"/>
    <x v="0"/>
  </r>
  <r>
    <x v="119"/>
    <x v="119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.0455692307692308"/>
    <x v="0"/>
  </r>
  <r>
    <x v="120"/>
    <x v="120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1.4285714285714287E-4"/>
    <x v="0"/>
  </r>
  <r>
    <x v="121"/>
    <x v="121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3.3333333333333332E-4"/>
    <x v="0"/>
  </r>
  <r>
    <x v="122"/>
    <x v="122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x v="0"/>
  </r>
  <r>
    <x v="123"/>
    <x v="123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2.7454545454545453E-3"/>
    <x v="0"/>
  </r>
  <r>
    <x v="124"/>
    <x v="124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x v="0"/>
  </r>
  <r>
    <x v="125"/>
    <x v="125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0.14000000000000001"/>
    <x v="0"/>
  </r>
  <r>
    <x v="126"/>
    <x v="126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5.5480000000000002E-2"/>
    <x v="0"/>
  </r>
  <r>
    <x v="127"/>
    <x v="127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.375E-2"/>
    <x v="0"/>
  </r>
  <r>
    <x v="128"/>
    <x v="128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1.8669999999999999E-2"/>
    <x v="0"/>
  </r>
  <r>
    <x v="129"/>
    <x v="129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x v="0"/>
  </r>
  <r>
    <x v="130"/>
    <x v="130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x v="0"/>
  </r>
  <r>
    <x v="131"/>
    <x v="131"/>
    <s v="I"/>
    <n v="1200"/>
    <x v="117"/>
    <x v="1"/>
    <x v="0"/>
    <s v="USD"/>
    <n v="1467763200"/>
    <n v="1466453161"/>
    <b v="0"/>
    <n v="0"/>
    <b v="0"/>
    <s v="film &amp; video/science fiction"/>
    <n v="0"/>
    <x v="0"/>
  </r>
  <r>
    <x v="132"/>
    <x v="132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9.5687499999999995E-2"/>
    <x v="0"/>
  </r>
  <r>
    <x v="133"/>
    <x v="133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x v="0"/>
  </r>
  <r>
    <x v="134"/>
    <x v="134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x v="0"/>
  </r>
  <r>
    <x v="135"/>
    <x v="135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0.13433333333333333"/>
    <x v="0"/>
  </r>
  <r>
    <x v="136"/>
    <x v="136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x v="0"/>
  </r>
  <r>
    <x v="137"/>
    <x v="137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x v="0"/>
  </r>
  <r>
    <x v="138"/>
    <x v="138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.1413333333333335E-2"/>
    <x v="0"/>
  </r>
  <r>
    <x v="139"/>
    <x v="139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"/>
    <x v="0"/>
  </r>
  <r>
    <x v="140"/>
    <x v="140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x v="0"/>
  </r>
  <r>
    <x v="141"/>
    <x v="141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0.10775"/>
    <x v="0"/>
  </r>
  <r>
    <x v="142"/>
    <x v="142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3.3333333333333335E-3"/>
    <x v="0"/>
  </r>
  <r>
    <x v="143"/>
    <x v="143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x v="0"/>
  </r>
  <r>
    <x v="144"/>
    <x v="144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0.27600000000000002"/>
    <x v="0"/>
  </r>
  <r>
    <x v="145"/>
    <x v="145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7.5111111111111115E-2"/>
    <x v="0"/>
  </r>
  <r>
    <x v="146"/>
    <x v="146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5.7499999999999999E-3"/>
    <x v="0"/>
  </r>
  <r>
    <x v="147"/>
    <x v="147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x v="0"/>
  </r>
  <r>
    <x v="148"/>
    <x v="148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8.0000000000000004E-4"/>
    <x v="0"/>
  </r>
  <r>
    <x v="149"/>
    <x v="149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9.1999999999999998E-3"/>
    <x v="0"/>
  </r>
  <r>
    <x v="150"/>
    <x v="150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0.23163076923076922"/>
    <x v="0"/>
  </r>
  <r>
    <x v="151"/>
    <x v="151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5.5999999999999995E-4"/>
    <x v="0"/>
  </r>
  <r>
    <x v="152"/>
    <x v="152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7.8947368421052633E-5"/>
    <x v="0"/>
  </r>
  <r>
    <x v="153"/>
    <x v="153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7.1799999999999998E-3"/>
    <x v="0"/>
  </r>
  <r>
    <x v="154"/>
    <x v="154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2.6666666666666668E-2"/>
    <x v="0"/>
  </r>
  <r>
    <x v="155"/>
    <x v="155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6.0000000000000002E-5"/>
    <x v="0"/>
  </r>
  <r>
    <x v="156"/>
    <x v="156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.0999999999999997E-2"/>
    <x v="0"/>
  </r>
  <r>
    <x v="157"/>
    <x v="157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2.671118530884808E-3"/>
    <x v="0"/>
  </r>
  <r>
    <x v="158"/>
    <x v="158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x v="0"/>
  </r>
  <r>
    <x v="159"/>
    <x v="159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2.0000000000000002E-5"/>
    <x v="0"/>
  </r>
  <r>
    <x v="160"/>
    <x v="160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x v="0"/>
  </r>
  <r>
    <x v="161"/>
    <x v="161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1E-4"/>
    <x v="0"/>
  </r>
  <r>
    <x v="162"/>
    <x v="162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0.15535714285714286"/>
    <x v="0"/>
  </r>
  <r>
    <x v="163"/>
    <x v="163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x v="0"/>
  </r>
  <r>
    <x v="164"/>
    <x v="164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5.3333333333333332E-3"/>
    <x v="0"/>
  </r>
  <r>
    <x v="165"/>
    <x v="165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x v="0"/>
  </r>
  <r>
    <x v="166"/>
    <x v="166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0.6"/>
    <x v="0"/>
  </r>
  <r>
    <x v="167"/>
    <x v="167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1E-4"/>
    <x v="0"/>
  </r>
  <r>
    <x v="168"/>
    <x v="168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.0625000000000001E-2"/>
    <x v="0"/>
  </r>
  <r>
    <x v="169"/>
    <x v="169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0.224"/>
    <x v="0"/>
  </r>
  <r>
    <x v="170"/>
    <x v="170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.2500000000000001E-2"/>
    <x v="0"/>
  </r>
  <r>
    <x v="171"/>
    <x v="171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2.0000000000000002E-5"/>
    <x v="0"/>
  </r>
  <r>
    <x v="172"/>
    <x v="172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x v="0"/>
  </r>
  <r>
    <x v="173"/>
    <x v="173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x v="0"/>
  </r>
  <r>
    <x v="174"/>
    <x v="174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x v="0"/>
  </r>
  <r>
    <x v="175"/>
    <x v="175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.4850000000000005E-2"/>
    <x v="0"/>
  </r>
  <r>
    <x v="176"/>
    <x v="176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x v="0"/>
  </r>
  <r>
    <x v="177"/>
    <x v="177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0.4"/>
    <x v="0"/>
  </r>
  <r>
    <x v="178"/>
    <x v="178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x v="0"/>
  </r>
  <r>
    <x v="179"/>
    <x v="179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0.2"/>
    <x v="0"/>
  </r>
  <r>
    <x v="180"/>
    <x v="180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0.33416666666666667"/>
    <x v="0"/>
  </r>
  <r>
    <x v="181"/>
    <x v="181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0.21092608822670172"/>
    <x v="0"/>
  </r>
  <r>
    <x v="182"/>
    <x v="182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x v="0"/>
  </r>
  <r>
    <x v="183"/>
    <x v="183"/>
    <s v="Don't kill me until I meet my Dad"/>
    <n v="12500"/>
    <x v="151"/>
    <x v="2"/>
    <x v="1"/>
    <s v="GBP"/>
    <n v="1417033610"/>
    <n v="1414438010"/>
    <b v="0"/>
    <n v="12"/>
    <b v="0"/>
    <s v="film &amp; video/drama"/>
    <n v="0.35855999999999999"/>
    <x v="0"/>
  </r>
  <r>
    <x v="184"/>
    <x v="184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.4000000000000002E-2"/>
    <x v="0"/>
  </r>
  <r>
    <x v="185"/>
    <x v="185"/>
    <s v="Love has no boundaries!"/>
    <n v="40000"/>
    <x v="153"/>
    <x v="2"/>
    <x v="10"/>
    <s v="NOK"/>
    <n v="1471557139"/>
    <n v="1468965139"/>
    <b v="0"/>
    <n v="10"/>
    <b v="0"/>
    <s v="film &amp; video/drama"/>
    <n v="5.5E-2"/>
    <x v="0"/>
  </r>
  <r>
    <x v="186"/>
    <x v="186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x v="0"/>
  </r>
  <r>
    <x v="187"/>
    <x v="187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0.16"/>
    <x v="0"/>
  </r>
  <r>
    <x v="188"/>
    <x v="188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x v="0"/>
  </r>
  <r>
    <x v="189"/>
    <x v="189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6.8999999999999997E-4"/>
    <x v="0"/>
  </r>
  <r>
    <x v="190"/>
    <x v="190"/>
    <s v="Because hope can be a 4 letter word"/>
    <n v="12000"/>
    <x v="155"/>
    <x v="2"/>
    <x v="0"/>
    <s v="USD"/>
    <n v="1466091446"/>
    <n v="1465227446"/>
    <b v="0"/>
    <n v="1"/>
    <b v="0"/>
    <s v="film &amp; video/drama"/>
    <n v="4.1666666666666666E-3"/>
    <x v="0"/>
  </r>
  <r>
    <x v="191"/>
    <x v="191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0.05"/>
    <x v="0"/>
  </r>
  <r>
    <x v="192"/>
    <x v="192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1.7E-5"/>
    <x v="0"/>
  </r>
  <r>
    <x v="193"/>
    <x v="193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x v="0"/>
  </r>
  <r>
    <x v="194"/>
    <x v="194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1.1999999999999999E-3"/>
    <x v="0"/>
  </r>
  <r>
    <x v="195"/>
    <x v="195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x v="0"/>
  </r>
  <r>
    <x v="196"/>
    <x v="196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0.41857142857142859"/>
    <x v="0"/>
  </r>
  <r>
    <x v="197"/>
    <x v="197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0.1048"/>
    <x v="0"/>
  </r>
  <r>
    <x v="198"/>
    <x v="198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.116E-2"/>
    <x v="0"/>
  </r>
  <r>
    <x v="199"/>
    <x v="199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x v="0"/>
  </r>
  <r>
    <x v="200"/>
    <x v="200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0.26192500000000002"/>
    <x v="0"/>
  </r>
  <r>
    <x v="201"/>
    <x v="201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0.58461538461538465"/>
    <x v="0"/>
  </r>
  <r>
    <x v="202"/>
    <x v="202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x v="0"/>
  </r>
  <r>
    <x v="203"/>
    <x v="203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0.2984"/>
    <x v="0"/>
  </r>
  <r>
    <x v="204"/>
    <x v="204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0.50721666666666665"/>
    <x v="0"/>
  </r>
  <r>
    <x v="205"/>
    <x v="205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0.16250000000000001"/>
    <x v="0"/>
  </r>
  <r>
    <x v="206"/>
    <x v="206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x v="0"/>
  </r>
  <r>
    <x v="207"/>
    <x v="207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0.15214285714285714"/>
    <x v="0"/>
  </r>
  <r>
    <x v="208"/>
    <x v="208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x v="0"/>
  </r>
  <r>
    <x v="209"/>
    <x v="209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x v="0"/>
  </r>
  <r>
    <x v="210"/>
    <x v="210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0.2525"/>
    <x v="0"/>
  </r>
  <r>
    <x v="211"/>
    <x v="211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0.44600000000000001"/>
    <x v="0"/>
  </r>
  <r>
    <x v="212"/>
    <x v="212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1.5873015873015873E-4"/>
    <x v="0"/>
  </r>
  <r>
    <x v="213"/>
    <x v="213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4.0000000000000002E-4"/>
    <x v="0"/>
  </r>
  <r>
    <x v="214"/>
    <x v="214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8.0000000000000007E-5"/>
    <x v="0"/>
  </r>
  <r>
    <x v="215"/>
    <x v="215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2.2727272727272726E-3"/>
    <x v="0"/>
  </r>
  <r>
    <x v="216"/>
    <x v="216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0.55698440000000005"/>
    <x v="0"/>
  </r>
  <r>
    <x v="217"/>
    <x v="217"/>
    <s v="A roadmovie by paw"/>
    <n v="100000"/>
    <x v="172"/>
    <x v="2"/>
    <x v="11"/>
    <s v="SEK"/>
    <n v="1419780149"/>
    <n v="1417101749"/>
    <b v="0"/>
    <n v="38"/>
    <b v="0"/>
    <s v="film &amp; video/drama"/>
    <n v="0.11942999999999999"/>
    <x v="0"/>
  </r>
  <r>
    <x v="218"/>
    <x v="218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0.02"/>
    <x v="0"/>
  </r>
  <r>
    <x v="219"/>
    <x v="219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0.17630000000000001"/>
    <x v="0"/>
  </r>
  <r>
    <x v="220"/>
    <x v="220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7.1999999999999998E-3"/>
    <x v="0"/>
  </r>
  <r>
    <x v="221"/>
    <x v="221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x v="0"/>
  </r>
  <r>
    <x v="222"/>
    <x v="222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0.13"/>
    <x v="0"/>
  </r>
  <r>
    <x v="223"/>
    <x v="223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x v="0"/>
  </r>
  <r>
    <x v="224"/>
    <x v="224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x v="0"/>
  </r>
  <r>
    <x v="225"/>
    <x v="225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x v="0"/>
  </r>
  <r>
    <x v="226"/>
    <x v="226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8.6206896551724137E-3"/>
    <x v="0"/>
  </r>
  <r>
    <x v="227"/>
    <x v="227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x v="0"/>
  </r>
  <r>
    <x v="228"/>
    <x v="228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x v="0"/>
  </r>
  <r>
    <x v="229"/>
    <x v="229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x v="0"/>
  </r>
  <r>
    <x v="230"/>
    <x v="230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4.0000000000000001E-3"/>
    <x v="0"/>
  </r>
  <r>
    <x v="231"/>
    <x v="231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x v="0"/>
  </r>
  <r>
    <x v="232"/>
    <x v="232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2.75E-2"/>
    <x v="0"/>
  </r>
  <r>
    <x v="233"/>
    <x v="233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x v="0"/>
  </r>
  <r>
    <x v="234"/>
    <x v="234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0.40100000000000002"/>
    <x v="0"/>
  </r>
  <r>
    <x v="235"/>
    <x v="235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x v="0"/>
  </r>
  <r>
    <x v="236"/>
    <x v="236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x v="0"/>
  </r>
  <r>
    <x v="237"/>
    <x v="237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3.3333333333333335E-3"/>
    <x v="0"/>
  </r>
  <r>
    <x v="238"/>
    <x v="238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x v="0"/>
  </r>
  <r>
    <x v="239"/>
    <x v="239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0.25"/>
    <x v="0"/>
  </r>
  <r>
    <x v="240"/>
    <x v="240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.0763413333333334"/>
    <x v="0"/>
  </r>
  <r>
    <x v="241"/>
    <x v="241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.1263736263736264"/>
    <x v="0"/>
  </r>
  <r>
    <x v="242"/>
    <x v="242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.1346153846153846"/>
    <x v="0"/>
  </r>
  <r>
    <x v="243"/>
    <x v="243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.0259199999999999"/>
    <x v="0"/>
  </r>
  <r>
    <x v="244"/>
    <x v="244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.1375714285714287"/>
    <x v="0"/>
  </r>
  <r>
    <x v="245"/>
    <x v="245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.0371999999999999"/>
    <x v="0"/>
  </r>
  <r>
    <x v="246"/>
    <x v="246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.0546000000000002"/>
    <x v="0"/>
  </r>
  <r>
    <x v="247"/>
    <x v="247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.341"/>
    <x v="0"/>
  </r>
  <r>
    <x v="248"/>
    <x v="248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.0133294117647058"/>
    <x v="0"/>
  </r>
  <r>
    <x v="249"/>
    <x v="249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.1292"/>
    <x v="0"/>
  </r>
  <r>
    <x v="250"/>
    <x v="250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.0558333333333334"/>
    <x v="0"/>
  </r>
  <r>
    <x v="251"/>
    <x v="251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.2557142857142858"/>
    <x v="0"/>
  </r>
  <r>
    <x v="252"/>
    <x v="252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.8455999999999999"/>
    <x v="0"/>
  </r>
  <r>
    <x v="253"/>
    <x v="253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.0073333333333334"/>
    <x v="0"/>
  </r>
  <r>
    <x v="254"/>
    <x v="254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.1694724999999999"/>
    <x v="0"/>
  </r>
  <r>
    <x v="255"/>
    <x v="255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.0673325"/>
    <x v="0"/>
  </r>
  <r>
    <x v="256"/>
    <x v="256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.391"/>
    <x v="0"/>
  </r>
  <r>
    <x v="257"/>
    <x v="257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.0672648571428571"/>
    <x v="0"/>
  </r>
  <r>
    <x v="258"/>
    <x v="258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.9114"/>
    <x v="0"/>
  </r>
  <r>
    <x v="259"/>
    <x v="259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.3193789333333332"/>
    <x v="0"/>
  </r>
  <r>
    <x v="260"/>
    <x v="260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.0640000000000001"/>
    <x v="0"/>
  </r>
  <r>
    <x v="261"/>
    <x v="261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.0740000000000001"/>
    <x v="0"/>
  </r>
  <r>
    <x v="262"/>
    <x v="262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.4"/>
    <x v="0"/>
  </r>
  <r>
    <x v="263"/>
    <x v="263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.1808107999999999"/>
    <x v="0"/>
  </r>
  <r>
    <x v="264"/>
    <x v="264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.1819999999999999"/>
    <x v="0"/>
  </r>
  <r>
    <x v="265"/>
    <x v="265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.111"/>
    <x v="0"/>
  </r>
  <r>
    <x v="266"/>
    <x v="266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.4550000000000001"/>
    <x v="0"/>
  </r>
  <r>
    <x v="267"/>
    <x v="267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.3162883248730965"/>
    <x v="0"/>
  </r>
  <r>
    <x v="268"/>
    <x v="268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.1140000000000001"/>
    <x v="0"/>
  </r>
  <r>
    <x v="269"/>
    <x v="269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.4723377"/>
    <x v="0"/>
  </r>
  <r>
    <x v="270"/>
    <x v="270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.5260869565217392"/>
    <x v="0"/>
  </r>
  <r>
    <x v="271"/>
    <x v="271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.0468"/>
    <x v="0"/>
  </r>
  <r>
    <x v="272"/>
    <x v="272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.7743366666666667"/>
    <x v="0"/>
  </r>
  <r>
    <x v="273"/>
    <x v="273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.077758"/>
    <x v="0"/>
  </r>
  <r>
    <x v="274"/>
    <x v="274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.56"/>
    <x v="0"/>
  </r>
  <r>
    <x v="275"/>
    <x v="275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.08395"/>
    <x v="0"/>
  </r>
  <r>
    <x v="276"/>
    <x v="276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.476"/>
    <x v="0"/>
  </r>
  <r>
    <x v="277"/>
    <x v="277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.1038153846153846"/>
    <x v="0"/>
  </r>
  <r>
    <x v="278"/>
    <x v="278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.5034814814814814"/>
    <x v="0"/>
  </r>
  <r>
    <x v="279"/>
    <x v="279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.5731829411764706"/>
    <x v="0"/>
  </r>
  <r>
    <x v="280"/>
    <x v="280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.5614399999999999"/>
    <x v="0"/>
  </r>
  <r>
    <x v="281"/>
    <x v="281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.2058763636363636"/>
    <x v="0"/>
  </r>
  <r>
    <x v="282"/>
    <x v="282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.0118888888888888"/>
    <x v="0"/>
  </r>
  <r>
    <x v="283"/>
    <x v="283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.142725"/>
    <x v="0"/>
  </r>
  <r>
    <x v="284"/>
    <x v="284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.0462615"/>
    <x v="0"/>
  </r>
  <r>
    <x v="285"/>
    <x v="285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.2882507142857142"/>
    <x v="0"/>
  </r>
  <r>
    <x v="286"/>
    <x v="286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.0915333333333332"/>
    <x v="0"/>
  </r>
  <r>
    <x v="287"/>
    <x v="287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.7629999999999999"/>
    <x v="0"/>
  </r>
  <r>
    <x v="288"/>
    <x v="288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.0321061999999999"/>
    <x v="0"/>
  </r>
  <r>
    <x v="289"/>
    <x v="289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.0482"/>
    <x v="0"/>
  </r>
  <r>
    <x v="290"/>
    <x v="290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.0668444444444445"/>
    <x v="0"/>
  </r>
  <r>
    <x v="291"/>
    <x v="291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.2001999999999999"/>
    <x v="0"/>
  </r>
  <r>
    <x v="292"/>
    <x v="292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.0150693333333334"/>
    <x v="0"/>
  </r>
  <r>
    <x v="293"/>
    <x v="293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.0138461538461538"/>
    <x v="0"/>
  </r>
  <r>
    <x v="294"/>
    <x v="294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"/>
    <x v="0"/>
  </r>
  <r>
    <x v="295"/>
    <x v="295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.3310911999999999"/>
    <x v="0"/>
  </r>
  <r>
    <x v="296"/>
    <x v="296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.187262"/>
    <x v="0"/>
  </r>
  <r>
    <x v="297"/>
    <x v="297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.0064"/>
    <x v="0"/>
  </r>
  <r>
    <x v="298"/>
    <x v="298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.089324126984127"/>
    <x v="0"/>
  </r>
  <r>
    <x v="299"/>
    <x v="299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.789525"/>
    <x v="0"/>
  </r>
  <r>
    <x v="300"/>
    <x v="300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.0172264"/>
    <x v="0"/>
  </r>
  <r>
    <x v="301"/>
    <x v="301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.1873499999999999"/>
    <x v="0"/>
  </r>
  <r>
    <x v="302"/>
    <x v="302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.0045999999999999"/>
    <x v="0"/>
  </r>
  <r>
    <x v="303"/>
    <x v="303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.3746666666666667"/>
    <x v="0"/>
  </r>
  <r>
    <x v="304"/>
    <x v="304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.3164705882352941"/>
    <x v="0"/>
  </r>
  <r>
    <x v="305"/>
    <x v="305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.3033333333333332"/>
    <x v="0"/>
  </r>
  <r>
    <x v="306"/>
    <x v="306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.9289999999999998"/>
    <x v="0"/>
  </r>
  <r>
    <x v="307"/>
    <x v="307"/>
    <s v="Why is grammar important?"/>
    <n v="22000"/>
    <x v="244"/>
    <x v="0"/>
    <x v="0"/>
    <s v="USD"/>
    <n v="1360276801"/>
    <n v="1357684801"/>
    <b v="1"/>
    <n v="576"/>
    <b v="1"/>
    <s v="film &amp; video/documentary"/>
    <n v="1.1131818181818183"/>
    <x v="0"/>
  </r>
  <r>
    <x v="308"/>
    <x v="308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.0556666666666668"/>
    <x v="0"/>
  </r>
  <r>
    <x v="309"/>
    <x v="309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.1894444444444445"/>
    <x v="0"/>
  </r>
  <r>
    <x v="310"/>
    <x v="310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.04129"/>
    <x v="0"/>
  </r>
  <r>
    <x v="311"/>
    <x v="311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.0410165"/>
    <x v="0"/>
  </r>
  <r>
    <x v="312"/>
    <x v="312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.1187499999999999"/>
    <x v="0"/>
  </r>
  <r>
    <x v="313"/>
    <x v="313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.0473529411764706"/>
    <x v="0"/>
  </r>
  <r>
    <x v="314"/>
    <x v="314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.8515000000000001"/>
    <x v="0"/>
  </r>
  <r>
    <x v="315"/>
    <x v="315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.01248"/>
    <x v="0"/>
  </r>
  <r>
    <x v="316"/>
    <x v="316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.1377333333333333"/>
    <x v="0"/>
  </r>
  <r>
    <x v="317"/>
    <x v="317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.0080333333333333"/>
    <x v="0"/>
  </r>
  <r>
    <x v="318"/>
    <x v="318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.8332000000000002"/>
    <x v="0"/>
  </r>
  <r>
    <x v="319"/>
    <x v="319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.1268"/>
    <x v="0"/>
  </r>
  <r>
    <x v="320"/>
    <x v="320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.0658000000000001"/>
    <x v="0"/>
  </r>
  <r>
    <x v="321"/>
    <x v="321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.0266285714285714"/>
    <x v="0"/>
  </r>
  <r>
    <x v="322"/>
    <x v="322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.0791200000000001"/>
    <x v="0"/>
  </r>
  <r>
    <x v="323"/>
    <x v="323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.2307407407407407"/>
    <x v="0"/>
  </r>
  <r>
    <x v="324"/>
    <x v="324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.016"/>
    <x v="0"/>
  </r>
  <r>
    <x v="325"/>
    <x v="325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.04396"/>
    <x v="0"/>
  </r>
  <r>
    <x v="326"/>
    <x v="326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.1292973333333334"/>
    <x v="0"/>
  </r>
  <r>
    <x v="327"/>
    <x v="327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.3640000000000001"/>
    <x v="0"/>
  </r>
  <r>
    <x v="328"/>
    <x v="328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.036144"/>
    <x v="0"/>
  </r>
  <r>
    <x v="329"/>
    <x v="329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.0549999999999999"/>
    <x v="0"/>
  </r>
  <r>
    <x v="330"/>
    <x v="330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.0182857142857142"/>
    <x v="0"/>
  </r>
  <r>
    <x v="331"/>
    <x v="331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.0660499999999999"/>
    <x v="0"/>
  </r>
  <r>
    <x v="332"/>
    <x v="332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.13015"/>
    <x v="0"/>
  </r>
  <r>
    <x v="333"/>
    <x v="333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.252275"/>
    <x v="0"/>
  </r>
  <r>
    <x v="334"/>
    <x v="334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.0119"/>
    <x v="0"/>
  </r>
  <r>
    <x v="335"/>
    <x v="335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.0276470588235294"/>
    <x v="0"/>
  </r>
  <r>
    <x v="336"/>
    <x v="336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.1683911999999999"/>
    <x v="0"/>
  </r>
  <r>
    <x v="337"/>
    <x v="337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.0116833333333335"/>
    <x v="0"/>
  </r>
  <r>
    <x v="338"/>
    <x v="338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.1013360000000001"/>
    <x v="0"/>
  </r>
  <r>
    <x v="339"/>
    <x v="339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.0808333333333333"/>
    <x v="0"/>
  </r>
  <r>
    <x v="340"/>
    <x v="340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.2502285714285715"/>
    <x v="0"/>
  </r>
  <r>
    <x v="341"/>
    <x v="341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.0671428571428572"/>
    <x v="0"/>
  </r>
  <r>
    <x v="342"/>
    <x v="342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.0036639999999999"/>
    <x v="0"/>
  </r>
  <r>
    <x v="343"/>
    <x v="343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.0202863333333334"/>
    <x v="0"/>
  </r>
  <r>
    <x v="344"/>
    <x v="344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.0208358208955224"/>
    <x v="0"/>
  </r>
  <r>
    <x v="345"/>
    <x v="345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.2327586206896552"/>
    <x v="0"/>
  </r>
  <r>
    <x v="346"/>
    <x v="346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.7028880000000002"/>
    <x v="0"/>
  </r>
  <r>
    <x v="347"/>
    <x v="347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.1159049999999999"/>
    <x v="0"/>
  </r>
  <r>
    <x v="348"/>
    <x v="348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.03"/>
    <x v="0"/>
  </r>
  <r>
    <x v="349"/>
    <x v="349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.0663570159857905"/>
    <x v="0"/>
  </r>
  <r>
    <x v="350"/>
    <x v="350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.1476"/>
    <x v="0"/>
  </r>
  <r>
    <x v="351"/>
    <x v="351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.2734117647058822"/>
    <x v="0"/>
  </r>
  <r>
    <x v="352"/>
    <x v="352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.1656"/>
    <x v="0"/>
  </r>
  <r>
    <x v="353"/>
    <x v="353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.0861819426615318"/>
    <x v="0"/>
  </r>
  <r>
    <x v="354"/>
    <x v="354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.0394285714285714"/>
    <x v="0"/>
  </r>
  <r>
    <x v="355"/>
    <x v="355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.1625714285714286"/>
    <x v="0"/>
  </r>
  <r>
    <x v="356"/>
    <x v="356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.0269239999999999"/>
    <x v="0"/>
  </r>
  <r>
    <x v="357"/>
    <x v="357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.74"/>
    <x v="0"/>
  </r>
  <r>
    <x v="358"/>
    <x v="358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.03088"/>
    <x v="0"/>
  </r>
  <r>
    <x v="359"/>
    <x v="359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.0485537190082646"/>
    <x v="0"/>
  </r>
  <r>
    <x v="360"/>
    <x v="360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.0137499999999999"/>
    <x v="0"/>
  </r>
  <r>
    <x v="361"/>
    <x v="361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.1107699999999998"/>
    <x v="0"/>
  </r>
  <r>
    <x v="362"/>
    <x v="362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.2415933781686497"/>
    <x v="0"/>
  </r>
  <r>
    <x v="363"/>
    <x v="363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.0133333333333334"/>
    <x v="0"/>
  </r>
  <r>
    <x v="364"/>
    <x v="364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.1016142857142857"/>
    <x v="0"/>
  </r>
  <r>
    <x v="365"/>
    <x v="365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.0397333333333334"/>
    <x v="0"/>
  </r>
  <r>
    <x v="366"/>
    <x v="366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.013157894736842"/>
    <x v="0"/>
  </r>
  <r>
    <x v="367"/>
    <x v="367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.033501"/>
    <x v="0"/>
  </r>
  <r>
    <x v="368"/>
    <x v="368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.04112"/>
    <x v="0"/>
  </r>
  <r>
    <x v="369"/>
    <x v="369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.1015569230769231"/>
    <x v="0"/>
  </r>
  <r>
    <x v="370"/>
    <x v="370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.2202"/>
    <x v="0"/>
  </r>
  <r>
    <x v="371"/>
    <x v="371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.1416866666666667"/>
    <x v="0"/>
  </r>
  <r>
    <x v="372"/>
    <x v="372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.2533333333333334"/>
    <x v="0"/>
  </r>
  <r>
    <x v="373"/>
    <x v="373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.0666666666666667"/>
    <x v="0"/>
  </r>
  <r>
    <x v="374"/>
    <x v="374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.3065"/>
    <x v="0"/>
  </r>
  <r>
    <x v="375"/>
    <x v="375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.2"/>
    <x v="0"/>
  </r>
  <r>
    <x v="376"/>
    <x v="376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.0595918367346939"/>
    <x v="0"/>
  </r>
  <r>
    <x v="377"/>
    <x v="377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.1439999999999999"/>
    <x v="0"/>
  </r>
  <r>
    <x v="378"/>
    <x v="378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.1176666666666666"/>
    <x v="0"/>
  </r>
  <r>
    <x v="379"/>
    <x v="379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.1608000000000001"/>
    <x v="0"/>
  </r>
  <r>
    <x v="380"/>
    <x v="380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.415"/>
    <x v="0"/>
  </r>
  <r>
    <x v="381"/>
    <x v="381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.0472999999999999"/>
    <x v="0"/>
  </r>
  <r>
    <x v="382"/>
    <x v="382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.5583333333333331"/>
    <x v="0"/>
  </r>
  <r>
    <x v="383"/>
    <x v="383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.0670670670670672"/>
    <x v="0"/>
  </r>
  <r>
    <x v="384"/>
    <x v="384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.1210500000000001"/>
    <x v="0"/>
  </r>
  <r>
    <x v="385"/>
    <x v="385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.05982"/>
    <x v="0"/>
  </r>
  <r>
    <x v="386"/>
    <x v="386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.0016666666666667"/>
    <x v="0"/>
  </r>
  <r>
    <x v="387"/>
    <x v="387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.1398947368421051"/>
    <x v="0"/>
  </r>
  <r>
    <x v="388"/>
    <x v="388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.2616000000000001"/>
    <x v="0"/>
  </r>
  <r>
    <x v="389"/>
    <x v="389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.8153547058823529"/>
    <x v="0"/>
  </r>
  <r>
    <x v="390"/>
    <x v="390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"/>
    <x v="0"/>
  </r>
  <r>
    <x v="391"/>
    <x v="391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.0061"/>
    <x v="0"/>
  </r>
  <r>
    <x v="392"/>
    <x v="392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.009027027027027"/>
    <x v="0"/>
  </r>
  <r>
    <x v="393"/>
    <x v="393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.10446"/>
    <x v="0"/>
  </r>
  <r>
    <x v="394"/>
    <x v="394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.118936170212766"/>
    <x v="0"/>
  </r>
  <r>
    <x v="395"/>
    <x v="395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.0804450000000001"/>
    <x v="0"/>
  </r>
  <r>
    <x v="396"/>
    <x v="396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.0666666666666667"/>
    <x v="0"/>
  </r>
  <r>
    <x v="397"/>
    <x v="397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.0390027322404372"/>
    <x v="0"/>
  </r>
  <r>
    <x v="398"/>
    <x v="398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.2516"/>
    <x v="0"/>
  </r>
  <r>
    <x v="399"/>
    <x v="399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.0680499999999999"/>
    <x v="0"/>
  </r>
  <r>
    <x v="400"/>
    <x v="400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.1230249999999999"/>
    <x v="0"/>
  </r>
  <r>
    <x v="401"/>
    <x v="401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.0381199999999999"/>
    <x v="0"/>
  </r>
  <r>
    <x v="402"/>
    <x v="402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.4165000000000001"/>
    <x v="0"/>
  </r>
  <r>
    <x v="403"/>
    <x v="403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.0526"/>
    <x v="0"/>
  </r>
  <r>
    <x v="404"/>
    <x v="404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.0309142857142857"/>
    <x v="0"/>
  </r>
  <r>
    <x v="405"/>
    <x v="405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.0765957446808512"/>
    <x v="0"/>
  </r>
  <r>
    <x v="406"/>
    <x v="406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.0770464285714285"/>
    <x v="0"/>
  </r>
  <r>
    <x v="407"/>
    <x v="407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.0155000000000001"/>
    <x v="0"/>
  </r>
  <r>
    <x v="408"/>
    <x v="408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.0143766666666667"/>
    <x v="0"/>
  </r>
  <r>
    <x v="409"/>
    <x v="409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.3680000000000001"/>
    <x v="0"/>
  </r>
  <r>
    <x v="410"/>
    <x v="410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.2829999999999999"/>
    <x v="0"/>
  </r>
  <r>
    <x v="411"/>
    <x v="411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.0105"/>
    <x v="0"/>
  </r>
  <r>
    <x v="412"/>
    <x v="412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.2684"/>
    <x v="0"/>
  </r>
  <r>
    <x v="413"/>
    <x v="413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.0508593749999999"/>
    <x v="0"/>
  </r>
  <r>
    <x v="414"/>
    <x v="414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.0285405405405406"/>
    <x v="0"/>
  </r>
  <r>
    <x v="415"/>
    <x v="415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.0214714285714286"/>
    <x v="0"/>
  </r>
  <r>
    <x v="416"/>
    <x v="416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.2021700000000002"/>
    <x v="0"/>
  </r>
  <r>
    <x v="417"/>
    <x v="417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.0024761904761905"/>
    <x v="0"/>
  </r>
  <r>
    <x v="418"/>
    <x v="418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.0063392857142857"/>
    <x v="0"/>
  </r>
  <r>
    <x v="419"/>
    <x v="419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.004375"/>
    <x v="0"/>
  </r>
  <r>
    <x v="420"/>
    <x v="420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4.3939393939393936E-3"/>
    <x v="0"/>
  </r>
  <r>
    <x v="421"/>
    <x v="421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.0066666666666667E-2"/>
    <x v="0"/>
  </r>
  <r>
    <x v="422"/>
    <x v="422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.0749999999999999E-2"/>
    <x v="0"/>
  </r>
  <r>
    <x v="423"/>
    <x v="423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7.6499999999999997E-3"/>
    <x v="0"/>
  </r>
  <r>
    <x v="424"/>
    <x v="424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6.7966666666666675E-2"/>
    <x v="0"/>
  </r>
  <r>
    <x v="425"/>
    <x v="425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1.2E-4"/>
    <x v="0"/>
  </r>
  <r>
    <x v="426"/>
    <x v="426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.3299999999999999E-2"/>
    <x v="0"/>
  </r>
  <r>
    <x v="427"/>
    <x v="427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x v="0"/>
  </r>
  <r>
    <x v="428"/>
    <x v="428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5.6333333333333332E-2"/>
    <x v="0"/>
  </r>
  <r>
    <x v="429"/>
    <x v="429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x v="0"/>
  </r>
  <r>
    <x v="430"/>
    <x v="430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.4E-2"/>
    <x v="0"/>
  </r>
  <r>
    <x v="431"/>
    <x v="431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0.13833333333333334"/>
    <x v="0"/>
  </r>
  <r>
    <x v="432"/>
    <x v="432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9.5000000000000001E-2"/>
    <x v="0"/>
  </r>
  <r>
    <x v="433"/>
    <x v="433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x v="0"/>
  </r>
  <r>
    <x v="434"/>
    <x v="434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0.05"/>
    <x v="0"/>
  </r>
  <r>
    <x v="435"/>
    <x v="435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2.7272727272727273E-5"/>
    <x v="0"/>
  </r>
  <r>
    <x v="436"/>
    <x v="436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x v="0"/>
  </r>
  <r>
    <x v="437"/>
    <x v="437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x v="0"/>
  </r>
  <r>
    <x v="438"/>
    <x v="438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.3799999999999994E-2"/>
    <x v="0"/>
  </r>
  <r>
    <x v="439"/>
    <x v="439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x v="0"/>
  </r>
  <r>
    <x v="440"/>
    <x v="440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1E-3"/>
    <x v="0"/>
  </r>
  <r>
    <x v="441"/>
    <x v="441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x v="0"/>
  </r>
  <r>
    <x v="442"/>
    <x v="442"/>
    <s v="Doomsday is here"/>
    <n v="17000"/>
    <x v="368"/>
    <x v="2"/>
    <x v="0"/>
    <s v="USD"/>
    <n v="1424380783"/>
    <n v="1421788783"/>
    <b v="0"/>
    <n v="17"/>
    <b v="0"/>
    <s v="film &amp; video/animation"/>
    <n v="0.39358823529411763"/>
    <x v="0"/>
  </r>
  <r>
    <x v="443"/>
    <x v="443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1E-3"/>
    <x v="0"/>
  </r>
  <r>
    <x v="444"/>
    <x v="444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0.05"/>
    <x v="0"/>
  </r>
  <r>
    <x v="445"/>
    <x v="445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3.3333333333333335E-5"/>
    <x v="0"/>
  </r>
  <r>
    <x v="446"/>
    <x v="446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.2952380952380949E-2"/>
    <x v="0"/>
  </r>
  <r>
    <x v="447"/>
    <x v="447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1.6666666666666666E-4"/>
    <x v="0"/>
  </r>
  <r>
    <x v="448"/>
    <x v="448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.2804E-2"/>
    <x v="0"/>
  </r>
  <r>
    <x v="449"/>
    <x v="449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.2499999999999999E-2"/>
    <x v="0"/>
  </r>
  <r>
    <x v="450"/>
    <x v="450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7.92E-3"/>
    <x v="0"/>
  </r>
  <r>
    <x v="451"/>
    <x v="451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x v="0"/>
  </r>
  <r>
    <x v="452"/>
    <x v="452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0.64"/>
    <x v="0"/>
  </r>
  <r>
    <x v="453"/>
    <x v="453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2.740447957839262E-4"/>
    <x v="0"/>
  </r>
  <r>
    <x v="454"/>
    <x v="454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8.2000000000000007E-3"/>
    <x v="0"/>
  </r>
  <r>
    <x v="455"/>
    <x v="455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6.9230769230769226E-4"/>
    <x v="0"/>
  </r>
  <r>
    <x v="456"/>
    <x v="456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6.8631863186318634E-3"/>
    <x v="0"/>
  </r>
  <r>
    <x v="457"/>
    <x v="457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x v="0"/>
  </r>
  <r>
    <x v="458"/>
    <x v="458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.2100000000000006E-2"/>
    <x v="0"/>
  </r>
  <r>
    <x v="459"/>
    <x v="459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6.4102564102564103E-4"/>
    <x v="0"/>
  </r>
  <r>
    <x v="460"/>
    <x v="460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2.9411764705882353E-3"/>
    <x v="0"/>
  </r>
  <r>
    <x v="461"/>
    <x v="461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x v="0"/>
  </r>
  <r>
    <x v="462"/>
    <x v="462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x v="0"/>
  </r>
  <r>
    <x v="463"/>
    <x v="463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.2727272727272728E-2"/>
    <x v="0"/>
  </r>
  <r>
    <x v="464"/>
    <x v="464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9.9009900990099011E-4"/>
    <x v="0"/>
  </r>
  <r>
    <x v="465"/>
    <x v="465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0.26953125"/>
    <x v="0"/>
  </r>
  <r>
    <x v="466"/>
    <x v="466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7.6E-3"/>
    <x v="0"/>
  </r>
  <r>
    <x v="467"/>
    <x v="467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0.21575"/>
    <x v="0"/>
  </r>
  <r>
    <x v="468"/>
    <x v="468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x v="0"/>
  </r>
  <r>
    <x v="469"/>
    <x v="469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x v="0"/>
  </r>
  <r>
    <x v="470"/>
    <x v="470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.0200000000000001E-2"/>
    <x v="0"/>
  </r>
  <r>
    <x v="471"/>
    <x v="471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0.11892727272727273"/>
    <x v="0"/>
  </r>
  <r>
    <x v="472"/>
    <x v="472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0.17624999999999999"/>
    <x v="0"/>
  </r>
  <r>
    <x v="473"/>
    <x v="473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2.87E-2"/>
    <x v="0"/>
  </r>
  <r>
    <x v="474"/>
    <x v="474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3.0303030303030303E-4"/>
    <x v="0"/>
  </r>
  <r>
    <x v="475"/>
    <x v="475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x v="0"/>
  </r>
  <r>
    <x v="476"/>
    <x v="476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.2302681818181819E-2"/>
    <x v="0"/>
  </r>
  <r>
    <x v="477"/>
    <x v="477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x v="0"/>
  </r>
  <r>
    <x v="478"/>
    <x v="478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x v="0"/>
  </r>
  <r>
    <x v="479"/>
    <x v="479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0.3256"/>
    <x v="0"/>
  </r>
  <r>
    <x v="480"/>
    <x v="480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0.19409999999999999"/>
    <x v="0"/>
  </r>
  <r>
    <x v="481"/>
    <x v="481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.0999999999999999E-2"/>
    <x v="0"/>
  </r>
  <r>
    <x v="482"/>
    <x v="482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1E-3"/>
    <x v="0"/>
  </r>
  <r>
    <x v="483"/>
    <x v="483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0.502"/>
    <x v="0"/>
  </r>
  <r>
    <x v="484"/>
    <x v="484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1.8625E-3"/>
    <x v="0"/>
  </r>
  <r>
    <x v="485"/>
    <x v="485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0.21906971229845085"/>
    <x v="0"/>
  </r>
  <r>
    <x v="486"/>
    <x v="486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9.0909090909090904E-5"/>
    <x v="0"/>
  </r>
  <r>
    <x v="487"/>
    <x v="487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x v="0"/>
  </r>
  <r>
    <x v="488"/>
    <x v="488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x v="0"/>
  </r>
  <r>
    <x v="489"/>
    <x v="489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2.8667813379201833E-3"/>
    <x v="0"/>
  </r>
  <r>
    <x v="490"/>
    <x v="490"/>
    <s v="Cancelled"/>
    <n v="1000"/>
    <x v="117"/>
    <x v="2"/>
    <x v="0"/>
    <s v="USD"/>
    <n v="1345677285"/>
    <n v="1343085285"/>
    <b v="0"/>
    <n v="0"/>
    <b v="0"/>
    <s v="film &amp; video/animation"/>
    <n v="0"/>
    <x v="0"/>
  </r>
  <r>
    <x v="491"/>
    <x v="491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x v="0"/>
  </r>
  <r>
    <x v="492"/>
    <x v="492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x v="0"/>
  </r>
  <r>
    <x v="493"/>
    <x v="493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x v="0"/>
  </r>
  <r>
    <x v="494"/>
    <x v="494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1.5499999999999999E-3"/>
    <x v="0"/>
  </r>
  <r>
    <x v="495"/>
    <x v="495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x v="0"/>
  </r>
  <r>
    <x v="496"/>
    <x v="496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1.6666666666666667E-5"/>
    <x v="0"/>
  </r>
  <r>
    <x v="497"/>
    <x v="497"/>
    <s v="live-action/animated series pilot."/>
    <n v="4480"/>
    <x v="134"/>
    <x v="2"/>
    <x v="0"/>
    <s v="USD"/>
    <n v="1419483600"/>
    <n v="1414889665"/>
    <b v="0"/>
    <n v="3"/>
    <b v="0"/>
    <s v="film &amp; video/animation"/>
    <n v="6.6964285714285711E-3"/>
    <x v="0"/>
  </r>
  <r>
    <x v="498"/>
    <x v="498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4.5985132395404561E-2"/>
    <x v="0"/>
  </r>
  <r>
    <x v="499"/>
    <x v="499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9.5500000000000002E-2"/>
    <x v="0"/>
  </r>
  <r>
    <x v="500"/>
    <x v="500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.307692307692308E-2"/>
    <x v="0"/>
  </r>
  <r>
    <x v="501"/>
    <x v="501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x v="0"/>
  </r>
  <r>
    <x v="502"/>
    <x v="502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.15E-2"/>
    <x v="0"/>
  </r>
  <r>
    <x v="503"/>
    <x v="503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1.7538461538461537E-2"/>
    <x v="0"/>
  </r>
  <r>
    <x v="504"/>
    <x v="504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.3673469387755101E-2"/>
    <x v="0"/>
  </r>
  <r>
    <x v="505"/>
    <x v="505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4.3333333333333331E-3"/>
    <x v="0"/>
  </r>
  <r>
    <x v="506"/>
    <x v="506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1.25E-3"/>
    <x v="0"/>
  </r>
  <r>
    <x v="507"/>
    <x v="507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.2000000000000001E-2"/>
    <x v="0"/>
  </r>
  <r>
    <x v="508"/>
    <x v="508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8.0000000000000002E-3"/>
    <x v="0"/>
  </r>
  <r>
    <x v="509"/>
    <x v="509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2E-3"/>
    <x v="0"/>
  </r>
  <r>
    <x v="510"/>
    <x v="510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x v="0"/>
  </r>
  <r>
    <x v="511"/>
    <x v="511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0.03"/>
    <x v="0"/>
  </r>
  <r>
    <x v="512"/>
    <x v="512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1.3749999999999999E-3"/>
    <x v="0"/>
  </r>
  <r>
    <x v="513"/>
    <x v="513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0.13924"/>
    <x v="0"/>
  </r>
  <r>
    <x v="514"/>
    <x v="514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.3333333333333333E-2"/>
    <x v="0"/>
  </r>
  <r>
    <x v="515"/>
    <x v="515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0.25413402061855672"/>
    <x v="0"/>
  </r>
  <r>
    <x v="516"/>
    <x v="516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x v="0"/>
  </r>
  <r>
    <x v="517"/>
    <x v="517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.3666666666666667E-2"/>
    <x v="0"/>
  </r>
  <r>
    <x v="518"/>
    <x v="518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x v="0"/>
  </r>
  <r>
    <x v="519"/>
    <x v="519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0.22881426547787684"/>
    <x v="0"/>
  </r>
  <r>
    <x v="520"/>
    <x v="520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.0209999999999999"/>
    <x v="1"/>
  </r>
  <r>
    <x v="521"/>
    <x v="521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.0464"/>
    <x v="1"/>
  </r>
  <r>
    <x v="522"/>
    <x v="522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.1466666666666667"/>
    <x v="1"/>
  </r>
  <r>
    <x v="523"/>
    <x v="523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.206"/>
    <x v="1"/>
  </r>
  <r>
    <x v="524"/>
    <x v="524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.0867285714285715"/>
    <x v="1"/>
  </r>
  <r>
    <x v="525"/>
    <x v="525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"/>
    <x v="1"/>
  </r>
  <r>
    <x v="526"/>
    <x v="526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.1399999999999999"/>
    <x v="1"/>
  </r>
  <r>
    <x v="527"/>
    <x v="527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.0085"/>
    <x v="1"/>
  </r>
  <r>
    <x v="528"/>
    <x v="528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.1565217391304348"/>
    <x v="1"/>
  </r>
  <r>
    <x v="529"/>
    <x v="529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.3041666666666667"/>
    <x v="1"/>
  </r>
  <r>
    <x v="530"/>
    <x v="530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.0778267254038179"/>
    <x v="1"/>
  </r>
  <r>
    <x v="531"/>
    <x v="531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"/>
    <x v="1"/>
  </r>
  <r>
    <x v="532"/>
    <x v="532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.2324999999999999"/>
    <x v="1"/>
  </r>
  <r>
    <x v="533"/>
    <x v="533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.002"/>
    <x v="1"/>
  </r>
  <r>
    <x v="534"/>
    <x v="534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.0466666666666666"/>
    <x v="1"/>
  </r>
  <r>
    <x v="535"/>
    <x v="535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.0249999999999999"/>
    <x v="1"/>
  </r>
  <r>
    <x v="536"/>
    <x v="536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.1825757575757576"/>
    <x v="1"/>
  </r>
  <r>
    <x v="537"/>
    <x v="537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.2050000000000001"/>
    <x v="1"/>
  </r>
  <r>
    <x v="538"/>
    <x v="538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.0242"/>
    <x v="1"/>
  </r>
  <r>
    <x v="539"/>
    <x v="539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.00644"/>
    <x v="1"/>
  </r>
  <r>
    <x v="540"/>
    <x v="540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6.666666666666667E-5"/>
    <x v="2"/>
  </r>
  <r>
    <x v="541"/>
    <x v="541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5.5555555555555558E-3"/>
    <x v="2"/>
  </r>
  <r>
    <x v="542"/>
    <x v="542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3.9999999999999998E-6"/>
    <x v="2"/>
  </r>
  <r>
    <x v="543"/>
    <x v="543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3.1818181818181819E-3"/>
    <x v="2"/>
  </r>
  <r>
    <x v="544"/>
    <x v="544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.2E-2"/>
    <x v="2"/>
  </r>
  <r>
    <x v="545"/>
    <x v="545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0.27383999999999997"/>
    <x v="2"/>
  </r>
  <r>
    <x v="546"/>
    <x v="546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8.6666666666666663E-4"/>
    <x v="2"/>
  </r>
  <r>
    <x v="547"/>
    <x v="547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x v="2"/>
  </r>
  <r>
    <x v="548"/>
    <x v="548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8.9999999999999998E-4"/>
    <x v="2"/>
  </r>
  <r>
    <x v="549"/>
    <x v="549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2.7199999999999998E-2"/>
    <x v="2"/>
  </r>
  <r>
    <x v="550"/>
    <x v="550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7.0000000000000001E-3"/>
    <x v="2"/>
  </r>
  <r>
    <x v="551"/>
    <x v="551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.0413333333333331E-2"/>
    <x v="2"/>
  </r>
  <r>
    <x v="552"/>
    <x v="552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x v="2"/>
  </r>
  <r>
    <x v="553"/>
    <x v="553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4.9199999999999999E-3"/>
    <x v="2"/>
  </r>
  <r>
    <x v="554"/>
    <x v="554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0.36589147286821705"/>
    <x v="2"/>
  </r>
  <r>
    <x v="555"/>
    <x v="555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x v="2"/>
  </r>
  <r>
    <x v="556"/>
    <x v="556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2.5000000000000001E-2"/>
    <x v="2"/>
  </r>
  <r>
    <x v="557"/>
    <x v="557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9.1066666666666674E-3"/>
    <x v="2"/>
  </r>
  <r>
    <x v="558"/>
    <x v="558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x v="2"/>
  </r>
  <r>
    <x v="559"/>
    <x v="559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2.0833333333333335E-4"/>
    <x v="2"/>
  </r>
  <r>
    <x v="560"/>
    <x v="560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1.2E-4"/>
    <x v="2"/>
  </r>
  <r>
    <x v="561"/>
    <x v="561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3.6666666666666666E-3"/>
    <x v="2"/>
  </r>
  <r>
    <x v="562"/>
    <x v="562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x v="2"/>
  </r>
  <r>
    <x v="563"/>
    <x v="563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9.0666666666666662E-4"/>
    <x v="2"/>
  </r>
  <r>
    <x v="564"/>
    <x v="564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5.5555555555555558E-5"/>
    <x v="2"/>
  </r>
  <r>
    <x v="565"/>
    <x v="565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x v="2"/>
  </r>
  <r>
    <x v="566"/>
    <x v="566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2.0000000000000001E-4"/>
    <x v="2"/>
  </r>
  <r>
    <x v="567"/>
    <x v="567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x v="2"/>
  </r>
  <r>
    <x v="568"/>
    <x v="568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0.01"/>
    <x v="2"/>
  </r>
  <r>
    <x v="569"/>
    <x v="569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8.0000000000000002E-3"/>
    <x v="2"/>
  </r>
  <r>
    <x v="570"/>
    <x v="570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1.6705882352941177E-3"/>
    <x v="2"/>
  </r>
  <r>
    <x v="571"/>
    <x v="571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4.2399999999999998E-3"/>
    <x v="2"/>
  </r>
  <r>
    <x v="572"/>
    <x v="572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x v="2"/>
  </r>
  <r>
    <x v="573"/>
    <x v="573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3.892538925389254E-3"/>
    <x v="2"/>
  </r>
  <r>
    <x v="574"/>
    <x v="574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7.1556350626118068E-3"/>
    <x v="2"/>
  </r>
  <r>
    <x v="575"/>
    <x v="575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4.3166666666666666E-3"/>
    <x v="2"/>
  </r>
  <r>
    <x v="576"/>
    <x v="576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1.2500000000000001E-5"/>
    <x v="2"/>
  </r>
  <r>
    <x v="577"/>
    <x v="577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2E-3"/>
    <x v="2"/>
  </r>
  <r>
    <x v="578"/>
    <x v="578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1.12E-4"/>
    <x v="2"/>
  </r>
  <r>
    <x v="579"/>
    <x v="579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.4583333333333334E-2"/>
    <x v="2"/>
  </r>
  <r>
    <x v="580"/>
    <x v="580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3.3333333333333332E-4"/>
    <x v="2"/>
  </r>
  <r>
    <x v="581"/>
    <x v="581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x v="2"/>
  </r>
  <r>
    <x v="582"/>
    <x v="582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x v="2"/>
  </r>
  <r>
    <x v="583"/>
    <x v="583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1.1111111111111112E-4"/>
    <x v="2"/>
  </r>
  <r>
    <x v="584"/>
    <x v="584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0.01"/>
    <x v="2"/>
  </r>
  <r>
    <x v="585"/>
    <x v="585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x v="2"/>
  </r>
  <r>
    <x v="586"/>
    <x v="586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5.5999999999999999E-3"/>
    <x v="2"/>
  </r>
  <r>
    <x v="587"/>
    <x v="587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.0833333333333335E-2"/>
    <x v="2"/>
  </r>
  <r>
    <x v="588"/>
    <x v="588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.3444444444444443E-2"/>
    <x v="2"/>
  </r>
  <r>
    <x v="589"/>
    <x v="589"/>
    <s v="Services closer than you think..."/>
    <n v="7500"/>
    <x v="116"/>
    <x v="2"/>
    <x v="0"/>
    <s v="USD"/>
    <n v="1436366699"/>
    <n v="1435070699"/>
    <b v="0"/>
    <n v="1"/>
    <b v="0"/>
    <s v="technology/web"/>
    <n v="1.3333333333333334E-4"/>
    <x v="2"/>
  </r>
  <r>
    <x v="590"/>
    <x v="590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.4600000000000001E-2"/>
    <x v="2"/>
  </r>
  <r>
    <x v="591"/>
    <x v="591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6.0999999999999997E-4"/>
    <x v="2"/>
  </r>
  <r>
    <x v="592"/>
    <x v="592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.3333333333333333E-2"/>
    <x v="2"/>
  </r>
  <r>
    <x v="593"/>
    <x v="593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0.23"/>
    <x v="2"/>
  </r>
  <r>
    <x v="594"/>
    <x v="594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1.0399999999999999E-3"/>
    <x v="2"/>
  </r>
  <r>
    <x v="595"/>
    <x v="595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4.2599999999999999E-3"/>
    <x v="2"/>
  </r>
  <r>
    <x v="596"/>
    <x v="596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2.9999999999999997E-4"/>
    <x v="2"/>
  </r>
  <r>
    <x v="597"/>
    <x v="597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2.6666666666666666E-3"/>
    <x v="2"/>
  </r>
  <r>
    <x v="598"/>
    <x v="598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0.34"/>
    <x v="2"/>
  </r>
  <r>
    <x v="599"/>
    <x v="599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6.2E-4"/>
    <x v="2"/>
  </r>
  <r>
    <x v="600"/>
    <x v="600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0.02"/>
    <x v="2"/>
  </r>
  <r>
    <x v="601"/>
    <x v="601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.4E-2"/>
    <x v="2"/>
  </r>
  <r>
    <x v="602"/>
    <x v="602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x v="2"/>
  </r>
  <r>
    <x v="603"/>
    <x v="603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3.9334666666666664E-2"/>
    <x v="2"/>
  </r>
  <r>
    <x v="604"/>
    <x v="604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x v="2"/>
  </r>
  <r>
    <x v="605"/>
    <x v="605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2.6200000000000001E-2"/>
    <x v="2"/>
  </r>
  <r>
    <x v="606"/>
    <x v="606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2E-3"/>
    <x v="2"/>
  </r>
  <r>
    <x v="607"/>
    <x v="607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x v="2"/>
  </r>
  <r>
    <x v="608"/>
    <x v="608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9.7400000000000004E-3"/>
    <x v="2"/>
  </r>
  <r>
    <x v="609"/>
    <x v="609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6.41025641025641E-3"/>
    <x v="2"/>
  </r>
  <r>
    <x v="610"/>
    <x v="610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x v="2"/>
  </r>
  <r>
    <x v="611"/>
    <x v="611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x v="2"/>
  </r>
  <r>
    <x v="612"/>
    <x v="612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x v="2"/>
  </r>
  <r>
    <x v="613"/>
    <x v="613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0.21363333333333334"/>
    <x v="2"/>
  </r>
  <r>
    <x v="614"/>
    <x v="614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x v="2"/>
  </r>
  <r>
    <x v="615"/>
    <x v="615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x v="2"/>
  </r>
  <r>
    <x v="616"/>
    <x v="616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x v="2"/>
  </r>
  <r>
    <x v="617"/>
    <x v="617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0.03"/>
    <x v="2"/>
  </r>
  <r>
    <x v="618"/>
    <x v="618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x v="2"/>
  </r>
  <r>
    <x v="619"/>
    <x v="619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3.9999999999999998E-7"/>
    <x v="2"/>
  </r>
  <r>
    <x v="620"/>
    <x v="620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0.01"/>
    <x v="2"/>
  </r>
  <r>
    <x v="621"/>
    <x v="621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.044E-2"/>
    <x v="2"/>
  </r>
  <r>
    <x v="622"/>
    <x v="622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5.6833333333333333E-2"/>
    <x v="2"/>
  </r>
  <r>
    <x v="623"/>
    <x v="623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x v="2"/>
  </r>
  <r>
    <x v="624"/>
    <x v="624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x v="2"/>
  </r>
  <r>
    <x v="625"/>
    <x v="625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x v="2"/>
  </r>
  <r>
    <x v="626"/>
    <x v="626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0.17380000000000001"/>
    <x v="2"/>
  </r>
  <r>
    <x v="627"/>
    <x v="627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2.0000000000000001E-4"/>
    <x v="2"/>
  </r>
  <r>
    <x v="628"/>
    <x v="628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x v="2"/>
  </r>
  <r>
    <x v="629"/>
    <x v="629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1.75E-3"/>
    <x v="2"/>
  </r>
  <r>
    <x v="630"/>
    <x v="630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8.3340278356529708E-4"/>
    <x v="2"/>
  </r>
  <r>
    <x v="631"/>
    <x v="631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.38E-2"/>
    <x v="2"/>
  </r>
  <r>
    <x v="632"/>
    <x v="632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x v="2"/>
  </r>
  <r>
    <x v="633"/>
    <x v="633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0.1245"/>
    <x v="2"/>
  </r>
  <r>
    <x v="634"/>
    <x v="634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2.0000000000000001E-4"/>
    <x v="2"/>
  </r>
  <r>
    <x v="635"/>
    <x v="635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8.0000000000000007E-5"/>
    <x v="2"/>
  </r>
  <r>
    <x v="636"/>
    <x v="636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2E-3"/>
    <x v="2"/>
  </r>
  <r>
    <x v="637"/>
    <x v="637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x v="2"/>
  </r>
  <r>
    <x v="638"/>
    <x v="638"/>
    <s v="O0"/>
    <n v="200000"/>
    <x v="461"/>
    <x v="1"/>
    <x v="12"/>
    <s v="EUR"/>
    <n v="1490447662"/>
    <n v="1485267262"/>
    <b v="0"/>
    <n v="6"/>
    <b v="0"/>
    <s v="technology/web"/>
    <n v="9.0000000000000006E-5"/>
    <x v="2"/>
  </r>
  <r>
    <x v="639"/>
    <x v="639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9.9999999999999995E-7"/>
    <x v="2"/>
  </r>
  <r>
    <x v="640"/>
    <x v="640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.4428571428571428"/>
    <x v="2"/>
  </r>
  <r>
    <x v="641"/>
    <x v="641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.1916249999999999"/>
    <x v="2"/>
  </r>
  <r>
    <x v="642"/>
    <x v="642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.604850000000001"/>
    <x v="2"/>
  </r>
  <r>
    <x v="643"/>
    <x v="643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.0580799999999999"/>
    <x v="2"/>
  </r>
  <r>
    <x v="644"/>
    <x v="644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.0011791999999997"/>
    <x v="2"/>
  </r>
  <r>
    <x v="645"/>
    <x v="645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.7869999999999999"/>
    <x v="2"/>
  </r>
  <r>
    <x v="646"/>
    <x v="646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.3187625000000001"/>
    <x v="2"/>
  </r>
  <r>
    <x v="647"/>
    <x v="647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.0705"/>
    <x v="2"/>
  </r>
  <r>
    <x v="648"/>
    <x v="648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.2682285714285715"/>
    <x v="2"/>
  </r>
  <r>
    <x v="649"/>
    <x v="649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.3996"/>
    <x v="2"/>
  </r>
  <r>
    <x v="650"/>
    <x v="650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.1240000000000001"/>
    <x v="2"/>
  </r>
  <r>
    <x v="651"/>
    <x v="651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.00528"/>
    <x v="2"/>
  </r>
  <r>
    <x v="652"/>
    <x v="652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.0046666666666666"/>
    <x v="2"/>
  </r>
  <r>
    <x v="653"/>
    <x v="653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.4144600000000001"/>
    <x v="2"/>
  </r>
  <r>
    <x v="654"/>
    <x v="654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.6729166666666666"/>
    <x v="2"/>
  </r>
  <r>
    <x v="655"/>
    <x v="655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.4688749999999999"/>
    <x v="2"/>
  </r>
  <r>
    <x v="656"/>
    <x v="656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.1356000000000002"/>
    <x v="2"/>
  </r>
  <r>
    <x v="657"/>
    <x v="657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.2569999999999999"/>
    <x v="2"/>
  </r>
  <r>
    <x v="658"/>
    <x v="658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.0446206037108834"/>
    <x v="2"/>
  </r>
  <r>
    <x v="659"/>
    <x v="659"/>
    <s v="Sync up your lifestyle"/>
    <n v="3000"/>
    <x v="481"/>
    <x v="0"/>
    <x v="0"/>
    <s v="USD"/>
    <n v="1440339295"/>
    <n v="1437747295"/>
    <b v="0"/>
    <n v="21"/>
    <b v="1"/>
    <s v="technology/wearables"/>
    <n v="1.0056666666666667"/>
    <x v="2"/>
  </r>
  <r>
    <x v="660"/>
    <x v="660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.058E-2"/>
    <x v="2"/>
  </r>
  <r>
    <x v="661"/>
    <x v="661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9.4999999999999998E-3"/>
    <x v="2"/>
  </r>
  <r>
    <x v="662"/>
    <x v="662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4.0000000000000001E-3"/>
    <x v="2"/>
  </r>
  <r>
    <x v="663"/>
    <x v="663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3.5000000000000001E-3"/>
    <x v="2"/>
  </r>
  <r>
    <x v="664"/>
    <x v="664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7.5333333333333335E-2"/>
    <x v="2"/>
  </r>
  <r>
    <x v="665"/>
    <x v="665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0.18640000000000001"/>
    <x v="2"/>
  </r>
  <r>
    <x v="666"/>
    <x v="666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4.0000000000000003E-5"/>
    <x v="2"/>
  </r>
  <r>
    <x v="667"/>
    <x v="667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0.1002"/>
    <x v="2"/>
  </r>
  <r>
    <x v="668"/>
    <x v="668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4.5600000000000002E-2"/>
    <x v="2"/>
  </r>
  <r>
    <x v="669"/>
    <x v="669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0.21507499999999999"/>
    <x v="2"/>
  </r>
  <r>
    <x v="670"/>
    <x v="670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0.29276666666666668"/>
    <x v="2"/>
  </r>
  <r>
    <x v="671"/>
    <x v="671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0.39426666666666665"/>
    <x v="2"/>
  </r>
  <r>
    <x v="672"/>
    <x v="672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0.21628"/>
    <x v="2"/>
  </r>
  <r>
    <x v="673"/>
    <x v="673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2.0500000000000002E-3"/>
    <x v="2"/>
  </r>
  <r>
    <x v="674"/>
    <x v="674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2.9999999999999997E-4"/>
    <x v="2"/>
  </r>
  <r>
    <x v="675"/>
    <x v="675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0.14849999999999999"/>
    <x v="2"/>
  </r>
  <r>
    <x v="676"/>
    <x v="676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.4710000000000001E-2"/>
    <x v="2"/>
  </r>
  <r>
    <x v="677"/>
    <x v="677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0.25584000000000001"/>
    <x v="2"/>
  </r>
  <r>
    <x v="678"/>
    <x v="678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3.8206896551724136E-2"/>
    <x v="2"/>
  </r>
  <r>
    <x v="679"/>
    <x v="679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0.15485964912280703"/>
    <x v="2"/>
  </r>
  <r>
    <x v="680"/>
    <x v="680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0.25912000000000002"/>
    <x v="2"/>
  </r>
  <r>
    <x v="681"/>
    <x v="681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4.0000000000000002E-4"/>
    <x v="2"/>
  </r>
  <r>
    <x v="682"/>
    <x v="682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1.06E-3"/>
    <x v="2"/>
  </r>
  <r>
    <x v="683"/>
    <x v="683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8.5142857142857138E-3"/>
    <x v="2"/>
  </r>
  <r>
    <x v="684"/>
    <x v="684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.4837500000000001E-2"/>
    <x v="2"/>
  </r>
  <r>
    <x v="685"/>
    <x v="685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0.27650000000000002"/>
    <x v="2"/>
  </r>
  <r>
    <x v="686"/>
    <x v="686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x v="2"/>
  </r>
  <r>
    <x v="687"/>
    <x v="687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3.5499999999999997E-2"/>
    <x v="2"/>
  </r>
  <r>
    <x v="688"/>
    <x v="688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0.72989999999999999"/>
    <x v="2"/>
  </r>
  <r>
    <x v="689"/>
    <x v="689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0.57648750000000004"/>
    <x v="2"/>
  </r>
  <r>
    <x v="690"/>
    <x v="690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0.1234"/>
    <x v="2"/>
  </r>
  <r>
    <x v="691"/>
    <x v="691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5.1999999999999998E-3"/>
    <x v="2"/>
  </r>
  <r>
    <x v="692"/>
    <x v="692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6.5299999999999997E-2"/>
    <x v="2"/>
  </r>
  <r>
    <x v="693"/>
    <x v="693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0.35338000000000003"/>
    <x v="2"/>
  </r>
  <r>
    <x v="694"/>
    <x v="694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3.933333333333333E-3"/>
    <x v="2"/>
  </r>
  <r>
    <x v="695"/>
    <x v="695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.06E-2"/>
    <x v="2"/>
  </r>
  <r>
    <x v="696"/>
    <x v="696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5.7142857142857145E-6"/>
    <x v="2"/>
  </r>
  <r>
    <x v="697"/>
    <x v="697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0.46379999999999999"/>
    <x v="2"/>
  </r>
  <r>
    <x v="698"/>
    <x v="698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0.15390000000000001"/>
    <x v="2"/>
  </r>
  <r>
    <x v="699"/>
    <x v="699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0.824221076923077"/>
    <x v="2"/>
  </r>
  <r>
    <x v="700"/>
    <x v="700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2.6866666666666667E-2"/>
    <x v="2"/>
  </r>
  <r>
    <x v="701"/>
    <x v="701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0.26600000000000001"/>
    <x v="2"/>
  </r>
  <r>
    <x v="702"/>
    <x v="702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0.30813400000000002"/>
    <x v="2"/>
  </r>
  <r>
    <x v="703"/>
    <x v="703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5.5800000000000002E-2"/>
    <x v="2"/>
  </r>
  <r>
    <x v="704"/>
    <x v="704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8.7454545454545458E-3"/>
    <x v="2"/>
  </r>
  <r>
    <x v="705"/>
    <x v="705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9.7699999999999992E-3"/>
    <x v="2"/>
  </r>
  <r>
    <x v="706"/>
    <x v="706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x v="2"/>
  </r>
  <r>
    <x v="707"/>
    <x v="707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0.78927352941176465"/>
    <x v="2"/>
  </r>
  <r>
    <x v="708"/>
    <x v="708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0.22092500000000001"/>
    <x v="2"/>
  </r>
  <r>
    <x v="709"/>
    <x v="709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4.0666666666666663E-3"/>
    <x v="2"/>
  </r>
  <r>
    <x v="710"/>
    <x v="71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x v="2"/>
  </r>
  <r>
    <x v="711"/>
    <x v="711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0.33790999999999999"/>
    <x v="2"/>
  </r>
  <r>
    <x v="712"/>
    <x v="712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2.1649484536082476E-3"/>
    <x v="2"/>
  </r>
  <r>
    <x v="713"/>
    <x v="713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7.9600000000000001E-3"/>
    <x v="2"/>
  </r>
  <r>
    <x v="714"/>
    <x v="714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0.14993333333333334"/>
    <x v="2"/>
  </r>
  <r>
    <x v="715"/>
    <x v="715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.0509090909090906E-2"/>
    <x v="2"/>
  </r>
  <r>
    <x v="716"/>
    <x v="716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0.10214285714285715"/>
    <x v="2"/>
  </r>
  <r>
    <x v="717"/>
    <x v="717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3.0500000000000002E-3"/>
    <x v="2"/>
  </r>
  <r>
    <x v="718"/>
    <x v="718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7.4999999999999997E-3"/>
    <x v="2"/>
  </r>
  <r>
    <x v="719"/>
    <x v="719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.2933333333333333E-2"/>
    <x v="2"/>
  </r>
  <r>
    <x v="720"/>
    <x v="720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.4394736842105262"/>
    <x v="3"/>
  </r>
  <r>
    <x v="721"/>
    <x v="721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.2210975609756098"/>
    <x v="3"/>
  </r>
  <r>
    <x v="722"/>
    <x v="722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.3202400000000001"/>
    <x v="3"/>
  </r>
  <r>
    <x v="723"/>
    <x v="723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.0938000000000001"/>
    <x v="3"/>
  </r>
  <r>
    <x v="724"/>
    <x v="724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.0547157142857144"/>
    <x v="3"/>
  </r>
  <r>
    <x v="725"/>
    <x v="725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.0035000000000001"/>
    <x v="3"/>
  </r>
  <r>
    <x v="726"/>
    <x v="726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.014"/>
    <x v="3"/>
  </r>
  <r>
    <x v="727"/>
    <x v="727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.5551428571428572"/>
    <x v="3"/>
  </r>
  <r>
    <x v="728"/>
    <x v="728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.05566"/>
    <x v="3"/>
  </r>
  <r>
    <x v="729"/>
    <x v="729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.3065"/>
    <x v="3"/>
  </r>
  <r>
    <x v="730"/>
    <x v="730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.3219000000000001"/>
    <x v="3"/>
  </r>
  <r>
    <x v="731"/>
    <x v="731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.26"/>
    <x v="3"/>
  </r>
  <r>
    <x v="732"/>
    <x v="732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.6"/>
    <x v="3"/>
  </r>
  <r>
    <x v="733"/>
    <x v="733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.2048000000000001"/>
    <x v="3"/>
  </r>
  <r>
    <x v="734"/>
    <x v="734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.2552941176470589"/>
    <x v="3"/>
  </r>
  <r>
    <x v="735"/>
    <x v="735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.1440638297872341"/>
    <x v="3"/>
  </r>
  <r>
    <x v="736"/>
    <x v="736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.151388888888889"/>
    <x v="3"/>
  </r>
  <r>
    <x v="737"/>
    <x v="737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.224"/>
    <x v="3"/>
  </r>
  <r>
    <x v="738"/>
    <x v="738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.0673333333333332"/>
    <x v="3"/>
  </r>
  <r>
    <x v="739"/>
    <x v="739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.5833333333333333"/>
    <x v="3"/>
  </r>
  <r>
    <x v="740"/>
    <x v="740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.0740000000000001"/>
    <x v="3"/>
  </r>
  <r>
    <x v="741"/>
    <x v="741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.0226"/>
    <x v="3"/>
  </r>
  <r>
    <x v="742"/>
    <x v="742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.1071428571428572"/>
    <x v="3"/>
  </r>
  <r>
    <x v="743"/>
    <x v="743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.48"/>
    <x v="3"/>
  </r>
  <r>
    <x v="744"/>
    <x v="744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.0232000000000001"/>
    <x v="3"/>
  </r>
  <r>
    <x v="745"/>
    <x v="745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.7909909909909909"/>
    <x v="3"/>
  </r>
  <r>
    <x v="746"/>
    <x v="746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.1108135252761968"/>
    <x v="3"/>
  </r>
  <r>
    <x v="747"/>
    <x v="747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.0004285714285714"/>
    <x v="3"/>
  </r>
  <r>
    <x v="748"/>
    <x v="748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.0024999999999999"/>
    <x v="3"/>
  </r>
  <r>
    <x v="749"/>
    <x v="749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.0556000000000001"/>
    <x v="3"/>
  </r>
  <r>
    <x v="750"/>
    <x v="750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.0258775877587758"/>
    <x v="3"/>
  </r>
  <r>
    <x v="751"/>
    <x v="751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.1850000000000001"/>
    <x v="3"/>
  </r>
  <r>
    <x v="752"/>
    <x v="752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.117"/>
    <x v="3"/>
  </r>
  <r>
    <x v="753"/>
    <x v="753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.28"/>
    <x v="3"/>
  </r>
  <r>
    <x v="754"/>
    <x v="754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.0375000000000001"/>
    <x v="3"/>
  </r>
  <r>
    <x v="755"/>
    <x v="755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.0190760000000001"/>
    <x v="3"/>
  </r>
  <r>
    <x v="756"/>
    <x v="756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.177142857142857"/>
    <x v="3"/>
  </r>
  <r>
    <x v="757"/>
    <x v="757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.38"/>
    <x v="3"/>
  </r>
  <r>
    <x v="758"/>
    <x v="758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.02"/>
    <x v="3"/>
  </r>
  <r>
    <x v="759"/>
    <x v="759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.0192000000000001"/>
    <x v="3"/>
  </r>
  <r>
    <x v="760"/>
    <x v="760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x v="3"/>
  </r>
  <r>
    <x v="761"/>
    <x v="761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4.7E-2"/>
    <x v="3"/>
  </r>
  <r>
    <x v="762"/>
    <x v="762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x v="3"/>
  </r>
  <r>
    <x v="763"/>
    <x v="763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1.1655011655011655E-3"/>
    <x v="3"/>
  </r>
  <r>
    <x v="764"/>
    <x v="764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x v="3"/>
  </r>
  <r>
    <x v="765"/>
    <x v="765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0.36014285714285715"/>
    <x v="3"/>
  </r>
  <r>
    <x v="766"/>
    <x v="766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x v="3"/>
  </r>
  <r>
    <x v="767"/>
    <x v="767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3.5400000000000001E-2"/>
    <x v="3"/>
  </r>
  <r>
    <x v="768"/>
    <x v="768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x v="3"/>
  </r>
  <r>
    <x v="769"/>
    <x v="769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0.41399999999999998"/>
    <x v="3"/>
  </r>
  <r>
    <x v="770"/>
    <x v="770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x v="3"/>
  </r>
  <r>
    <x v="771"/>
    <x v="771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2.631578947368421E-4"/>
    <x v="3"/>
  </r>
  <r>
    <x v="772"/>
    <x v="772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.3333333333333333E-2"/>
    <x v="3"/>
  </r>
  <r>
    <x v="773"/>
    <x v="773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8.5129023676509714E-3"/>
    <x v="3"/>
  </r>
  <r>
    <x v="774"/>
    <x v="774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0.70199999999999996"/>
    <x v="3"/>
  </r>
  <r>
    <x v="775"/>
    <x v="775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1.7000000000000001E-2"/>
    <x v="3"/>
  </r>
  <r>
    <x v="776"/>
    <x v="776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0.51400000000000001"/>
    <x v="3"/>
  </r>
  <r>
    <x v="777"/>
    <x v="777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7.0000000000000001E-3"/>
    <x v="3"/>
  </r>
  <r>
    <x v="778"/>
    <x v="778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4.0000000000000001E-3"/>
    <x v="3"/>
  </r>
  <r>
    <x v="779"/>
    <x v="779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2.6666666666666668E-2"/>
    <x v="3"/>
  </r>
  <r>
    <x v="780"/>
    <x v="780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.04"/>
    <x v="4"/>
  </r>
  <r>
    <x v="781"/>
    <x v="781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.3315375"/>
    <x v="4"/>
  </r>
  <r>
    <x v="782"/>
    <x v="782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"/>
    <x v="4"/>
  </r>
  <r>
    <x v="783"/>
    <x v="783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.4813333333333334"/>
    <x v="4"/>
  </r>
  <r>
    <x v="784"/>
    <x v="784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.0249999999999999"/>
    <x v="4"/>
  </r>
  <r>
    <x v="785"/>
    <x v="785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.8062799999999999"/>
    <x v="4"/>
  </r>
  <r>
    <x v="786"/>
    <x v="786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.4279999999999999"/>
    <x v="4"/>
  </r>
  <r>
    <x v="787"/>
    <x v="787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.1416666666666666"/>
    <x v="4"/>
  </r>
  <r>
    <x v="788"/>
    <x v="788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.03505"/>
    <x v="4"/>
  </r>
  <r>
    <x v="789"/>
    <x v="789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.0941176470588236"/>
    <x v="4"/>
  </r>
  <r>
    <x v="790"/>
    <x v="790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.443746"/>
    <x v="4"/>
  </r>
  <r>
    <x v="791"/>
    <x v="791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.0386666666666666"/>
    <x v="4"/>
  </r>
  <r>
    <x v="792"/>
    <x v="792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.0044440000000001"/>
    <x v="4"/>
  </r>
  <r>
    <x v="793"/>
    <x v="793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.0277927272727272"/>
    <x v="4"/>
  </r>
  <r>
    <x v="794"/>
    <x v="794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.0531250000000001"/>
    <x v="4"/>
  </r>
  <r>
    <x v="795"/>
    <x v="795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.1178571428571429"/>
    <x v="4"/>
  </r>
  <r>
    <x v="796"/>
    <x v="796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.0135000000000001"/>
    <x v="4"/>
  </r>
  <r>
    <x v="797"/>
    <x v="797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.0753333333333333"/>
    <x v="4"/>
  </r>
  <r>
    <x v="798"/>
    <x v="798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.1488571428571428"/>
    <x v="4"/>
  </r>
  <r>
    <x v="799"/>
    <x v="799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.0002"/>
    <x v="4"/>
  </r>
  <r>
    <x v="800"/>
    <x v="800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.5213333333333334"/>
    <x v="4"/>
  </r>
  <r>
    <x v="801"/>
    <x v="801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.1152149999999998"/>
    <x v="4"/>
  </r>
  <r>
    <x v="802"/>
    <x v="802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.0133333333333334"/>
    <x v="4"/>
  </r>
  <r>
    <x v="803"/>
    <x v="803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.232608695652174"/>
    <x v="4"/>
  </r>
  <r>
    <x v="804"/>
    <x v="804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"/>
    <x v="4"/>
  </r>
  <r>
    <x v="805"/>
    <x v="805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.05"/>
    <x v="4"/>
  </r>
  <r>
    <x v="806"/>
    <x v="806"/>
    <s v="Help Golden Animals finish their NEW Album!"/>
    <n v="8000"/>
    <x v="603"/>
    <x v="0"/>
    <x v="0"/>
    <s v="USD"/>
    <n v="1315413339"/>
    <n v="1312821339"/>
    <b v="0"/>
    <n v="71"/>
    <b v="1"/>
    <s v="music/rock"/>
    <n v="1.0443750000000001"/>
    <x v="4"/>
  </r>
  <r>
    <x v="807"/>
    <x v="80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.05125"/>
    <x v="4"/>
  </r>
  <r>
    <x v="808"/>
    <x v="808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"/>
    <x v="4"/>
  </r>
  <r>
    <x v="809"/>
    <x v="809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.03775"/>
    <x v="4"/>
  </r>
  <r>
    <x v="810"/>
    <x v="810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.05"/>
    <x v="4"/>
  </r>
  <r>
    <x v="811"/>
    <x v="811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.04"/>
    <x v="4"/>
  </r>
  <r>
    <x v="812"/>
    <x v="812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.5183333333333333"/>
    <x v="4"/>
  </r>
  <r>
    <x v="813"/>
    <x v="813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.59996"/>
    <x v="4"/>
  </r>
  <r>
    <x v="814"/>
    <x v="814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.2729999999999999"/>
    <x v="4"/>
  </r>
  <r>
    <x v="815"/>
    <x v="815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.07"/>
    <x v="4"/>
  </r>
  <r>
    <x v="816"/>
    <x v="816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.1512214285714286"/>
    <x v="4"/>
  </r>
  <r>
    <x v="817"/>
    <x v="817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.3711066666666665"/>
    <x v="4"/>
  </r>
  <r>
    <x v="818"/>
    <x v="818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.5571428571428572"/>
    <x v="4"/>
  </r>
  <r>
    <x v="819"/>
    <x v="819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.0874999999999999"/>
    <x v="4"/>
  </r>
  <r>
    <x v="820"/>
    <x v="820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.3405"/>
    <x v="4"/>
  </r>
  <r>
    <x v="821"/>
    <x v="821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"/>
    <x v="4"/>
  </r>
  <r>
    <x v="822"/>
    <x v="822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.1916666666666667"/>
    <x v="4"/>
  </r>
  <r>
    <x v="823"/>
    <x v="823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.7949999999999999"/>
    <x v="4"/>
  </r>
  <r>
    <x v="824"/>
    <x v="824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.3438124999999999"/>
    <x v="4"/>
  </r>
  <r>
    <x v="825"/>
    <x v="825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.0043200000000001"/>
    <x v="4"/>
  </r>
  <r>
    <x v="826"/>
    <x v="826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.0145454545454546"/>
    <x v="4"/>
  </r>
  <r>
    <x v="827"/>
    <x v="827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.0333333333333334"/>
    <x v="4"/>
  </r>
  <r>
    <x v="828"/>
    <x v="828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.07"/>
    <x v="4"/>
  </r>
  <r>
    <x v="829"/>
    <x v="829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.04"/>
    <x v="4"/>
  </r>
  <r>
    <x v="830"/>
    <x v="830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.0783333333333334"/>
    <x v="4"/>
  </r>
  <r>
    <x v="831"/>
    <x v="831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.3333333333333335"/>
    <x v="4"/>
  </r>
  <r>
    <x v="832"/>
    <x v="832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.0060706666666666"/>
    <x v="4"/>
  </r>
  <r>
    <x v="833"/>
    <x v="833"/>
    <s v="This is an American rock album."/>
    <n v="6000"/>
    <x v="627"/>
    <x v="0"/>
    <x v="0"/>
    <s v="USD"/>
    <n v="1397941475"/>
    <n v="1395349475"/>
    <b v="0"/>
    <n v="41"/>
    <b v="1"/>
    <s v="music/rock"/>
    <n v="1.0166666666666666"/>
    <x v="4"/>
  </r>
  <r>
    <x v="834"/>
    <x v="834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.3101818181818181"/>
    <x v="4"/>
  </r>
  <r>
    <x v="835"/>
    <x v="835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.1725000000000001"/>
    <x v="4"/>
  </r>
  <r>
    <x v="836"/>
    <x v="836"/>
    <s v="An album you can bring home to mom."/>
    <n v="5000"/>
    <x v="630"/>
    <x v="0"/>
    <x v="0"/>
    <s v="USD"/>
    <n v="1381108918"/>
    <n v="1378516918"/>
    <b v="0"/>
    <n v="46"/>
    <b v="1"/>
    <s v="music/rock"/>
    <n v="1.009304"/>
    <x v="4"/>
  </r>
  <r>
    <x v="837"/>
    <x v="837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.218"/>
    <x v="4"/>
  </r>
  <r>
    <x v="838"/>
    <x v="838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.454"/>
    <x v="4"/>
  </r>
  <r>
    <x v="839"/>
    <x v="839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.166166"/>
    <x v="4"/>
  </r>
  <r>
    <x v="840"/>
    <x v="840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.2041660000000001"/>
    <x v="4"/>
  </r>
  <r>
    <x v="841"/>
    <x v="841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.0132000000000001"/>
    <x v="4"/>
  </r>
  <r>
    <x v="842"/>
    <x v="842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.0431999999999999"/>
    <x v="4"/>
  </r>
  <r>
    <x v="843"/>
    <x v="843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.6713333333333331"/>
    <x v="4"/>
  </r>
  <r>
    <x v="844"/>
    <x v="844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.9413333333333334"/>
    <x v="4"/>
  </r>
  <r>
    <x v="845"/>
    <x v="845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.203802"/>
    <x v="4"/>
  </r>
  <r>
    <x v="846"/>
    <x v="846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.2200090909090908"/>
    <x v="4"/>
  </r>
  <r>
    <x v="847"/>
    <x v="847"/>
    <s v="MUSIC WITH MEANING!  MUSIC THAT MATTERS!!!"/>
    <n v="10"/>
    <x v="115"/>
    <x v="0"/>
    <x v="0"/>
    <s v="USD"/>
    <n v="1436555376"/>
    <n v="1433963376"/>
    <b v="0"/>
    <n v="1"/>
    <b v="1"/>
    <s v="music/metal"/>
    <n v="1"/>
    <x v="4"/>
  </r>
  <r>
    <x v="848"/>
    <x v="848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"/>
    <x v="4"/>
  </r>
  <r>
    <x v="849"/>
    <x v="849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.1990000000000001"/>
    <x v="4"/>
  </r>
  <r>
    <x v="850"/>
    <x v="850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.55175"/>
    <x v="4"/>
  </r>
  <r>
    <x v="851"/>
    <x v="851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.3045"/>
    <x v="4"/>
  </r>
  <r>
    <x v="852"/>
    <x v="852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.0497142857142858"/>
    <x v="4"/>
  </r>
  <r>
    <x v="853"/>
    <x v="853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"/>
    <x v="4"/>
  </r>
  <r>
    <x v="854"/>
    <x v="854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.1822050359712231"/>
    <x v="4"/>
  </r>
  <r>
    <x v="855"/>
    <x v="855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.0344827586206897"/>
    <x v="4"/>
  </r>
  <r>
    <x v="856"/>
    <x v="856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.1800000000000002"/>
    <x v="4"/>
  </r>
  <r>
    <x v="857"/>
    <x v="857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"/>
    <x v="4"/>
  </r>
  <r>
    <x v="858"/>
    <x v="858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.4400583333333332"/>
    <x v="4"/>
  </r>
  <r>
    <x v="859"/>
    <x v="859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.0467500000000001"/>
    <x v="4"/>
  </r>
  <r>
    <x v="860"/>
    <x v="860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0.18142857142857144"/>
    <x v="4"/>
  </r>
  <r>
    <x v="861"/>
    <x v="861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.2444444444444444E-2"/>
    <x v="4"/>
  </r>
  <r>
    <x v="862"/>
    <x v="862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3.3999999999999998E-3"/>
    <x v="4"/>
  </r>
  <r>
    <x v="863"/>
    <x v="863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4.4999999999999998E-2"/>
    <x v="4"/>
  </r>
  <r>
    <x v="864"/>
    <x v="864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0.41538461538461541"/>
    <x v="4"/>
  </r>
  <r>
    <x v="865"/>
    <x v="865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.0454545454545454E-2"/>
    <x v="4"/>
  </r>
  <r>
    <x v="866"/>
    <x v="866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0.18285714285714286"/>
    <x v="4"/>
  </r>
  <r>
    <x v="867"/>
    <x v="867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0.2402"/>
    <x v="4"/>
  </r>
  <r>
    <x v="868"/>
    <x v="868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1.1111111111111111E-3"/>
    <x v="4"/>
  </r>
  <r>
    <x v="869"/>
    <x v="869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0.11818181818181818"/>
    <x v="4"/>
  </r>
  <r>
    <x v="870"/>
    <x v="870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3.0999999999999999E-3"/>
    <x v="4"/>
  </r>
  <r>
    <x v="871"/>
    <x v="871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.4166666666666669E-2"/>
    <x v="4"/>
  </r>
  <r>
    <x v="872"/>
    <x v="872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8.1250000000000003E-3"/>
    <x v="4"/>
  </r>
  <r>
    <x v="873"/>
    <x v="873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.2857142857142857E-2"/>
    <x v="4"/>
  </r>
  <r>
    <x v="874"/>
    <x v="874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0.24333333333333335"/>
    <x v="4"/>
  </r>
  <r>
    <x v="875"/>
    <x v="875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x v="4"/>
  </r>
  <r>
    <x v="876"/>
    <x v="876"/>
    <s v="What was the greatest record shop ever?  DOBELLS!"/>
    <n v="3152"/>
    <x v="656"/>
    <x v="2"/>
    <x v="1"/>
    <s v="GBP"/>
    <n v="1359978927"/>
    <n v="1357127727"/>
    <b v="0"/>
    <n v="45"/>
    <b v="0"/>
    <s v="music/jazz"/>
    <n v="0.40799492385786801"/>
    <x v="4"/>
  </r>
  <r>
    <x v="877"/>
    <x v="877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0.67549999999999999"/>
    <x v="4"/>
  </r>
  <r>
    <x v="878"/>
    <x v="878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.2999999999999999E-2"/>
    <x v="4"/>
  </r>
  <r>
    <x v="879"/>
    <x v="879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0.30666666666666664"/>
    <x v="4"/>
  </r>
  <r>
    <x v="880"/>
    <x v="880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2.9894179894179893E-2"/>
    <x v="4"/>
  </r>
  <r>
    <x v="881"/>
    <x v="881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8.0000000000000002E-3"/>
    <x v="4"/>
  </r>
  <r>
    <x v="882"/>
    <x v="882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0.20133333333333334"/>
    <x v="4"/>
  </r>
  <r>
    <x v="883"/>
    <x v="883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0.4002"/>
    <x v="4"/>
  </r>
  <r>
    <x v="884"/>
    <x v="884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0.01"/>
    <x v="4"/>
  </r>
  <r>
    <x v="885"/>
    <x v="885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0.75"/>
    <x v="4"/>
  </r>
  <r>
    <x v="886"/>
    <x v="886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0.41"/>
    <x v="4"/>
  </r>
  <r>
    <x v="887"/>
    <x v="887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x v="4"/>
  </r>
  <r>
    <x v="888"/>
    <x v="888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.1999999999999995E-2"/>
    <x v="4"/>
  </r>
  <r>
    <x v="889"/>
    <x v="889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.4412800000000005E-2"/>
    <x v="4"/>
  </r>
  <r>
    <x v="890"/>
    <x v="890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.1666666666666664E-2"/>
    <x v="4"/>
  </r>
  <r>
    <x v="891"/>
    <x v="891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.2500000000000001E-2"/>
    <x v="4"/>
  </r>
  <r>
    <x v="892"/>
    <x v="892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0.40749999999999997"/>
    <x v="4"/>
  </r>
  <r>
    <x v="893"/>
    <x v="893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0.1"/>
    <x v="4"/>
  </r>
  <r>
    <x v="894"/>
    <x v="894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0.39169999999999999"/>
    <x v="4"/>
  </r>
  <r>
    <x v="895"/>
    <x v="895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.4375000000000001E-2"/>
    <x v="4"/>
  </r>
  <r>
    <x v="896"/>
    <x v="896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0.4"/>
    <x v="4"/>
  </r>
  <r>
    <x v="897"/>
    <x v="897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x v="4"/>
  </r>
  <r>
    <x v="898"/>
    <x v="898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2.8000000000000001E-2"/>
    <x v="4"/>
  </r>
  <r>
    <x v="899"/>
    <x v="899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0.37333333333333335"/>
    <x v="4"/>
  </r>
  <r>
    <x v="900"/>
    <x v="900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4.1999999999999997E-3"/>
    <x v="4"/>
  </r>
  <r>
    <x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x v="4"/>
  </r>
  <r>
    <x v="902"/>
    <x v="902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3.0000000000000001E-3"/>
    <x v="4"/>
  </r>
  <r>
    <x v="903"/>
    <x v="903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.2000000000000001E-2"/>
    <x v="4"/>
  </r>
  <r>
    <x v="904"/>
    <x v="904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3.0200000000000001E-3"/>
    <x v="4"/>
  </r>
  <r>
    <x v="905"/>
    <x v="905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.0153846153846153E-2"/>
    <x v="4"/>
  </r>
  <r>
    <x v="906"/>
    <x v="906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x v="4"/>
  </r>
  <r>
    <x v="907"/>
    <x v="907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x v="4"/>
  </r>
  <r>
    <x v="908"/>
    <x v="908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x v="4"/>
  </r>
  <r>
    <x v="909"/>
    <x v="909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.2500000000000001E-2"/>
    <x v="4"/>
  </r>
  <r>
    <x v="910"/>
    <x v="910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0.22363636363636363"/>
    <x v="4"/>
  </r>
  <r>
    <x v="911"/>
    <x v="911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x v="4"/>
  </r>
  <r>
    <x v="912"/>
    <x v="912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8.5714285714285719E-3"/>
    <x v="4"/>
  </r>
  <r>
    <x v="913"/>
    <x v="913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6.6066666666666662E-2"/>
    <x v="4"/>
  </r>
  <r>
    <x v="914"/>
    <x v="914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x v="4"/>
  </r>
  <r>
    <x v="915"/>
    <x v="915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5.7692307692307696E-2"/>
    <x v="4"/>
  </r>
  <r>
    <x v="916"/>
    <x v="916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x v="4"/>
  </r>
  <r>
    <x v="917"/>
    <x v="917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6.0000000000000001E-3"/>
    <x v="4"/>
  </r>
  <r>
    <x v="918"/>
    <x v="918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.0256410256410255E-2"/>
    <x v="4"/>
  </r>
  <r>
    <x v="919"/>
    <x v="919"/>
    <s v="Cool jazz with a New Orleans flavor."/>
    <n v="20000"/>
    <x v="173"/>
    <x v="2"/>
    <x v="0"/>
    <s v="USD"/>
    <n v="1355930645"/>
    <n v="1352906645"/>
    <b v="0"/>
    <n v="1"/>
    <b v="0"/>
    <s v="music/jazz"/>
    <n v="5.0000000000000001E-3"/>
    <x v="4"/>
  </r>
  <r>
    <x v="920"/>
    <x v="920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x v="4"/>
  </r>
  <r>
    <x v="921"/>
    <x v="921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0.309"/>
    <x v="4"/>
  </r>
  <r>
    <x v="922"/>
    <x v="922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0.21037037037037037"/>
    <x v="4"/>
  </r>
  <r>
    <x v="923"/>
    <x v="923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.1999999999999999E-2"/>
    <x v="4"/>
  </r>
  <r>
    <x v="924"/>
    <x v="924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0.109"/>
    <x v="4"/>
  </r>
  <r>
    <x v="925"/>
    <x v="925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2.6666666666666668E-2"/>
    <x v="4"/>
  </r>
  <r>
    <x v="926"/>
    <x v="926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x v="4"/>
  </r>
  <r>
    <x v="927"/>
    <x v="927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x v="4"/>
  </r>
  <r>
    <x v="928"/>
    <x v="928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0.10862068965517241"/>
    <x v="4"/>
  </r>
  <r>
    <x v="929"/>
    <x v="929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x v="4"/>
  </r>
  <r>
    <x v="930"/>
    <x v="930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0.38333333333333336"/>
    <x v="4"/>
  </r>
  <r>
    <x v="931"/>
    <x v="931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6.5500000000000003E-2"/>
    <x v="4"/>
  </r>
  <r>
    <x v="932"/>
    <x v="932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0.14536842105263159"/>
    <x v="4"/>
  </r>
  <r>
    <x v="933"/>
    <x v="933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0.06"/>
    <x v="4"/>
  </r>
  <r>
    <x v="934"/>
    <x v="934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0.30399999999999999"/>
    <x v="4"/>
  </r>
  <r>
    <x v="935"/>
    <x v="935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.4285714285714285E-2"/>
    <x v="4"/>
  </r>
  <r>
    <x v="936"/>
    <x v="936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x v="4"/>
  </r>
  <r>
    <x v="937"/>
    <x v="937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.1428571428571429E-2"/>
    <x v="4"/>
  </r>
  <r>
    <x v="938"/>
    <x v="938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3.5714285714285713E-3"/>
    <x v="4"/>
  </r>
  <r>
    <x v="939"/>
    <x v="939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.4545454545454545E-2"/>
    <x v="4"/>
  </r>
  <r>
    <x v="940"/>
    <x v="940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0.17155555555555554"/>
    <x v="2"/>
  </r>
  <r>
    <x v="941"/>
    <x v="941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.3220000000000001E-2"/>
    <x v="2"/>
  </r>
  <r>
    <x v="942"/>
    <x v="942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8.9066666666666669E-2"/>
    <x v="2"/>
  </r>
  <r>
    <x v="943"/>
    <x v="943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9.633333333333334E-2"/>
    <x v="2"/>
  </r>
  <r>
    <x v="944"/>
    <x v="944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0.13325999999999999"/>
    <x v="2"/>
  </r>
  <r>
    <x v="945"/>
    <x v="945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.4840000000000001E-2"/>
    <x v="2"/>
  </r>
  <r>
    <x v="946"/>
    <x v="946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1.9066666666666666E-2"/>
    <x v="2"/>
  </r>
  <r>
    <x v="947"/>
    <x v="947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x v="2"/>
  </r>
  <r>
    <x v="948"/>
    <x v="948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0.12"/>
    <x v="2"/>
  </r>
  <r>
    <x v="949"/>
    <x v="949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.3650000000000001E-2"/>
    <x v="2"/>
  </r>
  <r>
    <x v="950"/>
    <x v="950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0.28039999999999998"/>
    <x v="2"/>
  </r>
  <r>
    <x v="951"/>
    <x v="951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0.38390000000000002"/>
    <x v="2"/>
  </r>
  <r>
    <x v="952"/>
    <x v="952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0.39942857142857141"/>
    <x v="2"/>
  </r>
  <r>
    <x v="953"/>
    <x v="953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8.3999999999999995E-3"/>
    <x v="2"/>
  </r>
  <r>
    <x v="954"/>
    <x v="954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0.43406666666666666"/>
    <x v="2"/>
  </r>
  <r>
    <x v="955"/>
    <x v="955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5.6613333333333335E-2"/>
    <x v="2"/>
  </r>
  <r>
    <x v="956"/>
    <x v="956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1.7219999999999999E-2"/>
    <x v="2"/>
  </r>
  <r>
    <x v="957"/>
    <x v="957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1.9416666666666665E-2"/>
    <x v="2"/>
  </r>
  <r>
    <x v="958"/>
    <x v="958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0.11328275684711328"/>
    <x v="2"/>
  </r>
  <r>
    <x v="959"/>
    <x v="959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0.3886"/>
    <x v="2"/>
  </r>
  <r>
    <x v="960"/>
    <x v="960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0.46100628930817611"/>
    <x v="2"/>
  </r>
  <r>
    <x v="961"/>
    <x v="961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0.42188421052631581"/>
    <x v="2"/>
  </r>
  <r>
    <x v="962"/>
    <x v="962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0.2848"/>
    <x v="2"/>
  </r>
  <r>
    <x v="963"/>
    <x v="963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.0771428571428571E-2"/>
    <x v="2"/>
  </r>
  <r>
    <x v="964"/>
    <x v="964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7.9909090909090902E-3"/>
    <x v="2"/>
  </r>
  <r>
    <x v="965"/>
    <x v="965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.192E-2"/>
    <x v="2"/>
  </r>
  <r>
    <x v="966"/>
    <x v="966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0.14799999999999999"/>
    <x v="2"/>
  </r>
  <r>
    <x v="967"/>
    <x v="967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0.17810000000000001"/>
    <x v="2"/>
  </r>
  <r>
    <x v="968"/>
    <x v="968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.325E-2"/>
    <x v="2"/>
  </r>
  <r>
    <x v="969"/>
    <x v="969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0.46666666666666667"/>
    <x v="2"/>
  </r>
  <r>
    <x v="970"/>
    <x v="970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0.4592"/>
    <x v="2"/>
  </r>
  <r>
    <x v="971"/>
    <x v="971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2.2599999999999999E-3"/>
    <x v="2"/>
  </r>
  <r>
    <x v="972"/>
    <x v="972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0.34625"/>
    <x v="2"/>
  </r>
  <r>
    <x v="973"/>
    <x v="973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.0549999999999999E-2"/>
    <x v="2"/>
  </r>
  <r>
    <x v="974"/>
    <x v="974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5.5999999999999999E-3"/>
    <x v="2"/>
  </r>
  <r>
    <x v="975"/>
    <x v="975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2.6069999999999999E-2"/>
    <x v="2"/>
  </r>
  <r>
    <x v="976"/>
    <x v="976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1.9259999999999999E-2"/>
    <x v="2"/>
  </r>
  <r>
    <x v="977"/>
    <x v="977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0.33666666666666667"/>
    <x v="2"/>
  </r>
  <r>
    <x v="978"/>
    <x v="978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0.5626326718299024"/>
    <x v="2"/>
  </r>
  <r>
    <x v="979"/>
    <x v="979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0.82817600000000002"/>
    <x v="2"/>
  </r>
  <r>
    <x v="980"/>
    <x v="980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0.14860000000000001"/>
    <x v="2"/>
  </r>
  <r>
    <x v="981"/>
    <x v="981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1.2375123751237513E-4"/>
    <x v="2"/>
  </r>
  <r>
    <x v="982"/>
    <x v="982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1.7142857142857143E-4"/>
    <x v="2"/>
  </r>
  <r>
    <x v="983"/>
    <x v="983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0.2950613611721471"/>
    <x v="2"/>
  </r>
  <r>
    <x v="984"/>
    <x v="984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.06E-2"/>
    <x v="2"/>
  </r>
  <r>
    <x v="985"/>
    <x v="985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.2933333333333327E-2"/>
    <x v="2"/>
  </r>
  <r>
    <x v="986"/>
    <x v="986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0.1275"/>
    <x v="2"/>
  </r>
  <r>
    <x v="987"/>
    <x v="987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0.13220000000000001"/>
    <x v="2"/>
  </r>
  <r>
    <x v="988"/>
    <x v="988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x v="2"/>
  </r>
  <r>
    <x v="989"/>
    <x v="989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0.16769999999999999"/>
    <x v="2"/>
  </r>
  <r>
    <x v="990"/>
    <x v="990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1.0399999999999999E-3"/>
    <x v="2"/>
  </r>
  <r>
    <x v="991"/>
    <x v="991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.24E-2"/>
    <x v="2"/>
  </r>
  <r>
    <x v="992"/>
    <x v="992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4.6699999999999997E-3"/>
    <x v="2"/>
  </r>
  <r>
    <x v="993"/>
    <x v="993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0.25087142857142858"/>
    <x v="2"/>
  </r>
  <r>
    <x v="994"/>
    <x v="994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.3345000000000001E-2"/>
    <x v="2"/>
  </r>
  <r>
    <x v="995"/>
    <x v="995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.2599999999999998E-2"/>
    <x v="2"/>
  </r>
  <r>
    <x v="996"/>
    <x v="996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1.6250000000000001E-2"/>
    <x v="2"/>
  </r>
  <r>
    <x v="997"/>
    <x v="997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.2999999999999999E-2"/>
    <x v="2"/>
  </r>
  <r>
    <x v="998"/>
    <x v="998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0.58558333333333334"/>
    <x v="2"/>
  </r>
  <r>
    <x v="999"/>
    <x v="999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7.7886666666666673E-2"/>
    <x v="2"/>
  </r>
  <r>
    <x v="1000"/>
    <x v="1000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.2157147647256063E-2"/>
    <x v="2"/>
  </r>
  <r>
    <x v="1001"/>
    <x v="1001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.04"/>
    <x v="2"/>
  </r>
  <r>
    <x v="1002"/>
    <x v="1002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0.29602960296029601"/>
    <x v="2"/>
  </r>
  <r>
    <x v="1003"/>
    <x v="1003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0.16055"/>
    <x v="2"/>
  </r>
  <r>
    <x v="1004"/>
    <x v="1004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0.82208000000000003"/>
    <x v="2"/>
  </r>
  <r>
    <x v="1005"/>
    <x v="1005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0.75051000000000001"/>
    <x v="2"/>
  </r>
  <r>
    <x v="1006"/>
    <x v="1006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5.8500000000000003E-2"/>
    <x v="2"/>
  </r>
  <r>
    <x v="1007"/>
    <x v="1007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0.44319999999999998"/>
    <x v="2"/>
  </r>
  <r>
    <x v="1008"/>
    <x v="1008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2.6737967914438501E-3"/>
    <x v="2"/>
  </r>
  <r>
    <x v="1009"/>
    <x v="1009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0.1313"/>
    <x v="2"/>
  </r>
  <r>
    <x v="1010"/>
    <x v="1010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1.9088937093275488E-3"/>
    <x v="2"/>
  </r>
  <r>
    <x v="1011"/>
    <x v="1011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3.7499999999999999E-3"/>
    <x v="2"/>
  </r>
  <r>
    <x v="1012"/>
    <x v="1012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.35021"/>
    <x v="2"/>
  </r>
  <r>
    <x v="1013"/>
    <x v="1013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0.34527999999999998"/>
    <x v="2"/>
  </r>
  <r>
    <x v="1014"/>
    <x v="1014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0.30599999999999999"/>
    <x v="2"/>
  </r>
  <r>
    <x v="1015"/>
    <x v="1015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2.6666666666666668E-2"/>
    <x v="2"/>
  </r>
  <r>
    <x v="1016"/>
    <x v="1016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2.8420000000000001E-2"/>
    <x v="2"/>
  </r>
  <r>
    <x v="1017"/>
    <x v="1017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0.22878799999999999"/>
    <x v="2"/>
  </r>
  <r>
    <x v="1018"/>
    <x v="1018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.1050000000000001E-2"/>
    <x v="2"/>
  </r>
  <r>
    <x v="1019"/>
    <x v="1019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0.47333333333333333"/>
    <x v="2"/>
  </r>
  <r>
    <x v="1020"/>
    <x v="1020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.0554838709677421"/>
    <x v="4"/>
  </r>
  <r>
    <x v="1021"/>
    <x v="1021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.5180366666666667"/>
    <x v="4"/>
  </r>
  <r>
    <x v="1022"/>
    <x v="1022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.149"/>
    <x v="4"/>
  </r>
  <r>
    <x v="1023"/>
    <x v="1023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.3715000000000002"/>
    <x v="4"/>
  </r>
  <r>
    <x v="1024"/>
    <x v="1024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.1863774999999999"/>
    <x v="4"/>
  </r>
  <r>
    <x v="1025"/>
    <x v="1025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.099283142857143"/>
    <x v="4"/>
  </r>
  <r>
    <x v="1026"/>
    <x v="1026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.0000828571428571"/>
    <x v="4"/>
  </r>
  <r>
    <x v="1027"/>
    <x v="1027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.0309292094387414"/>
    <x v="4"/>
  </r>
  <r>
    <x v="1028"/>
    <x v="1028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.1727000000000001"/>
    <x v="4"/>
  </r>
  <r>
    <x v="1029"/>
    <x v="1029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.1175999999999999"/>
    <x v="4"/>
  </r>
  <r>
    <x v="1030"/>
    <x v="1030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.4209999999999998"/>
    <x v="4"/>
  </r>
  <r>
    <x v="1031"/>
    <x v="1031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.0740000000000001"/>
    <x v="4"/>
  </r>
  <r>
    <x v="1032"/>
    <x v="1032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.0849703703703704"/>
    <x v="4"/>
  </r>
  <r>
    <x v="1033"/>
    <x v="1033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.0286144578313252"/>
    <x v="4"/>
  </r>
  <r>
    <x v="1034"/>
    <x v="1034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.3000180000000001"/>
    <x v="4"/>
  </r>
  <r>
    <x v="1035"/>
    <x v="1035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.0765217391304347"/>
    <x v="4"/>
  </r>
  <r>
    <x v="1036"/>
    <x v="1036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.1236044444444444"/>
    <x v="4"/>
  </r>
  <r>
    <x v="1037"/>
    <x v="1037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.0209999999999999"/>
    <x v="4"/>
  </r>
  <r>
    <x v="1038"/>
    <x v="1038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.4533333333333334"/>
    <x v="4"/>
  </r>
  <r>
    <x v="1039"/>
    <x v="1039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.282"/>
    <x v="4"/>
  </r>
  <r>
    <x v="1040"/>
    <x v="1040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2.9411764705882353E-3"/>
    <x v="5"/>
  </r>
  <r>
    <x v="1041"/>
    <x v="1041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x v="5"/>
  </r>
  <r>
    <x v="1042"/>
    <x v="1042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1.5384615384615385E-2"/>
    <x v="5"/>
  </r>
  <r>
    <x v="1043"/>
    <x v="1043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8.5370000000000001E-2"/>
    <x v="5"/>
  </r>
  <r>
    <x v="1044"/>
    <x v="1044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8.571428571428571E-4"/>
    <x v="5"/>
  </r>
  <r>
    <x v="1045"/>
    <x v="1045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2.6599999999999999E-2"/>
    <x v="5"/>
  </r>
  <r>
    <x v="1046"/>
    <x v="1046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x v="5"/>
  </r>
  <r>
    <x v="1047"/>
    <x v="1047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5.0000000000000001E-4"/>
    <x v="5"/>
  </r>
  <r>
    <x v="1048"/>
    <x v="1048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.4133333333333333E-2"/>
    <x v="5"/>
  </r>
  <r>
    <x v="1049"/>
    <x v="1049"/>
    <s v="------"/>
    <n v="12000"/>
    <x v="117"/>
    <x v="1"/>
    <x v="0"/>
    <s v="USD"/>
    <n v="1455272445"/>
    <n v="1452680445"/>
    <b v="0"/>
    <n v="0"/>
    <b v="0"/>
    <s v="journalism/audio"/>
    <n v="0"/>
    <x v="5"/>
  </r>
  <r>
    <x v="1050"/>
    <x v="1050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x v="5"/>
  </r>
  <r>
    <x v="1051"/>
    <x v="1051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x v="5"/>
  </r>
  <r>
    <x v="1052"/>
    <x v="1052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x v="5"/>
  </r>
  <r>
    <x v="1053"/>
    <x v="1053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0.01"/>
    <x v="5"/>
  </r>
  <r>
    <x v="1054"/>
    <x v="1054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x v="5"/>
  </r>
  <r>
    <x v="1055"/>
    <x v="1055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x v="5"/>
  </r>
  <r>
    <x v="1056"/>
    <x v="1056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x v="5"/>
  </r>
  <r>
    <x v="1057"/>
    <x v="1057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x v="5"/>
  </r>
  <r>
    <x v="1058"/>
    <x v="1058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x v="5"/>
  </r>
  <r>
    <x v="1059"/>
    <x v="1059"/>
    <s v="Turning myself into a vocal artist."/>
    <n v="1100"/>
    <x v="117"/>
    <x v="1"/>
    <x v="0"/>
    <s v="USD"/>
    <n v="1426269456"/>
    <n v="1423681056"/>
    <b v="0"/>
    <n v="0"/>
    <b v="0"/>
    <s v="journalism/audio"/>
    <n v="0"/>
    <x v="5"/>
  </r>
  <r>
    <x v="1060"/>
    <x v="1060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0.01"/>
    <x v="5"/>
  </r>
  <r>
    <x v="1061"/>
    <x v="1061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x v="5"/>
  </r>
  <r>
    <x v="1062"/>
    <x v="1062"/>
    <s v="SEE US ON PATREON www.badgirlartwork.com"/>
    <n v="199"/>
    <x v="121"/>
    <x v="1"/>
    <x v="0"/>
    <s v="USD"/>
    <n v="1468351341"/>
    <n v="1467746541"/>
    <b v="0"/>
    <n v="4"/>
    <b v="0"/>
    <s v="journalism/audio"/>
    <n v="0.95477386934673369"/>
    <x v="5"/>
  </r>
  <r>
    <x v="1063"/>
    <x v="1063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x v="5"/>
  </r>
  <r>
    <x v="1064"/>
    <x v="1064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8.9744444444444446E-2"/>
    <x v="6"/>
  </r>
  <r>
    <x v="1065"/>
    <x v="1065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2.7E-2"/>
    <x v="6"/>
  </r>
  <r>
    <x v="1066"/>
    <x v="1066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.3673333333333333E-2"/>
    <x v="6"/>
  </r>
  <r>
    <x v="1067"/>
    <x v="1067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0.26"/>
    <x v="6"/>
  </r>
  <r>
    <x v="1068"/>
    <x v="1068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1.5E-3"/>
    <x v="6"/>
  </r>
  <r>
    <x v="1069"/>
    <x v="1069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0.38636363636363635"/>
    <x v="6"/>
  </r>
  <r>
    <x v="1070"/>
    <x v="1070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7.0000000000000001E-3"/>
    <x v="6"/>
  </r>
  <r>
    <x v="1071"/>
    <x v="1071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x v="6"/>
  </r>
  <r>
    <x v="1072"/>
    <x v="1072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6.8000000000000005E-4"/>
    <x v="6"/>
  </r>
  <r>
    <x v="1073"/>
    <x v="1073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.3333333333333334E-2"/>
    <x v="6"/>
  </r>
  <r>
    <x v="1074"/>
    <x v="1074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.3092592592592589E-2"/>
    <x v="6"/>
  </r>
  <r>
    <x v="1075"/>
    <x v="1075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4.4999999999999998E-2"/>
    <x v="6"/>
  </r>
  <r>
    <x v="1076"/>
    <x v="1076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0.62765333333333329"/>
    <x v="6"/>
  </r>
  <r>
    <x v="1077"/>
    <x v="1077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0.29376000000000002"/>
    <x v="6"/>
  </r>
  <r>
    <x v="1078"/>
    <x v="1078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7.4999999999999997E-2"/>
    <x v="6"/>
  </r>
  <r>
    <x v="1079"/>
    <x v="1079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2.6076923076923077E-2"/>
    <x v="6"/>
  </r>
  <r>
    <x v="1080"/>
    <x v="1080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.1050000000000006E-2"/>
    <x v="6"/>
  </r>
  <r>
    <x v="1081"/>
    <x v="1081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1.7647058823529413E-4"/>
    <x v="6"/>
  </r>
  <r>
    <x v="1082"/>
    <x v="1082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5.5999999999999999E-3"/>
    <x v="6"/>
  </r>
  <r>
    <x v="1083"/>
    <x v="1083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8.2000000000000007E-3"/>
    <x v="6"/>
  </r>
  <r>
    <x v="1084"/>
    <x v="1084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x v="6"/>
  </r>
  <r>
    <x v="1085"/>
    <x v="1085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.4200000000000001E-2"/>
    <x v="6"/>
  </r>
  <r>
    <x v="1086"/>
    <x v="1086"/>
    <s v="Humanity's future in the Galaxy"/>
    <n v="18000"/>
    <x v="493"/>
    <x v="2"/>
    <x v="0"/>
    <s v="USD"/>
    <n v="1408913291"/>
    <n v="1406321291"/>
    <b v="0"/>
    <n v="2"/>
    <b v="0"/>
    <s v="games/video games"/>
    <n v="8.3333333333333339E-4"/>
    <x v="6"/>
  </r>
  <r>
    <x v="1087"/>
    <x v="1087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x v="6"/>
  </r>
  <r>
    <x v="1088"/>
    <x v="1088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0.14182977777777778"/>
    <x v="6"/>
  </r>
  <r>
    <x v="1089"/>
    <x v="1089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7.8266666666666665E-2"/>
    <x v="6"/>
  </r>
  <r>
    <x v="1090"/>
    <x v="1090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3.8464497269020693E-4"/>
    <x v="6"/>
  </r>
  <r>
    <x v="1091"/>
    <x v="1091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0.125"/>
    <x v="6"/>
  </r>
  <r>
    <x v="1092"/>
    <x v="1092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.0500000000000001E-2"/>
    <x v="6"/>
  </r>
  <r>
    <x v="1093"/>
    <x v="1093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0.14083333333333334"/>
    <x v="6"/>
  </r>
  <r>
    <x v="1094"/>
    <x v="1094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0.18300055555555556"/>
    <x v="6"/>
  </r>
  <r>
    <x v="1095"/>
    <x v="1095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.0347999999999997E-2"/>
    <x v="6"/>
  </r>
  <r>
    <x v="1096"/>
    <x v="1096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0.17933333333333334"/>
    <x v="6"/>
  </r>
  <r>
    <x v="1097"/>
    <x v="1097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4.6999999999999999E-4"/>
    <x v="6"/>
  </r>
  <r>
    <x v="1098"/>
    <x v="1098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.2120000000000004E-2"/>
    <x v="6"/>
  </r>
  <r>
    <x v="1099"/>
    <x v="1099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5.0000000000000001E-3"/>
    <x v="6"/>
  </r>
  <r>
    <x v="1100"/>
    <x v="1100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2.5000000000000001E-2"/>
    <x v="6"/>
  </r>
  <r>
    <x v="1101"/>
    <x v="1101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4.0999999999999999E-4"/>
    <x v="6"/>
  </r>
  <r>
    <x v="1102"/>
    <x v="1102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.3124999999999999E-2"/>
    <x v="6"/>
  </r>
  <r>
    <x v="1103"/>
    <x v="1103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1.6199999999999999E-2"/>
    <x v="6"/>
  </r>
  <r>
    <x v="1104"/>
    <x v="1104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4.9516666666666667E-2"/>
    <x v="6"/>
  </r>
  <r>
    <x v="1105"/>
    <x v="1105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1.5900000000000001E-3"/>
    <x v="6"/>
  </r>
  <r>
    <x v="1106"/>
    <x v="1106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0.41249999999999998"/>
    <x v="6"/>
  </r>
  <r>
    <x v="1107"/>
    <x v="1107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x v="6"/>
  </r>
  <r>
    <x v="1108"/>
    <x v="1108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2.93E-2"/>
    <x v="6"/>
  </r>
  <r>
    <x v="1109"/>
    <x v="1109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4.4999999999999997E-3"/>
    <x v="6"/>
  </r>
  <r>
    <x v="1110"/>
    <x v="1110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5.1000000000000004E-3"/>
    <x v="6"/>
  </r>
  <r>
    <x v="1111"/>
    <x v="1111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4.0000000000000002E-4"/>
    <x v="6"/>
  </r>
  <r>
    <x v="1112"/>
    <x v="1112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0.35537409090909089"/>
    <x v="6"/>
  </r>
  <r>
    <x v="1113"/>
    <x v="1113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5.0000000000000001E-3"/>
    <x v="6"/>
  </r>
  <r>
    <x v="1114"/>
    <x v="1114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1.6666666666666668E-3"/>
    <x v="6"/>
  </r>
  <r>
    <x v="1115"/>
    <x v="1115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1.325E-3"/>
    <x v="6"/>
  </r>
  <r>
    <x v="1116"/>
    <x v="1116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3.5704000000000004E-4"/>
    <x v="6"/>
  </r>
  <r>
    <x v="1117"/>
    <x v="1117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.3000000000000004E-2"/>
    <x v="6"/>
  </r>
  <r>
    <x v="1118"/>
    <x v="1118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.4222222222222221E-2"/>
    <x v="6"/>
  </r>
  <r>
    <x v="1119"/>
    <x v="1119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2.3809523809523812E-3"/>
    <x v="6"/>
  </r>
  <r>
    <x v="1120"/>
    <x v="1120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x v="6"/>
  </r>
  <r>
    <x v="1121"/>
    <x v="1121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1.16E-4"/>
    <x v="6"/>
  </r>
  <r>
    <x v="1122"/>
    <x v="1122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x v="6"/>
  </r>
  <r>
    <x v="1123"/>
    <x v="1123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2.2000000000000001E-3"/>
    <x v="6"/>
  </r>
  <r>
    <x v="1124"/>
    <x v="1124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4.7222222222222223E-3"/>
    <x v="6"/>
  </r>
  <r>
    <x v="1125"/>
    <x v="1125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x v="6"/>
  </r>
  <r>
    <x v="1126"/>
    <x v="1126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5.0000000000000001E-3"/>
    <x v="6"/>
  </r>
  <r>
    <x v="1127"/>
    <x v="1127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1.6714285714285713E-2"/>
    <x v="6"/>
  </r>
  <r>
    <x v="1128"/>
    <x v="1128"/>
    <s v="#havingfunFTW"/>
    <n v="1000"/>
    <x v="116"/>
    <x v="2"/>
    <x v="1"/>
    <s v="GBP"/>
    <n v="1407425717"/>
    <n v="1404833717"/>
    <b v="0"/>
    <n v="1"/>
    <b v="0"/>
    <s v="games/mobile games"/>
    <n v="1E-3"/>
    <x v="6"/>
  </r>
  <r>
    <x v="1129"/>
    <x v="1129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1.0499999999999999E-3"/>
    <x v="6"/>
  </r>
  <r>
    <x v="1130"/>
    <x v="1130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2.2000000000000001E-3"/>
    <x v="6"/>
  </r>
  <r>
    <x v="1131"/>
    <x v="1131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x v="6"/>
  </r>
  <r>
    <x v="1132"/>
    <x v="1132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0.14380000000000001"/>
    <x v="6"/>
  </r>
  <r>
    <x v="1133"/>
    <x v="1133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6.6666666666666671E-3"/>
    <x v="6"/>
  </r>
  <r>
    <x v="1134"/>
    <x v="1134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4.0000000000000003E-5"/>
    <x v="6"/>
  </r>
  <r>
    <x v="1135"/>
    <x v="1135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0.05"/>
    <x v="6"/>
  </r>
  <r>
    <x v="1136"/>
    <x v="1136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.4439140811455853E-2"/>
    <x v="6"/>
  </r>
  <r>
    <x v="1137"/>
    <x v="1137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0.39500000000000002"/>
    <x v="6"/>
  </r>
  <r>
    <x v="1138"/>
    <x v="1138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3.5714285714285713E-3"/>
    <x v="6"/>
  </r>
  <r>
    <x v="1139"/>
    <x v="1139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6.2500000000000001E-4"/>
    <x v="6"/>
  </r>
  <r>
    <x v="1140"/>
    <x v="1140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x v="6"/>
  </r>
  <r>
    <x v="1141"/>
    <x v="1141"/>
    <s v="I think this will be a great game!"/>
    <n v="500"/>
    <x v="117"/>
    <x v="2"/>
    <x v="12"/>
    <s v="EUR"/>
    <n v="1436460450"/>
    <n v="1433868450"/>
    <b v="0"/>
    <n v="0"/>
    <b v="0"/>
    <s v="games/mobile games"/>
    <n v="0"/>
    <x v="6"/>
  </r>
  <r>
    <x v="1142"/>
    <x v="1142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x v="6"/>
  </r>
  <r>
    <x v="1143"/>
    <x v="1143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4.1333333333333335E-3"/>
    <x v="6"/>
  </r>
  <r>
    <x v="1144"/>
    <x v="1144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x v="7"/>
  </r>
  <r>
    <x v="1145"/>
    <x v="1145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1.25E-3"/>
    <x v="7"/>
  </r>
  <r>
    <x v="1146"/>
    <x v="1146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8.8333333333333333E-2"/>
    <x v="7"/>
  </r>
  <r>
    <x v="1147"/>
    <x v="1147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x v="7"/>
  </r>
  <r>
    <x v="1148"/>
    <x v="1148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4.8666666666666667E-3"/>
    <x v="7"/>
  </r>
  <r>
    <x v="1149"/>
    <x v="1149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1.5E-3"/>
    <x v="7"/>
  </r>
  <r>
    <x v="1150"/>
    <x v="1150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0.1008"/>
    <x v="7"/>
  </r>
  <r>
    <x v="1151"/>
    <x v="1151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x v="7"/>
  </r>
  <r>
    <x v="1152"/>
    <x v="1152"/>
    <s v="Peruvian food truck with an LA twist."/>
    <n v="16000"/>
    <x v="608"/>
    <x v="2"/>
    <x v="0"/>
    <s v="USD"/>
    <n v="1431709312"/>
    <n v="1429117312"/>
    <b v="0"/>
    <n v="15"/>
    <b v="0"/>
    <s v="food/food trucks"/>
    <n v="5.6937500000000002E-2"/>
    <x v="7"/>
  </r>
  <r>
    <x v="1153"/>
    <x v="1153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6.2500000000000003E-3"/>
    <x v="7"/>
  </r>
  <r>
    <x v="1154"/>
    <x v="1154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6.5000000000000002E-2"/>
    <x v="7"/>
  </r>
  <r>
    <x v="1155"/>
    <x v="1155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7.5199999999999998E-3"/>
    <x v="7"/>
  </r>
  <r>
    <x v="1156"/>
    <x v="1156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x v="7"/>
  </r>
  <r>
    <x v="1157"/>
    <x v="1157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1.5100000000000001E-2"/>
    <x v="7"/>
  </r>
  <r>
    <x v="1158"/>
    <x v="1158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4.6666666666666671E-3"/>
    <x v="7"/>
  </r>
  <r>
    <x v="1159"/>
    <x v="1159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x v="7"/>
  </r>
  <r>
    <x v="1160"/>
    <x v="1160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3.85E-2"/>
    <x v="7"/>
  </r>
  <r>
    <x v="1161"/>
    <x v="1161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x v="7"/>
  </r>
  <r>
    <x v="1162"/>
    <x v="1162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5.8333333333333338E-4"/>
    <x v="7"/>
  </r>
  <r>
    <x v="1163"/>
    <x v="1163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x v="7"/>
  </r>
  <r>
    <x v="1164"/>
    <x v="1164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x v="7"/>
  </r>
  <r>
    <x v="1165"/>
    <x v="1165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0.20705000000000001"/>
    <x v="7"/>
  </r>
  <r>
    <x v="1166"/>
    <x v="1166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0.19139999999999999"/>
    <x v="7"/>
  </r>
  <r>
    <x v="1167"/>
    <x v="1167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1.6316666666666667E-2"/>
    <x v="7"/>
  </r>
  <r>
    <x v="1168"/>
    <x v="1168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5.6666666666666664E-2"/>
    <x v="7"/>
  </r>
  <r>
    <x v="1169"/>
    <x v="1169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1.6999999999999999E-3"/>
    <x v="7"/>
  </r>
  <r>
    <x v="1170"/>
    <x v="1170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4.0000000000000001E-3"/>
    <x v="7"/>
  </r>
  <r>
    <x v="1171"/>
    <x v="1171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1E-3"/>
    <x v="7"/>
  </r>
  <r>
    <x v="1172"/>
    <x v="1172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x v="7"/>
  </r>
  <r>
    <x v="1173"/>
    <x v="1173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2.4000000000000001E-4"/>
    <x v="7"/>
  </r>
  <r>
    <x v="1174"/>
    <x v="1174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5.906666666666667E-2"/>
    <x v="7"/>
  </r>
  <r>
    <x v="1175"/>
    <x v="1175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2.9250000000000002E-2"/>
    <x v="7"/>
  </r>
  <r>
    <x v="1176"/>
    <x v="1176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5.7142857142857142E-5"/>
    <x v="7"/>
  </r>
  <r>
    <x v="1177"/>
    <x v="1177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x v="7"/>
  </r>
  <r>
    <x v="1178"/>
    <x v="1178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6.666666666666667E-5"/>
    <x v="7"/>
  </r>
  <r>
    <x v="1179"/>
    <x v="1179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.3333333333333337E-2"/>
    <x v="7"/>
  </r>
  <r>
    <x v="1180"/>
    <x v="1180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0.11749999999999999"/>
    <x v="7"/>
  </r>
  <r>
    <x v="1181"/>
    <x v="1181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8.0000000000000007E-5"/>
    <x v="7"/>
  </r>
  <r>
    <x v="1182"/>
    <x v="1182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.2000000000000003E-2"/>
    <x v="7"/>
  </r>
  <r>
    <x v="1183"/>
    <x v="1183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0.04"/>
    <x v="7"/>
  </r>
  <r>
    <x v="1184"/>
    <x v="1184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.0493636363636363"/>
    <x v="8"/>
  </r>
  <r>
    <x v="1185"/>
    <x v="1185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.0544"/>
    <x v="8"/>
  </r>
  <r>
    <x v="1186"/>
    <x v="1186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.0673333333333332"/>
    <x v="8"/>
  </r>
  <r>
    <x v="1187"/>
    <x v="1187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.0412571428571429"/>
    <x v="8"/>
  </r>
  <r>
    <x v="1188"/>
    <x v="1188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.6054999999999999"/>
    <x v="8"/>
  </r>
  <r>
    <x v="1189"/>
    <x v="1189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.0777777777777777"/>
    <x v="8"/>
  </r>
  <r>
    <x v="1190"/>
    <x v="1190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.35"/>
    <x v="8"/>
  </r>
  <r>
    <x v="1191"/>
    <x v="1191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.0907407407407408"/>
    <x v="8"/>
  </r>
  <r>
    <x v="1192"/>
    <x v="1192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.9"/>
    <x v="8"/>
  </r>
  <r>
    <x v="1193"/>
    <x v="1193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.0395714285714286"/>
    <x v="8"/>
  </r>
  <r>
    <x v="1194"/>
    <x v="1194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.2223999999999999"/>
    <x v="8"/>
  </r>
  <r>
    <x v="1195"/>
    <x v="1195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.35"/>
    <x v="8"/>
  </r>
  <r>
    <x v="1196"/>
    <x v="1196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.6991034482758622"/>
    <x v="8"/>
  </r>
  <r>
    <x v="1197"/>
    <x v="1197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.5329333333333333"/>
    <x v="8"/>
  </r>
  <r>
    <x v="1198"/>
    <x v="1198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.6059999999999999"/>
    <x v="8"/>
  </r>
  <r>
    <x v="1199"/>
    <x v="1199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.0131677953348381"/>
    <x v="8"/>
  </r>
  <r>
    <x v="1200"/>
    <x v="1200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.2560416666666667"/>
    <x v="8"/>
  </r>
  <r>
    <x v="1201"/>
    <x v="1201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.0243783333333334"/>
    <x v="8"/>
  </r>
  <r>
    <x v="1202"/>
    <x v="1202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.99244"/>
    <x v="8"/>
  </r>
  <r>
    <x v="1203"/>
    <x v="1203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.0245398773006136"/>
    <x v="8"/>
  </r>
  <r>
    <x v="1204"/>
    <x v="1204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.0294615384615384"/>
    <x v="8"/>
  </r>
  <r>
    <x v="1205"/>
    <x v="1205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.0086153846153847"/>
    <x v="8"/>
  </r>
  <r>
    <x v="1206"/>
    <x v="1206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.1499999999999999"/>
    <x v="8"/>
  </r>
  <r>
    <x v="1207"/>
    <x v="1207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.0416766467065868"/>
    <x v="8"/>
  </r>
  <r>
    <x v="1208"/>
    <x v="1208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.5529999999999999"/>
    <x v="8"/>
  </r>
  <r>
    <x v="1209"/>
    <x v="1209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.06"/>
    <x v="8"/>
  </r>
  <r>
    <x v="1210"/>
    <x v="1210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.5431499999999998"/>
    <x v="8"/>
  </r>
  <r>
    <x v="1211"/>
    <x v="1211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.0109999999999999"/>
    <x v="8"/>
  </r>
  <r>
    <x v="1212"/>
    <x v="1212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.2904"/>
    <x v="8"/>
  </r>
  <r>
    <x v="1213"/>
    <x v="1213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.0223076923076924"/>
    <x v="8"/>
  </r>
  <r>
    <x v="1214"/>
    <x v="1214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.3180000000000001"/>
    <x v="8"/>
  </r>
  <r>
    <x v="1215"/>
    <x v="1215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.8608020000000005"/>
    <x v="8"/>
  </r>
  <r>
    <x v="1216"/>
    <x v="1216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.4570000000000001"/>
    <x v="8"/>
  </r>
  <r>
    <x v="1217"/>
    <x v="1217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.026"/>
    <x v="8"/>
  </r>
  <r>
    <x v="1218"/>
    <x v="1218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.7227777777777777"/>
    <x v="8"/>
  </r>
  <r>
    <x v="1219"/>
    <x v="1219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.5916819571865444"/>
    <x v="8"/>
  </r>
  <r>
    <x v="1220"/>
    <x v="1220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.0376666666666667"/>
    <x v="8"/>
  </r>
  <r>
    <x v="1221"/>
    <x v="1221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.1140954545454547"/>
    <x v="8"/>
  </r>
  <r>
    <x v="1222"/>
    <x v="1222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.80375"/>
    <x v="8"/>
  </r>
  <r>
    <x v="1223"/>
    <x v="1223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.1210606060606061"/>
    <x v="8"/>
  </r>
  <r>
    <x v="1224"/>
    <x v="1224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.0666666666666669E-2"/>
    <x v="4"/>
  </r>
  <r>
    <x v="1225"/>
    <x v="1225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.3999999999999997E-2"/>
    <x v="4"/>
  </r>
  <r>
    <x v="1226"/>
    <x v="1226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3.8739999999999997E-2"/>
    <x v="4"/>
  </r>
  <r>
    <x v="1227"/>
    <x v="1227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x v="4"/>
  </r>
  <r>
    <x v="1228"/>
    <x v="1228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0.29299999999999998"/>
    <x v="4"/>
  </r>
  <r>
    <x v="1229"/>
    <x v="1229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9.0909090909090905E-3"/>
    <x v="4"/>
  </r>
  <r>
    <x v="1230"/>
    <x v="1230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x v="4"/>
  </r>
  <r>
    <x v="1231"/>
    <x v="1231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x v="4"/>
  </r>
  <r>
    <x v="1232"/>
    <x v="1232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8.0000000000000002E-3"/>
    <x v="4"/>
  </r>
  <r>
    <x v="1233"/>
    <x v="1233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0.11600000000000001"/>
    <x v="4"/>
  </r>
  <r>
    <x v="1234"/>
    <x v="1234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x v="4"/>
  </r>
  <r>
    <x v="1235"/>
    <x v="1235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2.787363950092912E-2"/>
    <x v="4"/>
  </r>
  <r>
    <x v="1236"/>
    <x v="1236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x v="4"/>
  </r>
  <r>
    <x v="1237"/>
    <x v="1237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x v="4"/>
  </r>
  <r>
    <x v="1238"/>
    <x v="1238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0.17799999999999999"/>
    <x v="4"/>
  </r>
  <r>
    <x v="1239"/>
    <x v="1239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x v="4"/>
  </r>
  <r>
    <x v="1240"/>
    <x v="1240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.0124999999999999E-2"/>
    <x v="4"/>
  </r>
  <r>
    <x v="1241"/>
    <x v="1241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0.50739999999999996"/>
    <x v="4"/>
  </r>
  <r>
    <x v="1242"/>
    <x v="1242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5.4884742041712408E-3"/>
    <x v="4"/>
  </r>
  <r>
    <x v="1243"/>
    <x v="1243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0.14091666666666666"/>
    <x v="4"/>
  </r>
  <r>
    <x v="1244"/>
    <x v="1244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.038"/>
    <x v="4"/>
  </r>
  <r>
    <x v="1245"/>
    <x v="1245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.2024999999999999"/>
    <x v="4"/>
  </r>
  <r>
    <x v="1246"/>
    <x v="1246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.17"/>
    <x v="4"/>
  </r>
  <r>
    <x v="1247"/>
    <x v="1247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.2214285714285715"/>
    <x v="4"/>
  </r>
  <r>
    <x v="1248"/>
    <x v="1248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.5164"/>
    <x v="4"/>
  </r>
  <r>
    <x v="1249"/>
    <x v="1249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.0444"/>
    <x v="4"/>
  </r>
  <r>
    <x v="1250"/>
    <x v="1250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.0015333333333332"/>
    <x v="4"/>
  </r>
  <r>
    <x v="1251"/>
    <x v="1251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.018"/>
    <x v="4"/>
  </r>
  <r>
    <x v="1252"/>
    <x v="1252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.3765714285714286"/>
    <x v="4"/>
  </r>
  <r>
    <x v="1253"/>
    <x v="1253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.3319999999999"/>
    <x v="4"/>
  </r>
  <r>
    <x v="1254"/>
    <x v="125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.9885074626865671"/>
    <x v="4"/>
  </r>
  <r>
    <x v="1255"/>
    <x v="1255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.0236666666666667"/>
    <x v="4"/>
  </r>
  <r>
    <x v="1256"/>
    <x v="1256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.1796376666666666"/>
    <x v="4"/>
  </r>
  <r>
    <x v="1257"/>
    <x v="1257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.9472727272727273"/>
    <x v="4"/>
  </r>
  <r>
    <x v="1258"/>
    <x v="1258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.1314633333333335"/>
    <x v="4"/>
  </r>
  <r>
    <x v="1259"/>
    <x v="1259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.0424"/>
    <x v="4"/>
  </r>
  <r>
    <x v="1260"/>
    <x v="1260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.1366666666666667"/>
    <x v="4"/>
  </r>
  <r>
    <x v="1261"/>
    <x v="1261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.0125"/>
    <x v="4"/>
  </r>
  <r>
    <x v="1262"/>
    <x v="1262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.2541538461538462"/>
    <x v="4"/>
  </r>
  <r>
    <x v="1263"/>
    <x v="1263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.19"/>
    <x v="4"/>
  </r>
  <r>
    <x v="1264"/>
    <x v="1264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.6646153846153846"/>
    <x v="4"/>
  </r>
  <r>
    <x v="1265"/>
    <x v="1265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.1914771428571429"/>
    <x v="4"/>
  </r>
  <r>
    <x v="1266"/>
    <x v="1266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.0047368421052632"/>
    <x v="4"/>
  </r>
  <r>
    <x v="1267"/>
    <x v="1267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.018"/>
    <x v="4"/>
  </r>
  <r>
    <x v="1268"/>
    <x v="1268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.1666666666666667"/>
    <x v="4"/>
  </r>
  <r>
    <x v="1269"/>
    <x v="1269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.0864893617021276"/>
    <x v="4"/>
  </r>
  <r>
    <x v="1270"/>
    <x v="1270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.1472"/>
    <x v="4"/>
  </r>
  <r>
    <x v="1271"/>
    <x v="1271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.018"/>
    <x v="4"/>
  </r>
  <r>
    <x v="1272"/>
    <x v="1272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.06"/>
    <x v="4"/>
  </r>
  <r>
    <x v="1273"/>
    <x v="1273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.0349999999999999"/>
    <x v="4"/>
  </r>
  <r>
    <x v="1274"/>
    <x v="1274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.5497535999999998"/>
    <x v="4"/>
  </r>
  <r>
    <x v="1275"/>
    <x v="1275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.6214066666666667"/>
    <x v="4"/>
  </r>
  <r>
    <x v="1276"/>
    <x v="1276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.0442100000000001"/>
    <x v="4"/>
  </r>
  <r>
    <x v="1277"/>
    <x v="1277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.0612433333333333"/>
    <x v="4"/>
  </r>
  <r>
    <x v="1278"/>
    <x v="1278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.5493846153846154"/>
    <x v="4"/>
  </r>
  <r>
    <x v="1279"/>
    <x v="1279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.1077157238734421"/>
    <x v="4"/>
  </r>
  <r>
    <x v="1280"/>
    <x v="1280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.1091186666666666"/>
    <x v="4"/>
  </r>
  <r>
    <x v="1281"/>
    <x v="1281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.1071428571428572"/>
    <x v="4"/>
  </r>
  <r>
    <x v="1282"/>
    <x v="1282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.2361333333333333"/>
    <x v="4"/>
  </r>
  <r>
    <x v="1283"/>
    <x v="1283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.1105"/>
    <x v="4"/>
  </r>
  <r>
    <x v="1284"/>
    <x v="1284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.01"/>
    <x v="1"/>
  </r>
  <r>
    <x v="1285"/>
    <x v="1285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.0165"/>
    <x v="1"/>
  </r>
  <r>
    <x v="1286"/>
    <x v="1286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.0833333333333333"/>
    <x v="1"/>
  </r>
  <r>
    <x v="1287"/>
    <x v="1287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.42"/>
    <x v="1"/>
  </r>
  <r>
    <x v="1288"/>
    <x v="1288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.0044999999999999"/>
    <x v="1"/>
  </r>
  <r>
    <x v="1289"/>
    <x v="1289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.2506666666666666"/>
    <x v="1"/>
  </r>
  <r>
    <x v="1290"/>
    <x v="1290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.0857142857142856"/>
    <x v="1"/>
  </r>
  <r>
    <x v="1291"/>
    <x v="1291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.4570000000000001"/>
    <x v="1"/>
  </r>
  <r>
    <x v="1292"/>
    <x v="1292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.1000000000000001"/>
    <x v="1"/>
  </r>
  <r>
    <x v="1293"/>
    <x v="1293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.0223333333333333"/>
    <x v="1"/>
  </r>
  <r>
    <x v="1294"/>
    <x v="1294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.22"/>
    <x v="1"/>
  </r>
  <r>
    <x v="1295"/>
    <x v="1295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.0196000000000001"/>
    <x v="1"/>
  </r>
  <r>
    <x v="1296"/>
    <x v="1296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.411764705882353"/>
    <x v="1"/>
  </r>
  <r>
    <x v="1297"/>
    <x v="1297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.0952500000000001"/>
    <x v="1"/>
  </r>
  <r>
    <x v="1298"/>
    <x v="1298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.0465"/>
    <x v="1"/>
  </r>
  <r>
    <x v="1299"/>
    <x v="1299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.24"/>
    <x v="1"/>
  </r>
  <r>
    <x v="1300"/>
    <x v="1300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.35"/>
    <x v="1"/>
  </r>
  <r>
    <x v="1301"/>
    <x v="1301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.0275000000000001"/>
    <x v="1"/>
  </r>
  <r>
    <x v="1302"/>
    <x v="1302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"/>
    <x v="1"/>
  </r>
  <r>
    <x v="1303"/>
    <x v="1303"/>
    <s v="Groundbreaking queer theatre."/>
    <n v="3500"/>
    <x v="912"/>
    <x v="0"/>
    <x v="1"/>
    <s v="GBP"/>
    <n v="1469962800"/>
    <n v="1468578920"/>
    <b v="0"/>
    <n v="108"/>
    <b v="1"/>
    <s v="theater/plays"/>
    <n v="1.3026085714285716"/>
    <x v="1"/>
  </r>
  <r>
    <x v="1304"/>
    <x v="1304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0.39627499999999999"/>
    <x v="2"/>
  </r>
  <r>
    <x v="1305"/>
    <x v="1305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0.25976666666666665"/>
    <x v="2"/>
  </r>
  <r>
    <x v="1306"/>
    <x v="1306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0.65246363636363636"/>
    <x v="2"/>
  </r>
  <r>
    <x v="1307"/>
    <x v="1307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0.11514000000000001"/>
    <x v="2"/>
  </r>
  <r>
    <x v="1308"/>
    <x v="1308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0.11360000000000001"/>
    <x v="2"/>
  </r>
  <r>
    <x v="1309"/>
    <x v="1309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.1199130434782609"/>
    <x v="2"/>
  </r>
  <r>
    <x v="1310"/>
    <x v="1310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0.155"/>
    <x v="2"/>
  </r>
  <r>
    <x v="1311"/>
    <x v="1311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0.32028000000000001"/>
    <x v="2"/>
  </r>
  <r>
    <x v="1312"/>
    <x v="1312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6.0869565217391303E-3"/>
    <x v="2"/>
  </r>
  <r>
    <x v="1313"/>
    <x v="1313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0.31114999999999998"/>
    <x v="2"/>
  </r>
  <r>
    <x v="1314"/>
    <x v="1314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.1266666666666666E-2"/>
    <x v="2"/>
  </r>
  <r>
    <x v="1315"/>
    <x v="1315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0.40404000000000001"/>
    <x v="2"/>
  </r>
  <r>
    <x v="1316"/>
    <x v="1316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1.3333333333333333E-5"/>
    <x v="2"/>
  </r>
  <r>
    <x v="1317"/>
    <x v="1317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5.7334999999999997E-2"/>
    <x v="2"/>
  </r>
  <r>
    <x v="1318"/>
    <x v="1318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0.15325"/>
    <x v="2"/>
  </r>
  <r>
    <x v="1319"/>
    <x v="1319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0.15103448275862069"/>
    <x v="2"/>
  </r>
  <r>
    <x v="1320"/>
    <x v="1320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5.0299999999999997E-3"/>
    <x v="2"/>
  </r>
  <r>
    <x v="1321"/>
    <x v="1321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.3028138528138528E-2"/>
    <x v="2"/>
  </r>
  <r>
    <x v="1322"/>
    <x v="1322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3.0285714285714286E-3"/>
    <x v="2"/>
  </r>
  <r>
    <x v="1323"/>
    <x v="1323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8.8800000000000004E-2"/>
    <x v="2"/>
  </r>
  <r>
    <x v="1324"/>
    <x v="1324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9.8400000000000001E-2"/>
    <x v="2"/>
  </r>
  <r>
    <x v="1325"/>
    <x v="1325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.4299999999999999E-2"/>
    <x v="2"/>
  </r>
  <r>
    <x v="1326"/>
    <x v="1326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.1299999999999999E-2"/>
    <x v="2"/>
  </r>
  <r>
    <x v="1327"/>
    <x v="1327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3.5520833333333335E-2"/>
    <x v="2"/>
  </r>
  <r>
    <x v="1328"/>
    <x v="1328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.3306666666666667E-2"/>
    <x v="2"/>
  </r>
  <r>
    <x v="1329"/>
    <x v="1329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8.1600000000000006E-3"/>
    <x v="2"/>
  </r>
  <r>
    <x v="1330"/>
    <x v="1330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0.22494285714285714"/>
    <x v="2"/>
  </r>
  <r>
    <x v="1331"/>
    <x v="1331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.3668E-2"/>
    <x v="2"/>
  </r>
  <r>
    <x v="1332"/>
    <x v="1332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x v="2"/>
  </r>
  <r>
    <x v="1333"/>
    <x v="1333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x v="2"/>
  </r>
  <r>
    <x v="1334"/>
    <x v="1334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0.10754135338345865"/>
    <x v="2"/>
  </r>
  <r>
    <x v="1335"/>
    <x v="1335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0.1976"/>
    <x v="2"/>
  </r>
  <r>
    <x v="1336"/>
    <x v="1336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0.84946999999999995"/>
    <x v="2"/>
  </r>
  <r>
    <x v="1337"/>
    <x v="1337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0.49381999999999998"/>
    <x v="2"/>
  </r>
  <r>
    <x v="1338"/>
    <x v="1338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.3033333333333331E-2"/>
    <x v="2"/>
  </r>
  <r>
    <x v="1339"/>
    <x v="1339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6.6339999999999996E-2"/>
    <x v="2"/>
  </r>
  <r>
    <x v="1340"/>
    <x v="1340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x v="2"/>
  </r>
  <r>
    <x v="1341"/>
    <x v="1341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0.7036"/>
    <x v="2"/>
  </r>
  <r>
    <x v="1342"/>
    <x v="1342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2E-3"/>
    <x v="2"/>
  </r>
  <r>
    <x v="1343"/>
    <x v="1343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.02298"/>
    <x v="2"/>
  </r>
  <r>
    <x v="1344"/>
    <x v="1344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.7773333333333334"/>
    <x v="3"/>
  </r>
  <r>
    <x v="1345"/>
    <x v="1345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.25"/>
    <x v="3"/>
  </r>
  <r>
    <x v="1346"/>
    <x v="1346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.473265306122449"/>
    <x v="3"/>
  </r>
  <r>
    <x v="1347"/>
    <x v="1347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.022"/>
    <x v="3"/>
  </r>
  <r>
    <x v="1348"/>
    <x v="1348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.018723404255319"/>
    <x v="3"/>
  </r>
  <r>
    <x v="1349"/>
    <x v="1349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.0419999999999998"/>
    <x v="3"/>
  </r>
  <r>
    <x v="1350"/>
    <x v="1350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.0405"/>
    <x v="3"/>
  </r>
  <r>
    <x v="1351"/>
    <x v="1351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.0126500000000001"/>
    <x v="3"/>
  </r>
  <r>
    <x v="1352"/>
    <x v="1352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.3613999999999999"/>
    <x v="3"/>
  </r>
  <r>
    <x v="1353"/>
    <x v="1353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.3360000000000001"/>
    <x v="3"/>
  </r>
  <r>
    <x v="1354"/>
    <x v="1354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.3025"/>
    <x v="3"/>
  </r>
  <r>
    <x v="1355"/>
    <x v="1355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.2267999999999999"/>
    <x v="3"/>
  </r>
  <r>
    <x v="1356"/>
    <x v="1356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.8281058823529412"/>
    <x v="3"/>
  </r>
  <r>
    <x v="1357"/>
    <x v="1357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.2529999999999999"/>
    <x v="3"/>
  </r>
  <r>
    <x v="1358"/>
    <x v="1358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.1166666666666667"/>
    <x v="3"/>
  </r>
  <r>
    <x v="1359"/>
    <x v="1359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.1575757575757575"/>
    <x v="3"/>
  </r>
  <r>
    <x v="1360"/>
    <x v="1360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.732"/>
    <x v="3"/>
  </r>
  <r>
    <x v="1361"/>
    <x v="1361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.2598333333333334"/>
    <x v="3"/>
  </r>
  <r>
    <x v="1362"/>
    <x v="1362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.091"/>
    <x v="3"/>
  </r>
  <r>
    <x v="1363"/>
    <x v="1363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"/>
    <x v="3"/>
  </r>
  <r>
    <x v="1364"/>
    <x v="1364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.1864285714285714"/>
    <x v="4"/>
  </r>
  <r>
    <x v="1365"/>
    <x v="1365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.0026666666666666"/>
    <x v="4"/>
  </r>
  <r>
    <x v="1366"/>
    <x v="1366"/>
    <s v="A musical memorial for Alexi Petersen."/>
    <n v="7500"/>
    <x v="966"/>
    <x v="0"/>
    <x v="0"/>
    <s v="USD"/>
    <n v="1417049663"/>
    <n v="1413158063"/>
    <b v="0"/>
    <n v="147"/>
    <b v="1"/>
    <s v="music/rock"/>
    <n v="1.2648920000000001"/>
    <x v="4"/>
  </r>
  <r>
    <x v="1367"/>
    <x v="1367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.1426000000000001"/>
    <x v="4"/>
  </r>
  <r>
    <x v="1368"/>
    <x v="1368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.107"/>
    <x v="4"/>
  </r>
  <r>
    <x v="1369"/>
    <x v="1369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.0534805315203954"/>
    <x v="4"/>
  </r>
  <r>
    <x v="1370"/>
    <x v="1370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.0366666666666666"/>
    <x v="4"/>
  </r>
  <r>
    <x v="1371"/>
    <x v="1371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.0708672667523933"/>
    <x v="4"/>
  </r>
  <r>
    <x v="1372"/>
    <x v="1372"/>
    <s v="Please help us raise funds to press our new CD!"/>
    <n v="500"/>
    <x v="972"/>
    <x v="0"/>
    <x v="0"/>
    <s v="USD"/>
    <n v="1342115132"/>
    <n v="1339523132"/>
    <b v="0"/>
    <n v="16"/>
    <b v="1"/>
    <s v="music/rock"/>
    <n v="1.24"/>
    <x v="4"/>
  </r>
  <r>
    <x v="1373"/>
    <x v="1373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.0501"/>
    <x v="4"/>
  </r>
  <r>
    <x v="1374"/>
    <x v="1374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.8946666666666667"/>
    <x v="4"/>
  </r>
  <r>
    <x v="1375"/>
    <x v="1375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.7132499999999999"/>
    <x v="4"/>
  </r>
  <r>
    <x v="1376"/>
    <x v="1376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.5248648648648651"/>
    <x v="4"/>
  </r>
  <r>
    <x v="1377"/>
    <x v="1377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.1615384615384616"/>
    <x v="4"/>
  </r>
  <r>
    <x v="1378"/>
    <x v="1378"/>
    <s v="A psychedelic post rock masterpiece!"/>
    <n v="2000"/>
    <x v="976"/>
    <x v="0"/>
    <x v="1"/>
    <s v="GBP"/>
    <n v="1470075210"/>
    <n v="1468779210"/>
    <b v="0"/>
    <n v="133"/>
    <b v="1"/>
    <s v="music/rock"/>
    <n v="2.0335000000000001"/>
    <x v="4"/>
  </r>
  <r>
    <x v="1379"/>
    <x v="1379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.1160000000000001"/>
    <x v="4"/>
  </r>
  <r>
    <x v="1380"/>
    <x v="1380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.24"/>
    <x v="4"/>
  </r>
  <r>
    <x v="1381"/>
    <x v="1381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.071"/>
    <x v="4"/>
  </r>
  <r>
    <x v="1382"/>
    <x v="1382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.043625"/>
    <x v="4"/>
  </r>
  <r>
    <x v="1383"/>
    <x v="1383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.124090909090909"/>
    <x v="4"/>
  </r>
  <r>
    <x v="1384"/>
    <x v="1384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.2408571428571429"/>
    <x v="4"/>
  </r>
  <r>
    <x v="1385"/>
    <x v="1385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.10406125"/>
    <x v="4"/>
  </r>
  <r>
    <x v="1386"/>
    <x v="1386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.1875"/>
    <x v="4"/>
  </r>
  <r>
    <x v="1387"/>
    <x v="1387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.36625"/>
    <x v="4"/>
  </r>
  <r>
    <x v="1388"/>
    <x v="1388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.348074"/>
    <x v="4"/>
  </r>
  <r>
    <x v="1389"/>
    <x v="1389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.454"/>
    <x v="4"/>
  </r>
  <r>
    <x v="1390"/>
    <x v="1390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.0910714285714285"/>
    <x v="4"/>
  </r>
  <r>
    <x v="1391"/>
    <x v="1391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.1020000000000001"/>
    <x v="4"/>
  </r>
  <r>
    <x v="1392"/>
    <x v="1392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.1364000000000001"/>
    <x v="4"/>
  </r>
  <r>
    <x v="1393"/>
    <x v="1393"/>
    <s v="Rock n' Roll tales of our times"/>
    <n v="10000"/>
    <x v="990"/>
    <x v="0"/>
    <x v="0"/>
    <s v="USD"/>
    <n v="1470068523"/>
    <n v="1467476523"/>
    <b v="0"/>
    <n v="52"/>
    <b v="1"/>
    <s v="music/rock"/>
    <n v="1.0235000000000001"/>
    <x v="4"/>
  </r>
  <r>
    <x v="1394"/>
    <x v="1394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.2213333333333334"/>
    <x v="4"/>
  </r>
  <r>
    <x v="1395"/>
    <x v="1395"/>
    <s v="Help Quiet Oaks record their debut album!!!"/>
    <n v="3500"/>
    <x v="992"/>
    <x v="0"/>
    <x v="0"/>
    <s v="USD"/>
    <n v="1484430481"/>
    <n v="1481838481"/>
    <b v="0"/>
    <n v="82"/>
    <b v="1"/>
    <s v="music/rock"/>
    <n v="1.1188571428571428"/>
    <x v="4"/>
  </r>
  <r>
    <x v="1396"/>
    <x v="1396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.073"/>
    <x v="4"/>
  </r>
  <r>
    <x v="1397"/>
    <x v="1397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.1385000000000001"/>
    <x v="4"/>
  </r>
  <r>
    <x v="1398"/>
    <x v="1398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.0968181818181819"/>
    <x v="4"/>
  </r>
  <r>
    <x v="1399"/>
    <x v="1399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.2614444444444444"/>
    <x v="4"/>
  </r>
  <r>
    <x v="1400"/>
    <x v="1400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.6742857142857144"/>
    <x v="4"/>
  </r>
  <r>
    <x v="1401"/>
    <x v="1401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.9652000000000003"/>
    <x v="4"/>
  </r>
  <r>
    <x v="1402"/>
    <x v="1402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.0915999999999999"/>
    <x v="4"/>
  </r>
  <r>
    <x v="1403"/>
    <x v="1403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.0257499999999999"/>
    <x v="4"/>
  </r>
  <r>
    <x v="1404"/>
    <x v="1404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1.6620689655172414E-2"/>
    <x v="3"/>
  </r>
  <r>
    <x v="1405"/>
    <x v="1405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4.1999999999999997E-3"/>
    <x v="3"/>
  </r>
  <r>
    <x v="1406"/>
    <x v="1406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1.25E-3"/>
    <x v="3"/>
  </r>
  <r>
    <x v="1407"/>
    <x v="1407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5.0000000000000001E-3"/>
    <x v="3"/>
  </r>
  <r>
    <x v="1408"/>
    <x v="1408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.1999999999999995E-2"/>
    <x v="3"/>
  </r>
  <r>
    <x v="1409"/>
    <x v="1409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x v="3"/>
  </r>
  <r>
    <x v="1410"/>
    <x v="1410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1.6666666666666666E-4"/>
    <x v="3"/>
  </r>
  <r>
    <x v="1411"/>
    <x v="1411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2.3333333333333335E-3"/>
    <x v="3"/>
  </r>
  <r>
    <x v="1412"/>
    <x v="1412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4.5714285714285714E-2"/>
    <x v="3"/>
  </r>
  <r>
    <x v="1413"/>
    <x v="1413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0.05"/>
    <x v="3"/>
  </r>
  <r>
    <x v="1414"/>
    <x v="1414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2E-3"/>
    <x v="3"/>
  </r>
  <r>
    <x v="1415"/>
    <x v="1415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0.18181818181818182"/>
    <x v="3"/>
  </r>
  <r>
    <x v="1416"/>
    <x v="1416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x v="3"/>
  </r>
  <r>
    <x v="1417"/>
    <x v="1417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.2222222222222223E-2"/>
    <x v="3"/>
  </r>
  <r>
    <x v="1418"/>
    <x v="1418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2E-3"/>
    <x v="3"/>
  </r>
  <r>
    <x v="1419"/>
    <x v="1419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.0634920634920634E-2"/>
    <x v="3"/>
  </r>
  <r>
    <x v="1420"/>
    <x v="1420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2.7272727272727271E-2"/>
    <x v="3"/>
  </r>
  <r>
    <x v="1421"/>
    <x v="1421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1E-3"/>
    <x v="3"/>
  </r>
  <r>
    <x v="1422"/>
    <x v="1422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1.0399999999999999E-3"/>
    <x v="3"/>
  </r>
  <r>
    <x v="1423"/>
    <x v="1423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3.3333333333333335E-3"/>
    <x v="3"/>
  </r>
  <r>
    <x v="1424"/>
    <x v="1424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0.2036"/>
    <x v="3"/>
  </r>
  <r>
    <x v="1425"/>
    <x v="1425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x v="3"/>
  </r>
  <r>
    <x v="1426"/>
    <x v="1426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x v="3"/>
  </r>
  <r>
    <x v="1427"/>
    <x v="1427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.3799999999999999E-2"/>
    <x v="3"/>
  </r>
  <r>
    <x v="1428"/>
    <x v="1428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4.4999999999999998E-2"/>
    <x v="3"/>
  </r>
  <r>
    <x v="1429"/>
    <x v="1429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x v="3"/>
  </r>
  <r>
    <x v="1430"/>
    <x v="1430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.0600000000000005E-2"/>
    <x v="3"/>
  </r>
  <r>
    <x v="1431"/>
    <x v="1431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0.31947058823529412"/>
    <x v="3"/>
  </r>
  <r>
    <x v="1432"/>
    <x v="1432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x v="3"/>
  </r>
  <r>
    <x v="1433"/>
    <x v="1433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6.7083333333333328E-2"/>
    <x v="3"/>
  </r>
  <r>
    <x v="1434"/>
    <x v="1434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9.987804878048781E-2"/>
    <x v="3"/>
  </r>
  <r>
    <x v="1435"/>
    <x v="1435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1E-3"/>
    <x v="3"/>
  </r>
  <r>
    <x v="1436"/>
    <x v="1436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7.7000000000000002E-3"/>
    <x v="3"/>
  </r>
  <r>
    <x v="1437"/>
    <x v="1437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0.26900000000000002"/>
    <x v="3"/>
  </r>
  <r>
    <x v="1438"/>
    <x v="1438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0.03"/>
    <x v="3"/>
  </r>
  <r>
    <x v="1439"/>
    <x v="1439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6.6055045871559637E-2"/>
    <x v="3"/>
  </r>
  <r>
    <x v="1440"/>
    <x v="1440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7.6923076923076926E-5"/>
    <x v="3"/>
  </r>
  <r>
    <x v="1441"/>
    <x v="1441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.1222222222222222E-2"/>
    <x v="3"/>
  </r>
  <r>
    <x v="1442"/>
    <x v="1442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x v="3"/>
  </r>
  <r>
    <x v="1443"/>
    <x v="1443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x v="3"/>
  </r>
  <r>
    <x v="1444"/>
    <x v="1444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x v="3"/>
  </r>
  <r>
    <x v="1445"/>
    <x v="1445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x v="3"/>
  </r>
  <r>
    <x v="1446"/>
    <x v="1446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x v="3"/>
  </r>
  <r>
    <x v="1447"/>
    <x v="1447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1.4999999999999999E-4"/>
    <x v="3"/>
  </r>
  <r>
    <x v="1448"/>
    <x v="1448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x v="3"/>
  </r>
  <r>
    <x v="1449"/>
    <x v="1449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x v="3"/>
  </r>
  <r>
    <x v="1450"/>
    <x v="1450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1.0000000000000001E-5"/>
    <x v="3"/>
  </r>
  <r>
    <x v="1451"/>
    <x v="1451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1.0554089709762533E-4"/>
    <x v="3"/>
  </r>
  <r>
    <x v="1452"/>
    <x v="1452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x v="3"/>
  </r>
  <r>
    <x v="1453"/>
    <x v="1453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x v="3"/>
  </r>
  <r>
    <x v="1454"/>
    <x v="1454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8.5714285714285719E-3"/>
    <x v="3"/>
  </r>
  <r>
    <x v="1455"/>
    <x v="1455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0.105"/>
    <x v="3"/>
  </r>
  <r>
    <x v="1456"/>
    <x v="1456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2.9000000000000001E-2"/>
    <x v="3"/>
  </r>
  <r>
    <x v="1457"/>
    <x v="1457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x v="3"/>
  </r>
  <r>
    <x v="1458"/>
    <x v="1458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x v="3"/>
  </r>
  <r>
    <x v="1459"/>
    <x v="1459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x v="3"/>
  </r>
  <r>
    <x v="1460"/>
    <x v="1460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x v="3"/>
  </r>
  <r>
    <x v="1461"/>
    <x v="1461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.012446"/>
    <x v="3"/>
  </r>
  <r>
    <x v="1462"/>
    <x v="1462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.085175"/>
    <x v="3"/>
  </r>
  <r>
    <x v="1463"/>
    <x v="1463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.4766666666666666"/>
    <x v="3"/>
  </r>
  <r>
    <x v="1464"/>
    <x v="1464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.6319999999999999"/>
    <x v="3"/>
  </r>
  <r>
    <x v="1465"/>
    <x v="1465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.5641449999999999"/>
    <x v="3"/>
  </r>
  <r>
    <x v="1466"/>
    <x v="1466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.0787731249999999"/>
    <x v="3"/>
  </r>
  <r>
    <x v="1467"/>
    <x v="1467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.1508"/>
    <x v="3"/>
  </r>
  <r>
    <x v="1468"/>
    <x v="1468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.0236842105263158"/>
    <x v="3"/>
  </r>
  <r>
    <x v="1469"/>
    <x v="1469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.0842485875706214"/>
    <x v="3"/>
  </r>
  <r>
    <x v="1470"/>
    <x v="1470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.2513333333333334"/>
    <x v="3"/>
  </r>
  <r>
    <x v="1471"/>
    <x v="1471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.03840625"/>
    <x v="3"/>
  </r>
  <r>
    <x v="1472"/>
    <x v="147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.3870400000000001"/>
    <x v="3"/>
  </r>
  <r>
    <x v="1473"/>
    <x v="1473"/>
    <s v="Public Radio Project"/>
    <n v="1500"/>
    <x v="1023"/>
    <x v="0"/>
    <x v="0"/>
    <s v="USD"/>
    <n v="1330644639"/>
    <n v="1328052639"/>
    <b v="1"/>
    <n v="47"/>
    <b v="1"/>
    <s v="publishing/radio &amp; podcasts"/>
    <n v="1.20516"/>
    <x v="3"/>
  </r>
  <r>
    <x v="1474"/>
    <x v="1474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.1226666666666667"/>
    <x v="3"/>
  </r>
  <r>
    <x v="1475"/>
    <x v="1475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.8866966666666667"/>
    <x v="3"/>
  </r>
  <r>
    <x v="1476"/>
    <x v="1476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.6155466666666669"/>
    <x v="3"/>
  </r>
  <r>
    <x v="1477"/>
    <x v="1477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.1131"/>
    <x v="3"/>
  </r>
  <r>
    <x v="1478"/>
    <x v="1478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.8161422"/>
    <x v="3"/>
  </r>
  <r>
    <x v="1479"/>
    <x v="1479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.37375"/>
    <x v="3"/>
  </r>
  <r>
    <x v="1480"/>
    <x v="1480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.170404"/>
    <x v="3"/>
  </r>
  <r>
    <x v="1481"/>
    <x v="1481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.1000000000000001E-2"/>
    <x v="3"/>
  </r>
  <r>
    <x v="1482"/>
    <x v="1482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1E-3"/>
    <x v="3"/>
  </r>
  <r>
    <x v="1483"/>
    <x v="1483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7.1428571428571426E-3"/>
    <x v="3"/>
  </r>
  <r>
    <x v="1484"/>
    <x v="1484"/>
    <s v="The mussings of an old wizard"/>
    <n v="2000"/>
    <x v="117"/>
    <x v="2"/>
    <x v="0"/>
    <s v="USD"/>
    <n v="1342882260"/>
    <n v="1337834963"/>
    <b v="0"/>
    <n v="0"/>
    <b v="0"/>
    <s v="publishing/fiction"/>
    <n v="0"/>
    <x v="3"/>
  </r>
  <r>
    <x v="1485"/>
    <x v="1485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.2388059701492536E-2"/>
    <x v="3"/>
  </r>
  <r>
    <x v="1486"/>
    <x v="1486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2.3999999999999998E-3"/>
    <x v="3"/>
  </r>
  <r>
    <x v="1487"/>
    <x v="1487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x v="3"/>
  </r>
  <r>
    <x v="1488"/>
    <x v="1488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.4E-2"/>
    <x v="3"/>
  </r>
  <r>
    <x v="1489"/>
    <x v="1489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x v="3"/>
  </r>
  <r>
    <x v="1490"/>
    <x v="1490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0.30862068965517242"/>
    <x v="3"/>
  </r>
  <r>
    <x v="1491"/>
    <x v="1491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.3333333333333329E-2"/>
    <x v="3"/>
  </r>
  <r>
    <x v="1492"/>
    <x v="1492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7.4999999999999997E-3"/>
    <x v="3"/>
  </r>
  <r>
    <x v="1493"/>
    <x v="1493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x v="3"/>
  </r>
  <r>
    <x v="1494"/>
    <x v="1494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8.8999999999999996E-2"/>
    <x v="3"/>
  </r>
  <r>
    <x v="1495"/>
    <x v="1495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x v="3"/>
  </r>
  <r>
    <x v="1496"/>
    <x v="1496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x v="3"/>
  </r>
  <r>
    <x v="1497"/>
    <x v="1497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6.666666666666667E-5"/>
    <x v="3"/>
  </r>
  <r>
    <x v="1498"/>
    <x v="1498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1.9E-2"/>
    <x v="3"/>
  </r>
  <r>
    <x v="1499"/>
    <x v="1499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2.5000000000000001E-3"/>
    <x v="3"/>
  </r>
  <r>
    <x v="1500"/>
    <x v="1500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0.25035714285714283"/>
    <x v="3"/>
  </r>
  <r>
    <x v="1501"/>
    <x v="1501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.6633076923076924"/>
    <x v="8"/>
  </r>
  <r>
    <x v="1502"/>
    <x v="1502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.0144545454545455"/>
    <x v="8"/>
  </r>
  <r>
    <x v="1503"/>
    <x v="1503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.0789146666666667"/>
    <x v="8"/>
  </r>
  <r>
    <x v="1504"/>
    <x v="1504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.7793846153846156"/>
    <x v="8"/>
  </r>
  <r>
    <x v="1505"/>
    <x v="1505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.0358125"/>
    <x v="8"/>
  </r>
  <r>
    <x v="1506"/>
    <x v="1506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.1140000000000001"/>
    <x v="8"/>
  </r>
  <r>
    <x v="1507"/>
    <x v="1507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.15"/>
    <x v="8"/>
  </r>
  <r>
    <x v="1508"/>
    <x v="1508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.1076216216216217"/>
    <x v="8"/>
  </r>
  <r>
    <x v="1509"/>
    <x v="1509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.2364125714285714"/>
    <x v="8"/>
  </r>
  <r>
    <x v="1510"/>
    <x v="1510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.0103500000000001"/>
    <x v="8"/>
  </r>
  <r>
    <x v="1511"/>
    <x v="1511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.1179285714285714"/>
    <x v="8"/>
  </r>
  <r>
    <x v="1512"/>
    <x v="1512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.5877142857142861"/>
    <x v="8"/>
  </r>
  <r>
    <x v="1513"/>
    <x v="1513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.5001875"/>
    <x v="8"/>
  </r>
  <r>
    <x v="1514"/>
    <x v="1514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.0647599999999999"/>
    <x v="8"/>
  </r>
  <r>
    <x v="1515"/>
    <x v="1515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.57189"/>
    <x v="8"/>
  </r>
  <r>
    <x v="1516"/>
    <x v="1516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.0865882352941176"/>
    <x v="8"/>
  </r>
  <r>
    <x v="1517"/>
    <x v="1517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.6197999999999999"/>
    <x v="8"/>
  </r>
  <r>
    <x v="1518"/>
    <x v="1518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.0536666666666665"/>
    <x v="8"/>
  </r>
  <r>
    <x v="1519"/>
    <x v="1519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.033638888888889"/>
    <x v="8"/>
  </r>
  <r>
    <x v="1520"/>
    <x v="1520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.0347222222222223"/>
    <x v="8"/>
  </r>
  <r>
    <x v="1521"/>
    <x v="1521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.0681333333333334"/>
    <x v="8"/>
  </r>
  <r>
    <x v="1522"/>
    <x v="1522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.3896574712643677"/>
    <x v="8"/>
  </r>
  <r>
    <x v="1523"/>
    <x v="1523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.2484324324324325"/>
    <x v="8"/>
  </r>
  <r>
    <x v="1524"/>
    <x v="1524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.0699999999999998"/>
    <x v="8"/>
  </r>
  <r>
    <x v="1525"/>
    <x v="1525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.7400576923076922"/>
    <x v="8"/>
  </r>
  <r>
    <x v="1526"/>
    <x v="1526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.2032608695652174"/>
    <x v="8"/>
  </r>
  <r>
    <x v="1527"/>
    <x v="1527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.1044428571428573"/>
    <x v="8"/>
  </r>
  <r>
    <x v="1528"/>
    <x v="1528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.8156666666666665"/>
    <x v="8"/>
  </r>
  <r>
    <x v="1529"/>
    <x v="1529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.0067894736842105"/>
    <x v="8"/>
  </r>
  <r>
    <x v="1530"/>
    <x v="1530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.3482571428571428"/>
    <x v="8"/>
  </r>
  <r>
    <x v="1531"/>
    <x v="1531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.7595744680851064"/>
    <x v="8"/>
  </r>
  <r>
    <x v="1532"/>
    <x v="1532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.8402000000000003"/>
    <x v="8"/>
  </r>
  <r>
    <x v="1533"/>
    <x v="1533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.4514"/>
    <x v="8"/>
  </r>
  <r>
    <x v="1534"/>
    <x v="1534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.1773333333333333"/>
    <x v="8"/>
  </r>
  <r>
    <x v="1535"/>
    <x v="1535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.3242499999999999"/>
    <x v="8"/>
  </r>
  <r>
    <x v="1536"/>
    <x v="1536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.5030841666666666"/>
    <x v="8"/>
  </r>
  <r>
    <x v="1537"/>
    <x v="1537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.7989999999999999"/>
    <x v="8"/>
  </r>
  <r>
    <x v="1538"/>
    <x v="1538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.0262857142857142"/>
    <x v="8"/>
  </r>
  <r>
    <x v="1539"/>
    <x v="1539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.359861"/>
    <x v="8"/>
  </r>
  <r>
    <x v="1540"/>
    <x v="1540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.1786666666666668"/>
    <x v="8"/>
  </r>
  <r>
    <x v="1541"/>
    <x v="1541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3.3333333333333332E-4"/>
    <x v="8"/>
  </r>
  <r>
    <x v="1542"/>
    <x v="1542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0.04"/>
    <x v="8"/>
  </r>
  <r>
    <x v="1543"/>
    <x v="1543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4.4444444444444444E-3"/>
    <x v="8"/>
  </r>
  <r>
    <x v="1544"/>
    <x v="1544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x v="8"/>
  </r>
  <r>
    <x v="1545"/>
    <x v="1545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3.3333333333333332E-4"/>
    <x v="8"/>
  </r>
  <r>
    <x v="1546"/>
    <x v="1546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0.28899999999999998"/>
    <x v="8"/>
  </r>
  <r>
    <x v="1547"/>
    <x v="1547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x v="8"/>
  </r>
  <r>
    <x v="1548"/>
    <x v="1548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8.5714285714285715E-2"/>
    <x v="8"/>
  </r>
  <r>
    <x v="1549"/>
    <x v="1549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0.34"/>
    <x v="8"/>
  </r>
  <r>
    <x v="1550"/>
    <x v="1550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0.13466666666666666"/>
    <x v="8"/>
  </r>
  <r>
    <x v="1551"/>
    <x v="1551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x v="8"/>
  </r>
  <r>
    <x v="1552"/>
    <x v="1552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0.49186046511627907"/>
    <x v="8"/>
  </r>
  <r>
    <x v="1553"/>
    <x v="1553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x v="8"/>
  </r>
  <r>
    <x v="1554"/>
    <x v="1554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x v="8"/>
  </r>
  <r>
    <x v="1555"/>
    <x v="1555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x v="8"/>
  </r>
  <r>
    <x v="1556"/>
    <x v="1556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0.45133333333333331"/>
    <x v="8"/>
  </r>
  <r>
    <x v="1557"/>
    <x v="1557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0.04"/>
    <x v="8"/>
  </r>
  <r>
    <x v="1558"/>
    <x v="1558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4.6666666666666669E-2"/>
    <x v="8"/>
  </r>
  <r>
    <x v="1559"/>
    <x v="1559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3.3333333333333335E-3"/>
    <x v="8"/>
  </r>
  <r>
    <x v="1560"/>
    <x v="1560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3.7600000000000001E-2"/>
    <x v="8"/>
  </r>
  <r>
    <x v="1561"/>
    <x v="1561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6.7000000000000002E-3"/>
    <x v="3"/>
  </r>
  <r>
    <x v="1562"/>
    <x v="1562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x v="3"/>
  </r>
  <r>
    <x v="1563"/>
    <x v="1563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.4166666666666666E-2"/>
    <x v="3"/>
  </r>
  <r>
    <x v="1564"/>
    <x v="1564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1E-3"/>
    <x v="3"/>
  </r>
  <r>
    <x v="1565"/>
    <x v="1565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2.5000000000000001E-2"/>
    <x v="3"/>
  </r>
  <r>
    <x v="1566"/>
    <x v="1566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0.21249999999999999"/>
    <x v="3"/>
  </r>
  <r>
    <x v="1567"/>
    <x v="1567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.1176470588235294E-2"/>
    <x v="3"/>
  </r>
  <r>
    <x v="1568"/>
    <x v="1568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0.13639999999999999"/>
    <x v="3"/>
  </r>
  <r>
    <x v="1569"/>
    <x v="1569"/>
    <s v="to be removed"/>
    <n v="30000"/>
    <x v="117"/>
    <x v="1"/>
    <x v="0"/>
    <s v="USD"/>
    <n v="1369498714"/>
    <n v="1366906714"/>
    <b v="0"/>
    <n v="0"/>
    <b v="0"/>
    <s v="publishing/art books"/>
    <n v="0"/>
    <x v="3"/>
  </r>
  <r>
    <x v="1570"/>
    <x v="1570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0.41399999999999998"/>
    <x v="3"/>
  </r>
  <r>
    <x v="1571"/>
    <x v="1571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6.6115702479338841E-3"/>
    <x v="3"/>
  </r>
  <r>
    <x v="1572"/>
    <x v="1572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0.05"/>
    <x v="3"/>
  </r>
  <r>
    <x v="1573"/>
    <x v="1573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.4777777777777777E-2"/>
    <x v="3"/>
  </r>
  <r>
    <x v="1574"/>
    <x v="1574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.0599999999999999E-2"/>
    <x v="3"/>
  </r>
  <r>
    <x v="1575"/>
    <x v="1575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0.2291"/>
    <x v="3"/>
  </r>
  <r>
    <x v="1576"/>
    <x v="1576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0.13"/>
    <x v="3"/>
  </r>
  <r>
    <x v="1577"/>
    <x v="1577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5.4999999999999997E-3"/>
    <x v="3"/>
  </r>
  <r>
    <x v="1578"/>
    <x v="1578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0.10806536636794939"/>
    <x v="3"/>
  </r>
  <r>
    <x v="1579"/>
    <x v="1579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8.4008400840084006E-3"/>
    <x v="3"/>
  </r>
  <r>
    <x v="1580"/>
    <x v="1580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x v="3"/>
  </r>
  <r>
    <x v="1581"/>
    <x v="1581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5.0000000000000001E-3"/>
    <x v="8"/>
  </r>
  <r>
    <x v="1582"/>
    <x v="1582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.2999999999999999E-2"/>
    <x v="8"/>
  </r>
  <r>
    <x v="1583"/>
    <x v="1583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7.5000000000000002E-4"/>
    <x v="8"/>
  </r>
  <r>
    <x v="1584"/>
    <x v="1584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x v="8"/>
  </r>
  <r>
    <x v="1585"/>
    <x v="1585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0.79"/>
    <x v="8"/>
  </r>
  <r>
    <x v="1586"/>
    <x v="1586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x v="8"/>
  </r>
  <r>
    <x v="1587"/>
    <x v="1587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1.3333333333333334E-4"/>
    <x v="8"/>
  </r>
  <r>
    <x v="1588"/>
    <x v="1588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x v="8"/>
  </r>
  <r>
    <x v="1589"/>
    <x v="1589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x v="8"/>
  </r>
  <r>
    <x v="1590"/>
    <x v="1590"/>
    <s v="Discover Italy through photography."/>
    <n v="60000"/>
    <x v="806"/>
    <x v="2"/>
    <x v="13"/>
    <s v="EUR"/>
    <n v="1443040464"/>
    <n v="1440448464"/>
    <b v="0"/>
    <n v="2"/>
    <b v="0"/>
    <s v="photography/places"/>
    <n v="1.7000000000000001E-2"/>
    <x v="8"/>
  </r>
  <r>
    <x v="1591"/>
    <x v="1591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0.29228571428571426"/>
    <x v="8"/>
  </r>
  <r>
    <x v="1592"/>
    <x v="1592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x v="8"/>
  </r>
  <r>
    <x v="1593"/>
    <x v="1593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1.3636363636363637E-4"/>
    <x v="8"/>
  </r>
  <r>
    <x v="1594"/>
    <x v="1594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0.20499999999999999"/>
    <x v="8"/>
  </r>
  <r>
    <x v="1595"/>
    <x v="1595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2.8E-3"/>
    <x v="8"/>
  </r>
  <r>
    <x v="1596"/>
    <x v="1596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.3076923076923078E-2"/>
    <x v="8"/>
  </r>
  <r>
    <x v="1597"/>
    <x v="1597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x v="8"/>
  </r>
  <r>
    <x v="1598"/>
    <x v="1598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1.25E-3"/>
    <x v="8"/>
  </r>
  <r>
    <x v="1599"/>
    <x v="1599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x v="8"/>
  </r>
  <r>
    <x v="1600"/>
    <x v="1600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.3400000000000007E-2"/>
    <x v="8"/>
  </r>
  <r>
    <x v="1601"/>
    <x v="1601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.082492"/>
    <x v="4"/>
  </r>
  <r>
    <x v="1602"/>
    <x v="1602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.0016666666666667"/>
    <x v="4"/>
  </r>
  <r>
    <x v="1603"/>
    <x v="1603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.0003299999999999"/>
    <x v="4"/>
  </r>
  <r>
    <x v="1604"/>
    <x v="1604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.2210714285714286"/>
    <x v="4"/>
  </r>
  <r>
    <x v="1605"/>
    <x v="1605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.0069333333333335"/>
    <x v="4"/>
  </r>
  <r>
    <x v="1606"/>
    <x v="1606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.01004125"/>
    <x v="4"/>
  </r>
  <r>
    <x v="1607"/>
    <x v="1607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.4511000000000001"/>
    <x v="4"/>
  </r>
  <r>
    <x v="1608"/>
    <x v="1608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.0125"/>
    <x v="4"/>
  </r>
  <r>
    <x v="1609"/>
    <x v="1609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.1833333333333333"/>
    <x v="4"/>
  </r>
  <r>
    <x v="1610"/>
    <x v="1610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.7185000000000001"/>
    <x v="4"/>
  </r>
  <r>
    <x v="1611"/>
    <x v="1611"/>
    <s v="Skelton-Luns CD/7&quot; No Big Deal."/>
    <n v="800"/>
    <x v="1099"/>
    <x v="0"/>
    <x v="0"/>
    <s v="USD"/>
    <n v="1370390432"/>
    <n v="1368576032"/>
    <b v="0"/>
    <n v="27"/>
    <b v="1"/>
    <s v="music/rock"/>
    <n v="1.25125"/>
    <x v="4"/>
  </r>
  <r>
    <x v="1612"/>
    <x v="1612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.1000000000000001"/>
    <x v="4"/>
  </r>
  <r>
    <x v="1613"/>
    <x v="1613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.0149999999999999"/>
    <x v="4"/>
  </r>
  <r>
    <x v="1614"/>
    <x v="1614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.0269999999999999"/>
    <x v="4"/>
  </r>
  <r>
    <x v="1615"/>
    <x v="1615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.1412500000000001"/>
    <x v="4"/>
  </r>
  <r>
    <x v="1616"/>
    <x v="1616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.042"/>
    <x v="4"/>
  </r>
  <r>
    <x v="1617"/>
    <x v="1617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.4585714285714286"/>
    <x v="4"/>
  </r>
  <r>
    <x v="1618"/>
    <x v="1618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.0506666666666666"/>
    <x v="4"/>
  </r>
  <r>
    <x v="1619"/>
    <x v="1619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.3333333333333333"/>
    <x v="4"/>
  </r>
  <r>
    <x v="1620"/>
    <x v="1620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.1299999999999999"/>
    <x v="4"/>
  </r>
  <r>
    <x v="1621"/>
    <x v="1621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.212"/>
    <x v="4"/>
  </r>
  <r>
    <x v="1622"/>
    <x v="1622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.0172463768115942"/>
    <x v="4"/>
  </r>
  <r>
    <x v="1623"/>
    <x v="1623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.0106666666666666"/>
    <x v="4"/>
  </r>
  <r>
    <x v="1624"/>
    <x v="1624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.18"/>
    <x v="4"/>
  </r>
  <r>
    <x v="1625"/>
    <x v="1625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.5533333333333332"/>
    <x v="4"/>
  </r>
  <r>
    <x v="1626"/>
    <x v="1626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.0118750000000001"/>
    <x v="4"/>
  </r>
  <r>
    <x v="1627"/>
    <x v="1627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.17"/>
    <x v="4"/>
  </r>
  <r>
    <x v="1628"/>
    <x v="1628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.00925"/>
    <x v="4"/>
  </r>
  <r>
    <x v="1629"/>
    <x v="1629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.0366666666666666"/>
    <x v="4"/>
  </r>
  <r>
    <x v="1630"/>
    <x v="1630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.6524999999999999"/>
    <x v="4"/>
  </r>
  <r>
    <x v="1631"/>
    <x v="1631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.5590999999999999"/>
    <x v="4"/>
  </r>
  <r>
    <x v="1632"/>
    <x v="1632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.0162500000000001"/>
    <x v="4"/>
  </r>
  <r>
    <x v="1633"/>
    <x v="1633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"/>
    <x v="4"/>
  </r>
  <r>
    <x v="1634"/>
    <x v="1634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.0049999999999999"/>
    <x v="4"/>
  </r>
  <r>
    <x v="1635"/>
    <x v="1635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.2529999999999999"/>
    <x v="4"/>
  </r>
  <r>
    <x v="1636"/>
    <x v="1636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.0355555555555556"/>
    <x v="4"/>
  </r>
  <r>
    <x v="1637"/>
    <x v="1637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.038"/>
    <x v="4"/>
  </r>
  <r>
    <x v="1638"/>
    <x v="1638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.05"/>
    <x v="4"/>
  </r>
  <r>
    <x v="1639"/>
    <x v="1639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"/>
    <x v="4"/>
  </r>
  <r>
    <x v="1640"/>
    <x v="1640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.6986000000000001"/>
    <x v="4"/>
  </r>
  <r>
    <x v="1641"/>
    <x v="1641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.014"/>
    <x v="4"/>
  </r>
  <r>
    <x v="1642"/>
    <x v="1642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"/>
    <x v="4"/>
  </r>
  <r>
    <x v="1643"/>
    <x v="1643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.2470000000000001"/>
    <x v="4"/>
  </r>
  <r>
    <x v="1644"/>
    <x v="1644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.095"/>
    <x v="4"/>
  </r>
  <r>
    <x v="1645"/>
    <x v="1645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.1080000000000001"/>
    <x v="4"/>
  </r>
  <r>
    <x v="1646"/>
    <x v="1646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.1020000000000001"/>
    <x v="4"/>
  </r>
  <r>
    <x v="1647"/>
    <x v="1647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.0471999999999999"/>
    <x v="4"/>
  </r>
  <r>
    <x v="1648"/>
    <x v="1648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.2526086956521738"/>
    <x v="4"/>
  </r>
  <r>
    <x v="1649"/>
    <x v="1649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.0058763157894737"/>
    <x v="4"/>
  </r>
  <r>
    <x v="1650"/>
    <x v="1650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.4155"/>
    <x v="4"/>
  </r>
  <r>
    <x v="1651"/>
    <x v="1651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.0075000000000001"/>
    <x v="4"/>
  </r>
  <r>
    <x v="1652"/>
    <x v="1652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.0066666666666666"/>
    <x v="4"/>
  </r>
  <r>
    <x v="1653"/>
    <x v="1653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.7423040000000001"/>
    <x v="4"/>
  </r>
  <r>
    <x v="1654"/>
    <x v="1654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.199090909090909"/>
    <x v="4"/>
  </r>
  <r>
    <x v="1655"/>
    <x v="1655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.4286666666666668"/>
    <x v="4"/>
  </r>
  <r>
    <x v="1656"/>
    <x v="1656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.0033493333333334"/>
    <x v="4"/>
  </r>
  <r>
    <x v="1657"/>
    <x v="1657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.0493380000000001"/>
    <x v="4"/>
  </r>
  <r>
    <x v="1658"/>
    <x v="1658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.3223333333333334"/>
    <x v="4"/>
  </r>
  <r>
    <x v="1659"/>
    <x v="1659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.1279999999999999"/>
    <x v="4"/>
  </r>
  <r>
    <x v="1660"/>
    <x v="1660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.5375"/>
    <x v="4"/>
  </r>
  <r>
    <x v="1661"/>
    <x v="1661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.0250632911392406"/>
    <x v="4"/>
  </r>
  <r>
    <x v="1662"/>
    <x v="1662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.026375"/>
    <x v="4"/>
  </r>
  <r>
    <x v="1663"/>
    <x v="1663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.08"/>
    <x v="4"/>
  </r>
  <r>
    <x v="1664"/>
    <x v="1664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.2240879999999998"/>
    <x v="4"/>
  </r>
  <r>
    <x v="1665"/>
    <x v="1665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.1945714285714286"/>
    <x v="4"/>
  </r>
  <r>
    <x v="1666"/>
    <x v="1666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.6088"/>
    <x v="4"/>
  </r>
  <r>
    <x v="1667"/>
    <x v="1667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.2685294117647059"/>
    <x v="4"/>
  </r>
  <r>
    <x v="1668"/>
    <x v="1668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.026375"/>
    <x v="4"/>
  </r>
  <r>
    <x v="1669"/>
    <x v="1669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.3975"/>
    <x v="4"/>
  </r>
  <r>
    <x v="1670"/>
    <x v="1670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.026"/>
    <x v="4"/>
  </r>
  <r>
    <x v="1671"/>
    <x v="1671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.0067349999999999"/>
    <x v="4"/>
  </r>
  <r>
    <x v="1672"/>
    <x v="1672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.1294117647058823"/>
    <x v="4"/>
  </r>
  <r>
    <x v="1673"/>
    <x v="1673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.2809523809523808"/>
    <x v="4"/>
  </r>
  <r>
    <x v="1674"/>
    <x v="1674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.0169999999999999"/>
    <x v="4"/>
  </r>
  <r>
    <x v="1675"/>
    <x v="1675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.37416"/>
    <x v="4"/>
  </r>
  <r>
    <x v="1676"/>
    <x v="1676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.1533333333333333"/>
    <x v="4"/>
  </r>
  <r>
    <x v="1677"/>
    <x v="1677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.1166666666666667"/>
    <x v="4"/>
  </r>
  <r>
    <x v="1678"/>
    <x v="1678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.1839999999999999"/>
    <x v="4"/>
  </r>
  <r>
    <x v="1679"/>
    <x v="1679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.75"/>
    <x v="4"/>
  </r>
  <r>
    <x v="1680"/>
    <x v="1680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.175"/>
    <x v="4"/>
  </r>
  <r>
    <x v="1681"/>
    <x v="1681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.0142212307692309"/>
    <x v="4"/>
  </r>
  <r>
    <x v="1682"/>
    <x v="1682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x v="4"/>
  </r>
  <r>
    <x v="1683"/>
    <x v="1683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0.21714285714285714"/>
    <x v="4"/>
  </r>
  <r>
    <x v="1684"/>
    <x v="1684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.0912500000000001"/>
    <x v="4"/>
  </r>
  <r>
    <x v="1685"/>
    <x v="1685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.0285714285714285"/>
    <x v="4"/>
  </r>
  <r>
    <x v="1686"/>
    <x v="1686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3.5999999999999999E-3"/>
    <x v="4"/>
  </r>
  <r>
    <x v="1687"/>
    <x v="1687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0.3125"/>
    <x v="4"/>
  </r>
  <r>
    <x v="1688"/>
    <x v="1688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0.443"/>
    <x v="4"/>
  </r>
  <r>
    <x v="1689"/>
    <x v="1689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"/>
    <x v="4"/>
  </r>
  <r>
    <x v="1690"/>
    <x v="1690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0.254"/>
    <x v="4"/>
  </r>
  <r>
    <x v="1691"/>
    <x v="1691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0.33473333333333333"/>
    <x v="4"/>
  </r>
  <r>
    <x v="1692"/>
    <x v="1692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0.47799999999999998"/>
    <x v="4"/>
  </r>
  <r>
    <x v="1693"/>
    <x v="1693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.3333333333333338E-2"/>
    <x v="4"/>
  </r>
  <r>
    <x v="1694"/>
    <x v="1694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5.0000000000000001E-4"/>
    <x v="4"/>
  </r>
  <r>
    <x v="1695"/>
    <x v="1695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0.11708333333333333"/>
    <x v="4"/>
  </r>
  <r>
    <x v="1696"/>
    <x v="1696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x v="4"/>
  </r>
  <r>
    <x v="1697"/>
    <x v="1697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0.20208000000000001"/>
    <x v="4"/>
  </r>
  <r>
    <x v="1698"/>
    <x v="1698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x v="4"/>
  </r>
  <r>
    <x v="1699"/>
    <x v="1699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.2311459353574929E-2"/>
    <x v="4"/>
  </r>
  <r>
    <x v="1700"/>
    <x v="1700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0.2606"/>
    <x v="4"/>
  </r>
  <r>
    <x v="1701"/>
    <x v="1701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1.9801980198019802E-3"/>
    <x v="4"/>
  </r>
  <r>
    <x v="1702"/>
    <x v="1702"/>
    <s v="I can do all things through christ jesus"/>
    <n v="16500"/>
    <x v="116"/>
    <x v="2"/>
    <x v="0"/>
    <s v="USD"/>
    <n v="1427745150"/>
    <n v="1425156750"/>
    <b v="0"/>
    <n v="1"/>
    <b v="0"/>
    <s v="music/faith"/>
    <n v="6.0606060606060605E-5"/>
    <x v="4"/>
  </r>
  <r>
    <x v="1703"/>
    <x v="1703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.0200000000000001E-2"/>
    <x v="4"/>
  </r>
  <r>
    <x v="1704"/>
    <x v="1704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0.65100000000000002"/>
    <x v="4"/>
  </r>
  <r>
    <x v="1705"/>
    <x v="1705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x v="4"/>
  </r>
  <r>
    <x v="1706"/>
    <x v="1706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x v="4"/>
  </r>
  <r>
    <x v="1707"/>
    <x v="1707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9.74E-2"/>
    <x v="4"/>
  </r>
  <r>
    <x v="1708"/>
    <x v="1708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x v="4"/>
  </r>
  <r>
    <x v="1709"/>
    <x v="1709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4.8571428571428571E-2"/>
    <x v="4"/>
  </r>
  <r>
    <x v="1710"/>
    <x v="1710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6.7999999999999996E-3"/>
    <x v="4"/>
  </r>
  <r>
    <x v="1711"/>
    <x v="1711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0.105"/>
    <x v="4"/>
  </r>
  <r>
    <x v="1712"/>
    <x v="1712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x v="4"/>
  </r>
  <r>
    <x v="1713"/>
    <x v="1713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1.6666666666666666E-2"/>
    <x v="4"/>
  </r>
  <r>
    <x v="1714"/>
    <x v="1714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7.868E-2"/>
    <x v="4"/>
  </r>
  <r>
    <x v="1715"/>
    <x v="1715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2.2000000000000001E-3"/>
    <x v="4"/>
  </r>
  <r>
    <x v="1716"/>
    <x v="1716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7.4999999999999997E-2"/>
    <x v="4"/>
  </r>
  <r>
    <x v="1717"/>
    <x v="1717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0.42725880551301687"/>
    <x v="4"/>
  </r>
  <r>
    <x v="1718"/>
    <x v="1718"/>
    <s v="A melody for the galaxy."/>
    <n v="35000"/>
    <x v="735"/>
    <x v="2"/>
    <x v="0"/>
    <s v="USD"/>
    <n v="1463201940"/>
    <n v="1459435149"/>
    <b v="0"/>
    <n v="2"/>
    <b v="0"/>
    <s v="music/faith"/>
    <n v="2.142857142857143E-3"/>
    <x v="4"/>
  </r>
  <r>
    <x v="1719"/>
    <x v="1719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8.7500000000000008E-3"/>
    <x v="4"/>
  </r>
  <r>
    <x v="1720"/>
    <x v="1720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5.6250000000000001E-2"/>
    <x v="4"/>
  </r>
  <r>
    <x v="1721"/>
    <x v="1721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x v="4"/>
  </r>
  <r>
    <x v="1722"/>
    <x v="1722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3.4722222222222224E-4"/>
    <x v="4"/>
  </r>
  <r>
    <x v="1723"/>
    <x v="1723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6.5000000000000002E-2"/>
    <x v="4"/>
  </r>
  <r>
    <x v="1724"/>
    <x v="1724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5.8333333333333336E-3"/>
    <x v="4"/>
  </r>
  <r>
    <x v="1725"/>
    <x v="1725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0.10181818181818182"/>
    <x v="4"/>
  </r>
  <r>
    <x v="1726"/>
    <x v="1726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0.33784615384615385"/>
    <x v="4"/>
  </r>
  <r>
    <x v="1727"/>
    <x v="1727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3.3333333333333332E-4"/>
    <x v="4"/>
  </r>
  <r>
    <x v="1728"/>
    <x v="1728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0.68400000000000005"/>
    <x v="4"/>
  </r>
  <r>
    <x v="1729"/>
    <x v="1729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x v="4"/>
  </r>
  <r>
    <x v="1730"/>
    <x v="1730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x v="4"/>
  </r>
  <r>
    <x v="1731"/>
    <x v="1731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x v="4"/>
  </r>
  <r>
    <x v="1732"/>
    <x v="1732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x v="4"/>
  </r>
  <r>
    <x v="1733"/>
    <x v="1733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x v="4"/>
  </r>
  <r>
    <x v="1734"/>
    <x v="1734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2.2222222222222223E-4"/>
    <x v="4"/>
  </r>
  <r>
    <x v="1735"/>
    <x v="1735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0.11"/>
    <x v="4"/>
  </r>
  <r>
    <x v="1736"/>
    <x v="1736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7.3333333333333332E-3"/>
    <x v="4"/>
  </r>
  <r>
    <x v="1737"/>
    <x v="1737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0.21249999999999999"/>
    <x v="4"/>
  </r>
  <r>
    <x v="1738"/>
    <x v="1738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4.0000000000000001E-3"/>
    <x v="4"/>
  </r>
  <r>
    <x v="1739"/>
    <x v="1739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1E-3"/>
    <x v="4"/>
  </r>
  <r>
    <x v="1740"/>
    <x v="1740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x v="4"/>
  </r>
  <r>
    <x v="1741"/>
    <x v="1741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.1083333333333334"/>
    <x v="8"/>
  </r>
  <r>
    <x v="1742"/>
    <x v="1742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.0874999999999999"/>
    <x v="8"/>
  </r>
  <r>
    <x v="1743"/>
    <x v="1743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.0041666666666667"/>
    <x v="8"/>
  </r>
  <r>
    <x v="1744"/>
    <x v="1744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.1845454545454546"/>
    <x v="8"/>
  </r>
  <r>
    <x v="1745"/>
    <x v="1745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.1401428571428571"/>
    <x v="8"/>
  </r>
  <r>
    <x v="1746"/>
    <x v="1746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.4810000000000001"/>
    <x v="8"/>
  </r>
  <r>
    <x v="1747"/>
    <x v="1747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.0495555555555556"/>
    <x v="8"/>
  </r>
  <r>
    <x v="1748"/>
    <x v="1748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.29948"/>
    <x v="8"/>
  </r>
  <r>
    <x v="1749"/>
    <x v="1749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.2348756218905472"/>
    <x v="8"/>
  </r>
  <r>
    <x v="1750"/>
    <x v="1750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.0162"/>
    <x v="8"/>
  </r>
  <r>
    <x v="1751"/>
    <x v="1751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.0289999999999999"/>
    <x v="8"/>
  </r>
  <r>
    <x v="1752"/>
    <x v="1752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.6016666666666666"/>
    <x v="8"/>
  </r>
  <r>
    <x v="1753"/>
    <x v="1753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.08"/>
    <x v="8"/>
  </r>
  <r>
    <x v="1754"/>
    <x v="1754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.1052941176470588"/>
    <x v="8"/>
  </r>
  <r>
    <x v="1755"/>
    <x v="1755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.2"/>
    <x v="8"/>
  </r>
  <r>
    <x v="1756"/>
    <x v="1756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.0282909090909091"/>
    <x v="8"/>
  </r>
  <r>
    <x v="1757"/>
    <x v="1757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.1599999999999999"/>
    <x v="8"/>
  </r>
  <r>
    <x v="1758"/>
    <x v="1758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.147"/>
    <x v="8"/>
  </r>
  <r>
    <x v="1759"/>
    <x v="1759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.0660000000000001"/>
    <x v="8"/>
  </r>
  <r>
    <x v="1760"/>
    <x v="1760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.6544000000000001"/>
    <x v="8"/>
  </r>
  <r>
    <x v="1761"/>
    <x v="1761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.55"/>
    <x v="8"/>
  </r>
  <r>
    <x v="1762"/>
    <x v="1762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.85"/>
    <x v="8"/>
  </r>
  <r>
    <x v="1763"/>
    <x v="1763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.0190833333333333"/>
    <x v="8"/>
  </r>
  <r>
    <x v="1764"/>
    <x v="1764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0.19600000000000001"/>
    <x v="8"/>
  </r>
  <r>
    <x v="1765"/>
    <x v="1765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0.59467839999999994"/>
    <x v="8"/>
  </r>
  <r>
    <x v="1766"/>
    <x v="1766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x v="8"/>
  </r>
  <r>
    <x v="1767"/>
    <x v="1767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0.4572"/>
    <x v="8"/>
  </r>
  <r>
    <x v="1768"/>
    <x v="1768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3.7400000000000003E-2"/>
    <x v="8"/>
  </r>
  <r>
    <x v="1769"/>
    <x v="1769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2.7025E-2"/>
    <x v="8"/>
  </r>
  <r>
    <x v="1770"/>
    <x v="1770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0.56514285714285717"/>
    <x v="8"/>
  </r>
  <r>
    <x v="1771"/>
    <x v="1771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0.21309523809523809"/>
    <x v="8"/>
  </r>
  <r>
    <x v="1772"/>
    <x v="1772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0.156"/>
    <x v="8"/>
  </r>
  <r>
    <x v="1773"/>
    <x v="1773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.2566666666666673E-2"/>
    <x v="8"/>
  </r>
  <r>
    <x v="1774"/>
    <x v="1774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0.4592"/>
    <x v="8"/>
  </r>
  <r>
    <x v="1775"/>
    <x v="1775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0.65101538461538466"/>
    <x v="8"/>
  </r>
  <r>
    <x v="1776"/>
    <x v="1776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6.7000000000000004E-2"/>
    <x v="8"/>
  </r>
  <r>
    <x v="1777"/>
    <x v="1777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0.135625"/>
    <x v="8"/>
  </r>
  <r>
    <x v="1778"/>
    <x v="1778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1.9900000000000001E-2"/>
    <x v="8"/>
  </r>
  <r>
    <x v="1779"/>
    <x v="1779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0.36236363636363639"/>
    <x v="8"/>
  </r>
  <r>
    <x v="1780"/>
    <x v="1780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0.39743333333333336"/>
    <x v="8"/>
  </r>
  <r>
    <x v="1781"/>
    <x v="1781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0.25763636363636366"/>
    <x v="8"/>
  </r>
  <r>
    <x v="1782"/>
    <x v="1782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0.15491428571428573"/>
    <x v="8"/>
  </r>
  <r>
    <x v="1783"/>
    <x v="1783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0.236925"/>
    <x v="8"/>
  </r>
  <r>
    <x v="1784"/>
    <x v="1784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0.39760000000000001"/>
    <x v="8"/>
  </r>
  <r>
    <x v="1785"/>
    <x v="1785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0.20220833333333332"/>
    <x v="8"/>
  </r>
  <r>
    <x v="1786"/>
    <x v="178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0.47631578947368419"/>
    <x v="8"/>
  </r>
  <r>
    <x v="1787"/>
    <x v="1787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0.15329999999999999"/>
    <x v="8"/>
  </r>
  <r>
    <x v="1788"/>
    <x v="1788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.3818181818181818E-2"/>
    <x v="8"/>
  </r>
  <r>
    <x v="1789"/>
    <x v="1789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5.0000000000000001E-3"/>
    <x v="8"/>
  </r>
  <r>
    <x v="1790"/>
    <x v="1790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4.9575757575757579E-2"/>
    <x v="8"/>
  </r>
  <r>
    <x v="1791"/>
    <x v="1791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3.5666666666666666E-2"/>
    <x v="8"/>
  </r>
  <r>
    <x v="1792"/>
    <x v="1792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0.61124000000000001"/>
    <x v="8"/>
  </r>
  <r>
    <x v="1793"/>
    <x v="1793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.3333333333333334E-2"/>
    <x v="8"/>
  </r>
  <r>
    <x v="1794"/>
    <x v="1794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0.11077777777777778"/>
    <x v="8"/>
  </r>
  <r>
    <x v="1795"/>
    <x v="1795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0.38735714285714284"/>
    <x v="8"/>
  </r>
  <r>
    <x v="1796"/>
    <x v="1796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0.22052631578947368"/>
    <x v="8"/>
  </r>
  <r>
    <x v="1797"/>
    <x v="1797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0.67549999999999999"/>
    <x v="8"/>
  </r>
  <r>
    <x v="1798"/>
    <x v="1798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0.136375"/>
    <x v="8"/>
  </r>
  <r>
    <x v="1799"/>
    <x v="1799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1.7457500000000001E-2"/>
    <x v="8"/>
  </r>
  <r>
    <x v="1800"/>
    <x v="1800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0.20449632511889321"/>
    <x v="8"/>
  </r>
  <r>
    <x v="1801"/>
    <x v="1801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0.13852941176470587"/>
    <x v="8"/>
  </r>
  <r>
    <x v="1802"/>
    <x v="1802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0.48485714285714288"/>
    <x v="8"/>
  </r>
  <r>
    <x v="1803"/>
    <x v="1803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0.308"/>
    <x v="8"/>
  </r>
  <r>
    <x v="1804"/>
    <x v="1804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0.35174193548387095"/>
    <x v="8"/>
  </r>
  <r>
    <x v="1805"/>
    <x v="1805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0.36404444444444445"/>
    <x v="8"/>
  </r>
  <r>
    <x v="1806"/>
    <x v="1806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2.955E-2"/>
    <x v="8"/>
  </r>
  <r>
    <x v="1807"/>
    <x v="1807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0.1106"/>
    <x v="8"/>
  </r>
  <r>
    <x v="1808"/>
    <x v="1808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0.41407142857142859"/>
    <x v="8"/>
  </r>
  <r>
    <x v="1809"/>
    <x v="1809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0.10857142857142857"/>
    <x v="8"/>
  </r>
  <r>
    <x v="1810"/>
    <x v="1810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.3333333333333333E-2"/>
    <x v="8"/>
  </r>
  <r>
    <x v="1811"/>
    <x v="1811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7.407407407407407E-4"/>
    <x v="8"/>
  </r>
  <r>
    <x v="1812"/>
    <x v="1812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0.13307692307692306"/>
    <x v="8"/>
  </r>
  <r>
    <x v="1813"/>
    <x v="1813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x v="8"/>
  </r>
  <r>
    <x v="1814"/>
    <x v="1814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0.49183333333333334"/>
    <x v="8"/>
  </r>
  <r>
    <x v="1815"/>
    <x v="1815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x v="8"/>
  </r>
  <r>
    <x v="1816"/>
    <x v="1816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.036E-2"/>
    <x v="8"/>
  </r>
  <r>
    <x v="1817"/>
    <x v="1817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0.52327777777777773"/>
    <x v="8"/>
  </r>
  <r>
    <x v="1818"/>
    <x v="1818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x v="8"/>
  </r>
  <r>
    <x v="1819"/>
    <x v="1819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.0833333333333332E-2"/>
    <x v="8"/>
  </r>
  <r>
    <x v="1820"/>
    <x v="1820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6.565384615384616E-2"/>
    <x v="8"/>
  </r>
  <r>
    <x v="1821"/>
    <x v="1821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.3489"/>
    <x v="4"/>
  </r>
  <r>
    <x v="1822"/>
    <x v="1822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"/>
    <x v="4"/>
  </r>
  <r>
    <x v="1823"/>
    <x v="1823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.1585714285714286"/>
    <x v="4"/>
  </r>
  <r>
    <x v="1824"/>
    <x v="1824"/>
    <s v="cd fund raiser"/>
    <n v="3000"/>
    <x v="1243"/>
    <x v="0"/>
    <x v="0"/>
    <s v="USD"/>
    <n v="1389146880"/>
    <n v="1387403967"/>
    <b v="0"/>
    <n v="40"/>
    <b v="1"/>
    <s v="music/rock"/>
    <n v="1.0006666666666666"/>
    <x v="4"/>
  </r>
  <r>
    <x v="1825"/>
    <x v="1825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.0505"/>
    <x v="4"/>
  </r>
  <r>
    <x v="1826"/>
    <x v="1826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.01"/>
    <x v="4"/>
  </r>
  <r>
    <x v="1827"/>
    <x v="1827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.0066250000000001"/>
    <x v="4"/>
  </r>
  <r>
    <x v="1828"/>
    <x v="1828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.0016"/>
    <x v="4"/>
  </r>
  <r>
    <x v="1829"/>
    <x v="1829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.6668333333333334"/>
    <x v="4"/>
  </r>
  <r>
    <x v="1830"/>
    <x v="1830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.0153333333333334"/>
    <x v="4"/>
  </r>
  <r>
    <x v="1831"/>
    <x v="1831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.03"/>
    <x v="4"/>
  </r>
  <r>
    <x v="1832"/>
    <x v="1832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.4285714285714286"/>
    <x v="4"/>
  </r>
  <r>
    <x v="1833"/>
    <x v="1833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.625"/>
    <x v="4"/>
  </r>
  <r>
    <x v="1834"/>
    <x v="1834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.1805000000000001"/>
    <x v="4"/>
  </r>
  <r>
    <x v="1835"/>
    <x v="1835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.04"/>
    <x v="4"/>
  </r>
  <r>
    <x v="1836"/>
    <x v="1836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.0034000000000001"/>
    <x v="4"/>
  </r>
  <r>
    <x v="1837"/>
    <x v="1837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.0683333333333334"/>
    <x v="4"/>
  </r>
  <r>
    <x v="1838"/>
    <x v="1838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.00149"/>
    <x v="4"/>
  </r>
  <r>
    <x v="1839"/>
    <x v="1839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.0529999999999999"/>
    <x v="4"/>
  </r>
  <r>
    <x v="1840"/>
    <x v="1840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.0888888888888888"/>
    <x v="4"/>
  </r>
  <r>
    <x v="1841"/>
    <x v="1841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.0175000000000001"/>
    <x v="4"/>
  </r>
  <r>
    <x v="1842"/>
    <x v="1842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.2524999999999999"/>
    <x v="4"/>
  </r>
  <r>
    <x v="1843"/>
    <x v="1843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.2400610000000001"/>
    <x v="4"/>
  </r>
  <r>
    <x v="1844"/>
    <x v="1844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.014"/>
    <x v="4"/>
  </r>
  <r>
    <x v="1845"/>
    <x v="1845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"/>
    <x v="4"/>
  </r>
  <r>
    <x v="1846"/>
    <x v="1846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.3792666666666666"/>
    <x v="4"/>
  </r>
  <r>
    <x v="1847"/>
    <x v="1847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.2088000000000001"/>
    <x v="4"/>
  </r>
  <r>
    <x v="1848"/>
    <x v="1848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.0736666666666668"/>
    <x v="4"/>
  </r>
  <r>
    <x v="1849"/>
    <x v="1849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.0033333333333334"/>
    <x v="4"/>
  </r>
  <r>
    <x v="1850"/>
    <x v="1850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.0152222222222222"/>
    <x v="4"/>
  </r>
  <r>
    <x v="1851"/>
    <x v="1851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.0007692307692309"/>
    <x v="4"/>
  </r>
  <r>
    <x v="1852"/>
    <x v="1852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.1696666666666666"/>
    <x v="4"/>
  </r>
  <r>
    <x v="1853"/>
    <x v="1853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.01875"/>
    <x v="4"/>
  </r>
  <r>
    <x v="1854"/>
    <x v="1854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.0212366666666666"/>
    <x v="4"/>
  </r>
  <r>
    <x v="1855"/>
    <x v="1855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.5405897142857143"/>
    <x v="4"/>
  </r>
  <r>
    <x v="1856"/>
    <x v="1856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.0125"/>
    <x v="4"/>
  </r>
  <r>
    <x v="1857"/>
    <x v="1857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"/>
    <x v="4"/>
  </r>
  <r>
    <x v="1858"/>
    <x v="1858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.0874800874800874"/>
    <x v="4"/>
  </r>
  <r>
    <x v="1859"/>
    <x v="1859"/>
    <s v="Queen Kwong is going ON TOUR to London and Paris!"/>
    <n v="3000"/>
    <x v="1270"/>
    <x v="0"/>
    <x v="0"/>
    <s v="USD"/>
    <n v="1316716129"/>
    <n v="1314124129"/>
    <b v="0"/>
    <n v="56"/>
    <b v="1"/>
    <s v="music/rock"/>
    <n v="1.3183333333333334"/>
    <x v="4"/>
  </r>
  <r>
    <x v="1860"/>
    <x v="1860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.3346666666666667"/>
    <x v="4"/>
  </r>
  <r>
    <x v="1861"/>
    <x v="1861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x v="6"/>
  </r>
  <r>
    <x v="1862"/>
    <x v="1862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.0833333333333326E-2"/>
    <x v="6"/>
  </r>
  <r>
    <x v="1863"/>
    <x v="186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4.0000000000000001E-3"/>
    <x v="6"/>
  </r>
  <r>
    <x v="1864"/>
    <x v="1864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0.42892307692307691"/>
    <x v="6"/>
  </r>
  <r>
    <x v="1865"/>
    <x v="1865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3.6363636363636364E-5"/>
    <x v="6"/>
  </r>
  <r>
    <x v="1866"/>
    <x v="1866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5.0000000000000001E-3"/>
    <x v="6"/>
  </r>
  <r>
    <x v="1867"/>
    <x v="1867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5.0000000000000001E-4"/>
    <x v="6"/>
  </r>
  <r>
    <x v="1868"/>
    <x v="1868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4.8680000000000001E-2"/>
    <x v="6"/>
  </r>
  <r>
    <x v="1869"/>
    <x v="1869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x v="6"/>
  </r>
  <r>
    <x v="1870"/>
    <x v="1870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0.10314285714285715"/>
    <x v="6"/>
  </r>
  <r>
    <x v="1871"/>
    <x v="1871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0.7178461538461538"/>
    <x v="6"/>
  </r>
  <r>
    <x v="1872"/>
    <x v="1872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.06E-2"/>
    <x v="6"/>
  </r>
  <r>
    <x v="1873"/>
    <x v="1873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4.4999999999999997E-3"/>
    <x v="6"/>
  </r>
  <r>
    <x v="1874"/>
    <x v="1874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1.6249999999999999E-4"/>
    <x v="6"/>
  </r>
  <r>
    <x v="1875"/>
    <x v="1875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5.1000000000000004E-3"/>
    <x v="6"/>
  </r>
  <r>
    <x v="1876"/>
    <x v="1876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x v="6"/>
  </r>
  <r>
    <x v="1877"/>
    <x v="1877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x v="6"/>
  </r>
  <r>
    <x v="1878"/>
    <x v="1878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x v="6"/>
  </r>
  <r>
    <x v="1879"/>
    <x v="1879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1.1999999999999999E-3"/>
    <x v="6"/>
  </r>
  <r>
    <x v="1880"/>
    <x v="1880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0.20080000000000001"/>
    <x v="6"/>
  </r>
  <r>
    <x v="1881"/>
    <x v="1881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.726845"/>
    <x v="4"/>
  </r>
  <r>
    <x v="1882"/>
    <x v="1882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.008955223880597"/>
    <x v="4"/>
  </r>
  <r>
    <x v="1883"/>
    <x v="1883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.0480480480480481"/>
    <x v="4"/>
  </r>
  <r>
    <x v="1884"/>
    <x v="1884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.351"/>
    <x v="4"/>
  </r>
  <r>
    <x v="1885"/>
    <x v="1885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.1632786885245903"/>
    <x v="4"/>
  </r>
  <r>
    <x v="1886"/>
    <x v="1886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.0208333333333333"/>
    <x v="4"/>
  </r>
  <r>
    <x v="1887"/>
    <x v="1887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.1116666666666666"/>
    <x v="4"/>
  </r>
  <r>
    <x v="1888"/>
    <x v="1888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.6608000000000001"/>
    <x v="4"/>
  </r>
  <r>
    <x v="1889"/>
    <x v="1889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.0660000000000001"/>
    <x v="4"/>
  </r>
  <r>
    <x v="1890"/>
    <x v="1890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.4458441666666668"/>
    <x v="4"/>
  </r>
  <r>
    <x v="1891"/>
    <x v="1891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.0555000000000001"/>
    <x v="4"/>
  </r>
  <r>
    <x v="1892"/>
    <x v="1892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.3660000000000001"/>
    <x v="4"/>
  </r>
  <r>
    <x v="1893"/>
    <x v="1893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.04"/>
    <x v="4"/>
  </r>
  <r>
    <x v="1894"/>
    <x v="1894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.145"/>
    <x v="4"/>
  </r>
  <r>
    <x v="1895"/>
    <x v="1895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.0171957671957672"/>
    <x v="4"/>
  </r>
  <r>
    <x v="1896"/>
    <x v="1896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.2394678492239468"/>
    <x v="4"/>
  </r>
  <r>
    <x v="1897"/>
    <x v="1897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.0245669291338582"/>
    <x v="4"/>
  </r>
  <r>
    <x v="1898"/>
    <x v="1898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.4450000000000001"/>
    <x v="4"/>
  </r>
  <r>
    <x v="1899"/>
    <x v="1899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.3333333333333333"/>
    <x v="4"/>
  </r>
  <r>
    <x v="1900"/>
    <x v="1900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.0936440000000001"/>
    <x v="4"/>
  </r>
  <r>
    <x v="1901"/>
    <x v="1901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2.696969696969697E-2"/>
    <x v="2"/>
  </r>
  <r>
    <x v="1902"/>
    <x v="1902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.2E-2"/>
    <x v="2"/>
  </r>
  <r>
    <x v="1903"/>
    <x v="1903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0.46600000000000003"/>
    <x v="2"/>
  </r>
  <r>
    <x v="1904"/>
    <x v="1904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1E-3"/>
    <x v="2"/>
  </r>
  <r>
    <x v="1905"/>
    <x v="1905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1.6800000000000001E-3"/>
    <x v="2"/>
  </r>
  <r>
    <x v="1906"/>
    <x v="1906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0.42759999999999998"/>
    <x v="2"/>
  </r>
  <r>
    <x v="1907"/>
    <x v="1907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2.8333333333333335E-3"/>
    <x v="2"/>
  </r>
  <r>
    <x v="1908"/>
    <x v="1908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1.7319999999999999E-2"/>
    <x v="2"/>
  </r>
  <r>
    <x v="1909"/>
    <x v="1909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0.14111428571428572"/>
    <x v="2"/>
  </r>
  <r>
    <x v="1910"/>
    <x v="1910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0.39395294117647056"/>
    <x v="2"/>
  </r>
  <r>
    <x v="1911"/>
    <x v="1911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2.3529411764705883E-4"/>
    <x v="2"/>
  </r>
  <r>
    <x v="1912"/>
    <x v="1912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0.59299999999999997"/>
    <x v="2"/>
  </r>
  <r>
    <x v="1913"/>
    <x v="1913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.3270833333333334E-2"/>
    <x v="2"/>
  </r>
  <r>
    <x v="1914"/>
    <x v="1914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.0090090090090086E-2"/>
    <x v="2"/>
  </r>
  <r>
    <x v="1915"/>
    <x v="1915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1.6E-2"/>
    <x v="2"/>
  </r>
  <r>
    <x v="1916"/>
    <x v="1916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5.1000000000000004E-3"/>
    <x v="2"/>
  </r>
  <r>
    <x v="1917"/>
    <x v="1917"/>
    <s v="Let's build a legendary brand altogether"/>
    <n v="390000"/>
    <x v="1302"/>
    <x v="2"/>
    <x v="7"/>
    <s v="HKD"/>
    <n v="1486708133"/>
    <n v="1484116133"/>
    <b v="0"/>
    <n v="70"/>
    <b v="0"/>
    <s v="technology/gadgets"/>
    <n v="0.52570512820512816"/>
    <x v="2"/>
  </r>
  <r>
    <x v="1918"/>
    <x v="1918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.04E-2"/>
    <x v="2"/>
  </r>
  <r>
    <x v="1919"/>
    <x v="1919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0.47399999999999998"/>
    <x v="2"/>
  </r>
  <r>
    <x v="1920"/>
    <x v="1920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0.43030000000000002"/>
    <x v="2"/>
  </r>
  <r>
    <x v="1921"/>
    <x v="1921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.3680000000000001"/>
    <x v="4"/>
  </r>
  <r>
    <x v="1922"/>
    <x v="1922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.1555"/>
    <x v="4"/>
  </r>
  <r>
    <x v="1923"/>
    <x v="1923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.4079999999999999"/>
    <x v="4"/>
  </r>
  <r>
    <x v="1924"/>
    <x v="1924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.1439999999999999"/>
    <x v="4"/>
  </r>
  <r>
    <x v="1925"/>
    <x v="1925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.1033333333333333"/>
    <x v="4"/>
  </r>
  <r>
    <x v="1926"/>
    <x v="1926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.9537933333333333"/>
    <x v="4"/>
  </r>
  <r>
    <x v="1927"/>
    <x v="1927"/>
    <s v="Hampshire is headed to GBS Detroit."/>
    <n v="600"/>
    <x v="972"/>
    <x v="0"/>
    <x v="0"/>
    <s v="USD"/>
    <n v="1331182740"/>
    <n v="1329856839"/>
    <b v="0"/>
    <n v="11"/>
    <b v="1"/>
    <s v="music/indie rock"/>
    <n v="1.0333333333333334"/>
    <x v="4"/>
  </r>
  <r>
    <x v="1928"/>
    <x v="1928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.031372549019608"/>
    <x v="4"/>
  </r>
  <r>
    <x v="1929"/>
    <x v="1929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.003125"/>
    <x v="4"/>
  </r>
  <r>
    <x v="1930"/>
    <x v="1930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.27"/>
    <x v="4"/>
  </r>
  <r>
    <x v="1931"/>
    <x v="1931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.20601"/>
    <x v="4"/>
  </r>
  <r>
    <x v="1932"/>
    <x v="1932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.0699047619047619"/>
    <x v="4"/>
  </r>
  <r>
    <x v="1933"/>
    <x v="1933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.7243333333333333"/>
    <x v="4"/>
  </r>
  <r>
    <x v="1934"/>
    <x v="1934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.2362"/>
    <x v="4"/>
  </r>
  <r>
    <x v="1935"/>
    <x v="1935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.0840000000000001"/>
    <x v="4"/>
  </r>
  <r>
    <x v="1936"/>
    <x v="1936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.1652013333333333"/>
    <x v="4"/>
  </r>
  <r>
    <x v="1937"/>
    <x v="1937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.8724499999999999"/>
    <x v="4"/>
  </r>
  <r>
    <x v="1938"/>
    <x v="1938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.1593333333333333"/>
    <x v="4"/>
  </r>
  <r>
    <x v="1939"/>
    <x v="1939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.107"/>
    <x v="4"/>
  </r>
  <r>
    <x v="1940"/>
    <x v="1940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.7092307692307693"/>
    <x v="4"/>
  </r>
  <r>
    <x v="1941"/>
    <x v="1941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.2611835600000001"/>
    <x v="2"/>
  </r>
  <r>
    <x v="1942"/>
    <x v="1942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.3844033333333334"/>
    <x v="2"/>
  </r>
  <r>
    <x v="1943"/>
    <x v="1943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.052499999999998"/>
    <x v="2"/>
  </r>
  <r>
    <x v="1944"/>
    <x v="1944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.8805550000000002"/>
    <x v="2"/>
  </r>
  <r>
    <x v="1945"/>
    <x v="1945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.4801799999999998"/>
    <x v="2"/>
  </r>
  <r>
    <x v="1946"/>
    <x v="1946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.4974666666666667"/>
    <x v="2"/>
  </r>
  <r>
    <x v="1947"/>
    <x v="1947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.0063375000000001"/>
    <x v="2"/>
  </r>
  <r>
    <x v="1948"/>
    <x v="1948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.0021100000000001"/>
    <x v="2"/>
  </r>
  <r>
    <x v="1949"/>
    <x v="1949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.0600260000000001"/>
    <x v="2"/>
  </r>
  <r>
    <x v="1950"/>
    <x v="1950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.0051866666666669"/>
    <x v="2"/>
  </r>
  <r>
    <x v="1951"/>
    <x v="1951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.1244399999999999"/>
    <x v="2"/>
  </r>
  <r>
    <x v="1952"/>
    <x v="1952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.9847237142857144"/>
    <x v="2"/>
  </r>
  <r>
    <x v="1953"/>
    <x v="1953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.2594666666666665"/>
    <x v="2"/>
  </r>
  <r>
    <x v="1954"/>
    <x v="1954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.9894800000000004"/>
    <x v="2"/>
  </r>
  <r>
    <x v="1955"/>
    <x v="1955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.9859528571428569"/>
    <x v="2"/>
  </r>
  <r>
    <x v="1956"/>
    <x v="1956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.9403333333333332"/>
    <x v="2"/>
  </r>
  <r>
    <x v="1957"/>
    <x v="1957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.6750470000000002"/>
    <x v="2"/>
  </r>
  <r>
    <x v="1958"/>
    <x v="1958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.355717142857143"/>
    <x v="2"/>
  </r>
  <r>
    <x v="1959"/>
    <x v="1959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.5673440000000001"/>
    <x v="2"/>
  </r>
  <r>
    <x v="1960"/>
    <x v="1960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.1790285714285715"/>
    <x v="2"/>
  </r>
  <r>
    <x v="1961"/>
    <x v="1961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.053811999999999"/>
    <x v="2"/>
  </r>
  <r>
    <x v="1962"/>
    <x v="1962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.9292499999999999"/>
    <x v="2"/>
  </r>
  <r>
    <x v="1963"/>
    <x v="1963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.268842105263158"/>
    <x v="2"/>
  </r>
  <r>
    <x v="1964"/>
    <x v="1964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.5957748878923765"/>
    <x v="2"/>
  </r>
  <r>
    <x v="1965"/>
    <x v="1965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.6227999999999998"/>
    <x v="2"/>
  </r>
  <r>
    <x v="1966"/>
    <x v="1966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.0674309000000002"/>
    <x v="2"/>
  </r>
  <r>
    <x v="1967"/>
    <x v="1967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.7012999999999998"/>
    <x v="2"/>
  </r>
  <r>
    <x v="1968"/>
    <x v="1968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.8496600000000001"/>
    <x v="2"/>
  </r>
  <r>
    <x v="1969"/>
    <x v="1969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.7907999999999999"/>
    <x v="2"/>
  </r>
  <r>
    <x v="1970"/>
    <x v="1970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.318"/>
    <x v="2"/>
  </r>
  <r>
    <x v="1971"/>
    <x v="1971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.6302771750000002"/>
    <x v="2"/>
  </r>
  <r>
    <x v="1972"/>
    <x v="1972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.7447999999999997"/>
    <x v="2"/>
  </r>
  <r>
    <x v="1973"/>
    <x v="1973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.5683081313131315"/>
    <x v="2"/>
  </r>
  <r>
    <x v="1974"/>
    <x v="1974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.7549600000000001"/>
    <x v="2"/>
  </r>
  <r>
    <x v="1975"/>
    <x v="1975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.0870837499999997"/>
    <x v="2"/>
  </r>
  <r>
    <x v="1976"/>
    <x v="1976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.4660000000000002"/>
    <x v="2"/>
  </r>
  <r>
    <x v="1977"/>
    <x v="1977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.0232999999999999"/>
    <x v="2"/>
  </r>
  <r>
    <x v="1978"/>
    <x v="1978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.2684514"/>
    <x v="2"/>
  </r>
  <r>
    <x v="1979"/>
    <x v="1979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.14901155"/>
    <x v="2"/>
  </r>
  <r>
    <x v="1980"/>
    <x v="1980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.5482402000000004"/>
    <x v="2"/>
  </r>
  <r>
    <x v="1981"/>
    <x v="1981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.0799999999999998E-2"/>
    <x v="8"/>
  </r>
  <r>
    <x v="1982"/>
    <x v="1982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x v="8"/>
  </r>
  <r>
    <x v="1983"/>
    <x v="1983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.2999999999999997E-2"/>
    <x v="8"/>
  </r>
  <r>
    <x v="1984"/>
    <x v="1984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0.21146666666666666"/>
    <x v="8"/>
  </r>
  <r>
    <x v="1985"/>
    <x v="1985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.1875000000000001E-2"/>
    <x v="8"/>
  </r>
  <r>
    <x v="1986"/>
    <x v="1986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5.0000000000000001E-4"/>
    <x v="8"/>
  </r>
  <r>
    <x v="1987"/>
    <x v="1987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0.42472727272727273"/>
    <x v="8"/>
  </r>
  <r>
    <x v="1988"/>
    <x v="1988"/>
    <s v="Expressing art in an image!"/>
    <n v="6000"/>
    <x v="379"/>
    <x v="2"/>
    <x v="0"/>
    <s v="USD"/>
    <n v="1440094742"/>
    <n v="1437502742"/>
    <b v="0"/>
    <n v="1"/>
    <b v="0"/>
    <s v="photography/people"/>
    <n v="4.1666666666666666E-3"/>
    <x v="8"/>
  </r>
  <r>
    <x v="1989"/>
    <x v="1989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0.01"/>
    <x v="8"/>
  </r>
  <r>
    <x v="1990"/>
    <x v="1990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0.16966666666666666"/>
    <x v="8"/>
  </r>
  <r>
    <x v="1991"/>
    <x v="1991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.0000000000000007E-2"/>
    <x v="8"/>
  </r>
  <r>
    <x v="1992"/>
    <x v="1992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1.3333333333333333E-3"/>
    <x v="8"/>
  </r>
  <r>
    <x v="1993"/>
    <x v="1993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x v="8"/>
  </r>
  <r>
    <x v="1994"/>
    <x v="1994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x v="8"/>
  </r>
  <r>
    <x v="1995"/>
    <x v="1995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7.8E-2"/>
    <x v="8"/>
  </r>
  <r>
    <x v="1996"/>
    <x v="1996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x v="8"/>
  </r>
  <r>
    <x v="1997"/>
    <x v="1997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x v="8"/>
  </r>
  <r>
    <x v="1998"/>
    <x v="1998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0.26200000000000001"/>
    <x v="8"/>
  </r>
  <r>
    <x v="1999"/>
    <x v="1999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7.6129032258064515E-3"/>
    <x v="8"/>
  </r>
  <r>
    <x v="2000"/>
    <x v="2000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0.125"/>
    <x v="8"/>
  </r>
  <r>
    <x v="2001"/>
    <x v="2001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.8212909090909091"/>
    <x v="2"/>
  </r>
  <r>
    <x v="2002"/>
    <x v="2002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.1679422000000002"/>
    <x v="2"/>
  </r>
  <r>
    <x v="2003"/>
    <x v="2003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.12"/>
    <x v="2"/>
  </r>
  <r>
    <x v="2004"/>
    <x v="2004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.3442048"/>
    <x v="2"/>
  </r>
  <r>
    <x v="2005"/>
    <x v="2005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.236801"/>
    <x v="2"/>
  </r>
  <r>
    <x v="2006"/>
    <x v="2006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.4784000000000002"/>
    <x v="2"/>
  </r>
  <r>
    <x v="2007"/>
    <x v="2007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.157092"/>
    <x v="2"/>
  </r>
  <r>
    <x v="2008"/>
    <x v="2008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.1707484768810599"/>
    <x v="2"/>
  </r>
  <r>
    <x v="2009"/>
    <x v="2009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.05158"/>
    <x v="2"/>
  </r>
  <r>
    <x v="2010"/>
    <x v="2010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.2005299999999997"/>
    <x v="2"/>
  </r>
  <r>
    <x v="2011"/>
    <x v="2011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.1956399999999991"/>
    <x v="2"/>
  </r>
  <r>
    <x v="2012"/>
    <x v="2012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.3490000000000002"/>
    <x v="2"/>
  </r>
  <r>
    <x v="2013"/>
    <x v="2013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.9491375"/>
    <x v="2"/>
  </r>
  <r>
    <x v="2014"/>
    <x v="2014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.137822333333332"/>
    <x v="2"/>
  </r>
  <r>
    <x v="2015"/>
    <x v="2015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.1300013888888889"/>
    <x v="2"/>
  </r>
  <r>
    <x v="2016"/>
    <x v="2016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.2154220000000002"/>
    <x v="2"/>
  </r>
  <r>
    <x v="2017"/>
    <x v="2017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.2510239999999999"/>
    <x v="2"/>
  </r>
  <r>
    <x v="2018"/>
    <x v="2018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.0224343076923077"/>
    <x v="2"/>
  </r>
  <r>
    <x v="2019"/>
    <x v="2019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.8490975000000001"/>
    <x v="2"/>
  </r>
  <r>
    <x v="2020"/>
    <x v="2020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.9233333333333333"/>
    <x v="2"/>
  </r>
  <r>
    <x v="2021"/>
    <x v="2021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.8109999999999999"/>
    <x v="2"/>
  </r>
  <r>
    <x v="2022"/>
    <x v="2022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.2513700000000001"/>
    <x v="2"/>
  </r>
  <r>
    <x v="2023"/>
    <x v="2023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.61459"/>
    <x v="2"/>
  </r>
  <r>
    <x v="2024"/>
    <x v="2024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.8535000000000004"/>
    <x v="2"/>
  </r>
  <r>
    <x v="2025"/>
    <x v="2025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.0114999999999998"/>
    <x v="2"/>
  </r>
  <r>
    <x v="2026"/>
    <x v="2026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.3348307999999998"/>
    <x v="2"/>
  </r>
  <r>
    <x v="2027"/>
    <x v="2027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.2024900000000001"/>
    <x v="2"/>
  </r>
  <r>
    <x v="2028"/>
    <x v="2028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.2616666666666667"/>
    <x v="2"/>
  </r>
  <r>
    <x v="2029"/>
    <x v="2029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.6120000000000001"/>
    <x v="2"/>
  </r>
  <r>
    <x v="2030"/>
    <x v="2030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.26239013671875"/>
    <x v="2"/>
  </r>
  <r>
    <x v="2031"/>
    <x v="2031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.2035"/>
    <x v="2"/>
  </r>
  <r>
    <x v="2032"/>
    <x v="2032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.0418799999999999"/>
    <x v="2"/>
  </r>
  <r>
    <x v="2033"/>
    <x v="2033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.7867599999999999"/>
    <x v="2"/>
  </r>
  <r>
    <x v="2034"/>
    <x v="2034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.868199871794872"/>
    <x v="2"/>
  </r>
  <r>
    <x v="2035"/>
    <x v="2035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.1103642500000004"/>
    <x v="2"/>
  </r>
  <r>
    <x v="2036"/>
    <x v="2036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.3166833333333334"/>
    <x v="2"/>
  </r>
  <r>
    <x v="2037"/>
    <x v="2037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.0047639999999998"/>
    <x v="2"/>
  </r>
  <r>
    <x v="2038"/>
    <x v="2038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.2051249999999998"/>
    <x v="2"/>
  </r>
  <r>
    <x v="2039"/>
    <x v="2039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.362168"/>
    <x v="2"/>
  </r>
  <r>
    <x v="2040"/>
    <x v="2040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.4817133333333334"/>
    <x v="2"/>
  </r>
  <r>
    <x v="2041"/>
    <x v="2041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.8186315789473684"/>
    <x v="2"/>
  </r>
  <r>
    <x v="2042"/>
    <x v="2042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.2353000000000001"/>
    <x v="2"/>
  </r>
  <r>
    <x v="2043"/>
    <x v="2043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.0620938628158845"/>
    <x v="2"/>
  </r>
  <r>
    <x v="2044"/>
    <x v="2044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.0821333333333334"/>
    <x v="2"/>
  </r>
  <r>
    <x v="2045"/>
    <x v="2045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.1918387755102042"/>
    <x v="2"/>
  </r>
  <r>
    <x v="2046"/>
    <x v="2046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.2110000000000001"/>
    <x v="2"/>
  </r>
  <r>
    <x v="2047"/>
    <x v="2047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.0299897959183673"/>
    <x v="2"/>
  </r>
  <r>
    <x v="2048"/>
    <x v="2048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.4833229411764706"/>
    <x v="2"/>
  </r>
  <r>
    <x v="2049"/>
    <x v="2049"/>
    <s v="Keyless. Alarm secured. GPS tracking."/>
    <n v="50000"/>
    <x v="1419"/>
    <x v="0"/>
    <x v="1"/>
    <s v="GBP"/>
    <n v="1386025140"/>
    <n v="1382963963"/>
    <b v="0"/>
    <n v="742"/>
    <b v="1"/>
    <s v="technology/hardware"/>
    <n v="1.2019070000000001"/>
    <x v="2"/>
  </r>
  <r>
    <x v="2050"/>
    <x v="2050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.7327000000000004"/>
    <x v="2"/>
  </r>
  <r>
    <x v="2051"/>
    <x v="2051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.303625"/>
    <x v="2"/>
  </r>
  <r>
    <x v="2052"/>
    <x v="2052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.5304799999999998"/>
    <x v="2"/>
  </r>
  <r>
    <x v="2053"/>
    <x v="2053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.0102"/>
    <x v="2"/>
  </r>
  <r>
    <x v="2054"/>
    <x v="2054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.1359142857142857"/>
    <x v="2"/>
  </r>
  <r>
    <x v="2055"/>
    <x v="2055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.6741666666666666"/>
    <x v="2"/>
  </r>
  <r>
    <x v="2056"/>
    <x v="2056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.5345200000000001"/>
    <x v="2"/>
  </r>
  <r>
    <x v="2057"/>
    <x v="2057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.022322"/>
    <x v="2"/>
  </r>
  <r>
    <x v="2058"/>
    <x v="2058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.6828125"/>
    <x v="2"/>
  </r>
  <r>
    <x v="2059"/>
    <x v="2059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.4345666666666668"/>
    <x v="2"/>
  </r>
  <r>
    <x v="2060"/>
    <x v="2060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.964"/>
    <x v="2"/>
  </r>
  <r>
    <x v="2061"/>
    <x v="2061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.0791999999999999"/>
    <x v="2"/>
  </r>
  <r>
    <x v="2062"/>
    <x v="2062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.14977"/>
    <x v="2"/>
  </r>
  <r>
    <x v="2063"/>
    <x v="2063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.4804999999999999"/>
    <x v="2"/>
  </r>
  <r>
    <x v="2064"/>
    <x v="2064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.9116676082790633"/>
    <x v="2"/>
  </r>
  <r>
    <x v="2065"/>
    <x v="2065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.99215125"/>
    <x v="2"/>
  </r>
  <r>
    <x v="2066"/>
    <x v="2066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.1859999999999999"/>
    <x v="2"/>
  </r>
  <r>
    <x v="2067"/>
    <x v="2067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.2686868686868686"/>
    <x v="2"/>
  </r>
  <r>
    <x v="2068"/>
    <x v="2068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.0522388"/>
    <x v="2"/>
  </r>
  <r>
    <x v="2069"/>
    <x v="2069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.2840666000000001"/>
    <x v="2"/>
  </r>
  <r>
    <x v="2070"/>
    <x v="2070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.1732719999999999"/>
    <x v="2"/>
  </r>
  <r>
    <x v="2071"/>
    <x v="2071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.8073000000000001"/>
    <x v="2"/>
  </r>
  <r>
    <x v="2072"/>
    <x v="2072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.1073146853146854"/>
    <x v="2"/>
  </r>
  <r>
    <x v="2073"/>
    <x v="2073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.5260429999999998"/>
    <x v="2"/>
  </r>
  <r>
    <x v="2074"/>
    <x v="2074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.0249999999999999"/>
    <x v="2"/>
  </r>
  <r>
    <x v="2075"/>
    <x v="2075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.783738373837384"/>
    <x v="2"/>
  </r>
  <r>
    <x v="2076"/>
    <x v="2076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.4334915642458101"/>
    <x v="2"/>
  </r>
  <r>
    <x v="2077"/>
    <x v="2077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.1550800000000001"/>
    <x v="2"/>
  </r>
  <r>
    <x v="2078"/>
    <x v="2078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.3120499999999999"/>
    <x v="2"/>
  </r>
  <r>
    <x v="2079"/>
    <x v="2079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.8816999999999999"/>
    <x v="2"/>
  </r>
  <r>
    <x v="2080"/>
    <x v="2080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.0780000000000003"/>
    <x v="2"/>
  </r>
  <r>
    <x v="2081"/>
    <x v="2081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.1457142857142857"/>
    <x v="4"/>
  </r>
  <r>
    <x v="2082"/>
    <x v="2082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.1073333333333333"/>
    <x v="4"/>
  </r>
  <r>
    <x v="2083"/>
    <x v="2083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.1333333333333333"/>
    <x v="4"/>
  </r>
  <r>
    <x v="2084"/>
    <x v="2084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.0833333333333333"/>
    <x v="4"/>
  </r>
  <r>
    <x v="2085"/>
    <x v="2085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.2353333333333334"/>
    <x v="4"/>
  </r>
  <r>
    <x v="2086"/>
    <x v="2086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.0069999999999999"/>
    <x v="4"/>
  </r>
  <r>
    <x v="2087"/>
    <x v="2087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.0353333333333334"/>
    <x v="4"/>
  </r>
  <r>
    <x v="2088"/>
    <x v="2088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.1551066666666667"/>
    <x v="4"/>
  </r>
  <r>
    <x v="2089"/>
    <x v="2089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.2040040000000001"/>
    <x v="4"/>
  </r>
  <r>
    <x v="2090"/>
    <x v="2090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.1504037499999999"/>
    <x v="4"/>
  </r>
  <r>
    <x v="2091"/>
    <x v="2091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.2046777777777777"/>
    <x v="4"/>
  </r>
  <r>
    <x v="2092"/>
    <x v="2092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.0128333333333333"/>
    <x v="4"/>
  </r>
  <r>
    <x v="2093"/>
    <x v="2093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.0246666666666666"/>
    <x v="4"/>
  </r>
  <r>
    <x v="2094"/>
    <x v="2094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.2054285714285715"/>
    <x v="4"/>
  </r>
  <r>
    <x v="2095"/>
    <x v="2095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"/>
    <x v="4"/>
  </r>
  <r>
    <x v="2096"/>
    <x v="2096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.0166666666666666"/>
    <x v="4"/>
  </r>
  <r>
    <x v="2097"/>
    <x v="2097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"/>
    <x v="4"/>
  </r>
  <r>
    <x v="2098"/>
    <x v="2098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.0033333333333334"/>
    <x v="4"/>
  </r>
  <r>
    <x v="2099"/>
    <x v="2099"/>
    <s v="Our tour van died, we need help!"/>
    <n v="3000"/>
    <x v="1464"/>
    <x v="0"/>
    <x v="0"/>
    <s v="USD"/>
    <n v="1435808400"/>
    <n v="1434650084"/>
    <b v="0"/>
    <n v="63"/>
    <b v="1"/>
    <s v="music/indie rock"/>
    <n v="1.3236666666666668"/>
    <x v="4"/>
  </r>
  <r>
    <x v="2100"/>
    <x v="2100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.3666666666666667"/>
    <x v="4"/>
  </r>
  <r>
    <x v="2101"/>
    <x v="2101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.1325000000000001"/>
    <x v="4"/>
  </r>
  <r>
    <x v="2102"/>
    <x v="2102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.36"/>
    <x v="4"/>
  </r>
  <r>
    <x v="2103"/>
    <x v="2103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.4612318374694613"/>
    <x v="4"/>
  </r>
  <r>
    <x v="2104"/>
    <x v="2104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.2949999999999999"/>
    <x v="4"/>
  </r>
  <r>
    <x v="2105"/>
    <x v="2105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.54"/>
    <x v="4"/>
  </r>
  <r>
    <x v="2106"/>
    <x v="2106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.0704545454545455"/>
    <x v="4"/>
  </r>
  <r>
    <x v="2107"/>
    <x v="2107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.0773299999999999"/>
    <x v="4"/>
  </r>
  <r>
    <x v="2108"/>
    <x v="2108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.0731250000000001"/>
    <x v="4"/>
  </r>
  <r>
    <x v="2109"/>
    <x v="2109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.06525"/>
    <x v="4"/>
  </r>
  <r>
    <x v="2110"/>
    <x v="2110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.0035000000000001"/>
    <x v="4"/>
  </r>
  <r>
    <x v="2111"/>
    <x v="2111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.0649999999999999"/>
    <x v="4"/>
  </r>
  <r>
    <x v="2112"/>
    <x v="2112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"/>
    <x v="4"/>
  </r>
  <r>
    <x v="2113"/>
    <x v="2113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.0485714285714285"/>
    <x v="4"/>
  </r>
  <r>
    <x v="2114"/>
    <x v="2114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.0469999999999999"/>
    <x v="4"/>
  </r>
  <r>
    <x v="2115"/>
    <x v="2115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.2566666666666668"/>
    <x v="4"/>
  </r>
  <r>
    <x v="2116"/>
    <x v="2116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.0090416666666666"/>
    <x v="4"/>
  </r>
  <r>
    <x v="2117"/>
    <x v="2117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.4775"/>
    <x v="4"/>
  </r>
  <r>
    <x v="2118"/>
    <x v="2118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.3461099999999999"/>
    <x v="4"/>
  </r>
  <r>
    <x v="2119"/>
    <x v="2119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.0075000000000001"/>
    <x v="4"/>
  </r>
  <r>
    <x v="2120"/>
    <x v="2120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.00880375"/>
    <x v="4"/>
  </r>
  <r>
    <x v="2121"/>
    <x v="2121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5.6800000000000002E-3"/>
    <x v="6"/>
  </r>
  <r>
    <x v="2122"/>
    <x v="2122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3.875E-3"/>
    <x v="6"/>
  </r>
  <r>
    <x v="2123"/>
    <x v="2123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0.1"/>
    <x v="6"/>
  </r>
  <r>
    <x v="2124"/>
    <x v="2124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0.10454545454545454"/>
    <x v="6"/>
  </r>
  <r>
    <x v="2125"/>
    <x v="2125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.4200000000000001E-2"/>
    <x v="6"/>
  </r>
  <r>
    <x v="2126"/>
    <x v="2126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5.0000000000000001E-4"/>
    <x v="6"/>
  </r>
  <r>
    <x v="2127"/>
    <x v="2127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0.28842857142857142"/>
    <x v="6"/>
  </r>
  <r>
    <x v="2128"/>
    <x v="2128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1.6666666666666668E-3"/>
    <x v="6"/>
  </r>
  <r>
    <x v="2129"/>
    <x v="2129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0.11799999999999999"/>
    <x v="6"/>
  </r>
  <r>
    <x v="2130"/>
    <x v="2130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2.0238095238095236E-3"/>
    <x v="6"/>
  </r>
  <r>
    <x v="2131"/>
    <x v="2131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0.05"/>
    <x v="6"/>
  </r>
  <r>
    <x v="2132"/>
    <x v="2132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.1129899999999997E-2"/>
    <x v="6"/>
  </r>
  <r>
    <x v="2133"/>
    <x v="2133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1.6E-2"/>
    <x v="6"/>
  </r>
  <r>
    <x v="2134"/>
    <x v="2134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1.7333333333333333E-2"/>
    <x v="6"/>
  </r>
  <r>
    <x v="2135"/>
    <x v="2135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9.5600000000000004E-2"/>
    <x v="6"/>
  </r>
  <r>
    <x v="2136"/>
    <x v="2136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5.9612499999999998E-4"/>
    <x v="6"/>
  </r>
  <r>
    <x v="2137"/>
    <x v="2137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0.28405999999999998"/>
    <x v="6"/>
  </r>
  <r>
    <x v="2138"/>
    <x v="2138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0.128"/>
    <x v="6"/>
  </r>
  <r>
    <x v="2139"/>
    <x v="2139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.4199999999999998E-2"/>
    <x v="6"/>
  </r>
  <r>
    <x v="2140"/>
    <x v="2140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1.1199999999999999E-3"/>
    <x v="6"/>
  </r>
  <r>
    <x v="2141"/>
    <x v="2141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x v="6"/>
  </r>
  <r>
    <x v="2142"/>
    <x v="2142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5.7238095238095241E-2"/>
    <x v="6"/>
  </r>
  <r>
    <x v="2143"/>
    <x v="2143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0.1125"/>
    <x v="6"/>
  </r>
  <r>
    <x v="2144"/>
    <x v="2144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1.7098591549295775E-2"/>
    <x v="6"/>
  </r>
  <r>
    <x v="2145"/>
    <x v="2145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0.30433333333333334"/>
    <x v="6"/>
  </r>
  <r>
    <x v="2146"/>
    <x v="2146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2.0000000000000001E-4"/>
    <x v="6"/>
  </r>
  <r>
    <x v="2147"/>
    <x v="2147"/>
    <s v="A Point and Click Adventure on Steroids."/>
    <n v="390000"/>
    <x v="1495"/>
    <x v="2"/>
    <x v="0"/>
    <s v="USD"/>
    <n v="1416125148"/>
    <n v="1413356748"/>
    <b v="0"/>
    <n v="55"/>
    <b v="0"/>
    <s v="games/video games"/>
    <n v="6.9641025641025639E-3"/>
    <x v="6"/>
  </r>
  <r>
    <x v="2148"/>
    <x v="2148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0.02"/>
    <x v="6"/>
  </r>
  <r>
    <x v="2149"/>
    <x v="2149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x v="6"/>
  </r>
  <r>
    <x v="2150"/>
    <x v="2150"/>
    <s v="A pixel styled open world detective game."/>
    <n v="50000"/>
    <x v="1496"/>
    <x v="2"/>
    <x v="10"/>
    <s v="NOK"/>
    <n v="1468392599"/>
    <n v="1465800599"/>
    <b v="0"/>
    <n v="4"/>
    <b v="0"/>
    <s v="games/video games"/>
    <n v="8.0999999999999996E-3"/>
    <x v="6"/>
  </r>
  <r>
    <x v="2151"/>
    <x v="2151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2.6222222222222224E-3"/>
    <x v="6"/>
  </r>
  <r>
    <x v="2152"/>
    <x v="2152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1.6666666666666668E-3"/>
    <x v="6"/>
  </r>
  <r>
    <x v="2153"/>
    <x v="2153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9.1244548809124457E-5"/>
    <x v="6"/>
  </r>
  <r>
    <x v="2154"/>
    <x v="2154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8.0000000000000002E-3"/>
    <x v="6"/>
  </r>
  <r>
    <x v="2155"/>
    <x v="2155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.3E-2"/>
    <x v="6"/>
  </r>
  <r>
    <x v="2156"/>
    <x v="2156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2.6660714285714284E-2"/>
    <x v="6"/>
  </r>
  <r>
    <x v="2157"/>
    <x v="2157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0.28192"/>
    <x v="6"/>
  </r>
  <r>
    <x v="2158"/>
    <x v="2158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6.5900366666666668E-2"/>
    <x v="6"/>
  </r>
  <r>
    <x v="2159"/>
    <x v="2159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7.2222222222222219E-3"/>
    <x v="6"/>
  </r>
  <r>
    <x v="2160"/>
    <x v="2160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8.5000000000000006E-3"/>
    <x v="6"/>
  </r>
  <r>
    <x v="2161"/>
    <x v="2161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.1575"/>
    <x v="4"/>
  </r>
  <r>
    <x v="2162"/>
    <x v="2162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.1226666666666667"/>
    <x v="4"/>
  </r>
  <r>
    <x v="2163"/>
    <x v="2163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.3220000000000001"/>
    <x v="4"/>
  </r>
  <r>
    <x v="2164"/>
    <x v="2164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.0263636363636364"/>
    <x v="4"/>
  </r>
  <r>
    <x v="2165"/>
    <x v="2165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.3864000000000001"/>
    <x v="4"/>
  </r>
  <r>
    <x v="2166"/>
    <x v="2166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.466"/>
    <x v="4"/>
  </r>
  <r>
    <x v="2167"/>
    <x v="2167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.2"/>
    <x v="4"/>
  </r>
  <r>
    <x v="2168"/>
    <x v="2168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.215816111111111"/>
    <x v="4"/>
  </r>
  <r>
    <x v="2169"/>
    <x v="2169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"/>
    <x v="4"/>
  </r>
  <r>
    <x v="2170"/>
    <x v="2170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.8085714285714285"/>
    <x v="4"/>
  </r>
  <r>
    <x v="2171"/>
    <x v="2171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.0607500000000001"/>
    <x v="4"/>
  </r>
  <r>
    <x v="2172"/>
    <x v="2172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"/>
    <x v="4"/>
  </r>
  <r>
    <x v="2173"/>
    <x v="2173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.2692857142857144"/>
    <x v="4"/>
  </r>
  <r>
    <x v="2174"/>
    <x v="2174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.0297499999999999"/>
    <x v="4"/>
  </r>
  <r>
    <x v="2175"/>
    <x v="2175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.5"/>
    <x v="4"/>
  </r>
  <r>
    <x v="2176"/>
    <x v="2176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.2602"/>
    <x v="4"/>
  </r>
  <r>
    <x v="2177"/>
    <x v="2177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.0012000000000001"/>
    <x v="4"/>
  </r>
  <r>
    <x v="2178"/>
    <x v="2178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.3864000000000001"/>
    <x v="4"/>
  </r>
  <r>
    <x v="2179"/>
    <x v="2179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.6140000000000001"/>
    <x v="4"/>
  </r>
  <r>
    <x v="2180"/>
    <x v="2180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.071842"/>
    <x v="4"/>
  </r>
  <r>
    <x v="2181"/>
    <x v="2181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.5309999999999999"/>
    <x v="6"/>
  </r>
  <r>
    <x v="2182"/>
    <x v="2182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.2416666666666663"/>
    <x v="6"/>
  </r>
  <r>
    <x v="2183"/>
    <x v="2183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.8927777777777779"/>
    <x v="6"/>
  </r>
  <r>
    <x v="2184"/>
    <x v="2184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.8473999999999999"/>
    <x v="6"/>
  </r>
  <r>
    <x v="2185"/>
    <x v="2185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.569700000000001"/>
    <x v="6"/>
  </r>
  <r>
    <x v="2186"/>
    <x v="2186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.0967499999999999"/>
    <x v="6"/>
  </r>
  <r>
    <x v="2187"/>
    <x v="2187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.146425000000001"/>
    <x v="6"/>
  </r>
  <r>
    <x v="2188"/>
    <x v="2188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.1217692027666546"/>
    <x v="6"/>
  </r>
  <r>
    <x v="2189"/>
    <x v="2189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.0324999999999998"/>
    <x v="6"/>
  </r>
  <r>
    <x v="2190"/>
    <x v="2190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.8461052631578947"/>
    <x v="6"/>
  </r>
  <r>
    <x v="2191"/>
    <x v="2191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.1973333333333334"/>
    <x v="6"/>
  </r>
  <r>
    <x v="2192"/>
    <x v="2192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.812401666666668"/>
    <x v="6"/>
  </r>
  <r>
    <x v="2193"/>
    <x v="2193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.5237333333333334"/>
    <x v="6"/>
  </r>
  <r>
    <x v="2194"/>
    <x v="2194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.3737000000000004"/>
    <x v="6"/>
  </r>
  <r>
    <x v="2195"/>
    <x v="2195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.2032608695652174"/>
    <x v="6"/>
  </r>
  <r>
    <x v="2196"/>
    <x v="2196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.1383571428571428"/>
    <x v="6"/>
  </r>
  <r>
    <x v="2197"/>
    <x v="2197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.5103109999999997"/>
    <x v="6"/>
  </r>
  <r>
    <x v="2198"/>
    <x v="2198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.3289249999999999"/>
    <x v="6"/>
  </r>
  <r>
    <x v="2199"/>
    <x v="2199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.4697777777777778"/>
    <x v="6"/>
  </r>
  <r>
    <x v="2200"/>
    <x v="2200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.4215"/>
    <x v="6"/>
  </r>
  <r>
    <x v="2201"/>
    <x v="2201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.8271818181818182"/>
    <x v="4"/>
  </r>
  <r>
    <x v="2202"/>
    <x v="2202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.0418124999999998"/>
    <x v="4"/>
  </r>
  <r>
    <x v="2203"/>
    <x v="2203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.0954999999999999"/>
    <x v="4"/>
  </r>
  <r>
    <x v="2204"/>
    <x v="2204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.3286666666666667"/>
    <x v="4"/>
  </r>
  <r>
    <x v="2205"/>
    <x v="2205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.52"/>
    <x v="4"/>
  </r>
  <r>
    <x v="2206"/>
    <x v="2206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.0272727272727273"/>
    <x v="4"/>
  </r>
  <r>
    <x v="2207"/>
    <x v="2207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"/>
    <x v="4"/>
  </r>
  <r>
    <x v="2208"/>
    <x v="2208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.016"/>
    <x v="4"/>
  </r>
  <r>
    <x v="2209"/>
    <x v="2209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.508"/>
    <x v="4"/>
  </r>
  <r>
    <x v="2210"/>
    <x v="2210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.11425"/>
    <x v="4"/>
  </r>
  <r>
    <x v="2211"/>
    <x v="2211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.956"/>
    <x v="4"/>
  </r>
  <r>
    <x v="2212"/>
    <x v="2212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.1438333333333333"/>
    <x v="4"/>
  </r>
  <r>
    <x v="2213"/>
    <x v="2213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"/>
    <x v="4"/>
  </r>
  <r>
    <x v="2214"/>
    <x v="2214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.9250166666666666"/>
    <x v="4"/>
  </r>
  <r>
    <x v="2215"/>
    <x v="2215"/>
    <s v="Ambient Electro Grind-fest!"/>
    <n v="550"/>
    <x v="1548"/>
    <x v="0"/>
    <x v="0"/>
    <s v="USD"/>
    <n v="1331621940"/>
    <n v="1329671572"/>
    <b v="0"/>
    <n v="33"/>
    <b v="1"/>
    <s v="music/electronic music"/>
    <n v="1.5636363636363637"/>
    <x v="4"/>
  </r>
  <r>
    <x v="2216"/>
    <x v="2216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.0566666666666666"/>
    <x v="4"/>
  </r>
  <r>
    <x v="2217"/>
    <x v="2217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.0119047619047619"/>
    <x v="4"/>
  </r>
  <r>
    <x v="2218"/>
    <x v="2218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.2283299999999999"/>
    <x v="4"/>
  </r>
  <r>
    <x v="2219"/>
    <x v="2219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.0149999999999999"/>
    <x v="4"/>
  </r>
  <r>
    <x v="2220"/>
    <x v="2220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.0114285714285713"/>
    <x v="4"/>
  </r>
  <r>
    <x v="2221"/>
    <x v="2221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.0811999999999999"/>
    <x v="6"/>
  </r>
  <r>
    <x v="2222"/>
    <x v="2222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.6259999999999999"/>
    <x v="6"/>
  </r>
  <r>
    <x v="2223"/>
    <x v="2223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.0580000000000001"/>
    <x v="6"/>
  </r>
  <r>
    <x v="2224"/>
    <x v="2224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.4315000000000002"/>
    <x v="6"/>
  </r>
  <r>
    <x v="2225"/>
    <x v="2225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.4483338095238096"/>
    <x v="6"/>
  </r>
  <r>
    <x v="2226"/>
    <x v="2226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.0846283333333333"/>
    <x v="6"/>
  </r>
  <r>
    <x v="2227"/>
    <x v="2227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.5737692307692308"/>
    <x v="6"/>
  </r>
  <r>
    <x v="2228"/>
    <x v="2228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.744899999999999"/>
    <x v="6"/>
  </r>
  <r>
    <x v="2229"/>
    <x v="2229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.7104755366949576"/>
    <x v="6"/>
  </r>
  <r>
    <x v="2230"/>
    <x v="2230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.2595294117647058"/>
    <x v="6"/>
  </r>
  <r>
    <x v="2231"/>
    <x v="2231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.121296000000001"/>
    <x v="6"/>
  </r>
  <r>
    <x v="2232"/>
    <x v="2232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.9580000000000002"/>
    <x v="6"/>
  </r>
  <r>
    <x v="2233"/>
    <x v="2233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.3203999999999998"/>
    <x v="6"/>
  </r>
  <r>
    <x v="2234"/>
    <x v="2234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.65"/>
    <x v="6"/>
  </r>
  <r>
    <x v="2235"/>
    <x v="2235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.5331538461538461"/>
    <x v="6"/>
  </r>
  <r>
    <x v="2236"/>
    <x v="2236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.3710714285714287"/>
    <x v="6"/>
  </r>
  <r>
    <x v="2237"/>
    <x v="2237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.5292777777777777"/>
    <x v="6"/>
  </r>
  <r>
    <x v="2238"/>
    <x v="2238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.3740000000000001"/>
    <x v="6"/>
  </r>
  <r>
    <x v="2239"/>
    <x v="2239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.2802667999999999"/>
    <x v="6"/>
  </r>
  <r>
    <x v="2240"/>
    <x v="2240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.7067999999999999"/>
    <x v="6"/>
  </r>
  <r>
    <x v="2241"/>
    <x v="2241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.0640000000000001"/>
    <x v="6"/>
  </r>
  <r>
    <x v="2242"/>
    <x v="2242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.600976000000001"/>
    <x v="6"/>
  </r>
  <r>
    <x v="2243"/>
    <x v="2243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.5"/>
    <x v="6"/>
  </r>
  <r>
    <x v="2244"/>
    <x v="2244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.7702"/>
    <x v="6"/>
  </r>
  <r>
    <x v="2245"/>
    <x v="2245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.47025"/>
    <x v="6"/>
  </r>
  <r>
    <x v="2246"/>
    <x v="2246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.0012000000000001"/>
    <x v="6"/>
  </r>
  <r>
    <x v="2247"/>
    <x v="2247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.0445405405405406"/>
    <x v="6"/>
  </r>
  <r>
    <x v="2248"/>
    <x v="2248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.0721428571428571"/>
    <x v="6"/>
  </r>
  <r>
    <x v="2249"/>
    <x v="2249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.6877142857142857"/>
    <x v="6"/>
  </r>
  <r>
    <x v="2250"/>
    <x v="2250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.7511200000000002"/>
    <x v="6"/>
  </r>
  <r>
    <x v="2251"/>
    <x v="2251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.3444929411764706"/>
    <x v="6"/>
  </r>
  <r>
    <x v="2252"/>
    <x v="2252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.722777777777778"/>
    <x v="6"/>
  </r>
  <r>
    <x v="2253"/>
    <x v="2253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.1268750000000001"/>
    <x v="6"/>
  </r>
  <r>
    <x v="2254"/>
    <x v="2254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.5979999999999999"/>
    <x v="6"/>
  </r>
  <r>
    <x v="2255"/>
    <x v="2255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.8665822784810127"/>
    <x v="6"/>
  </r>
  <r>
    <x v="2256"/>
    <x v="2256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.2270833333333333"/>
    <x v="6"/>
  </r>
  <r>
    <x v="2257"/>
    <x v="2257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.3613999999999997"/>
    <x v="6"/>
  </r>
  <r>
    <x v="2258"/>
    <x v="2258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.4650000000000001"/>
    <x v="6"/>
  </r>
  <r>
    <x v="2259"/>
    <x v="2259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.670999999999999"/>
    <x v="6"/>
  </r>
  <r>
    <x v="2260"/>
    <x v="2260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.2692000000000001"/>
    <x v="6"/>
  </r>
  <r>
    <x v="2261"/>
    <x v="2261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.7949999999999999"/>
    <x v="6"/>
  </r>
  <r>
    <x v="2262"/>
    <x v="2262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.5415151515151515"/>
    <x v="6"/>
  </r>
  <r>
    <x v="2263"/>
    <x v="2263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.1554666666666666"/>
    <x v="6"/>
  </r>
  <r>
    <x v="2264"/>
    <x v="2264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.8003333333333333"/>
    <x v="6"/>
  </r>
  <r>
    <x v="2265"/>
    <x v="2265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.9849999999999999"/>
    <x v="6"/>
  </r>
  <r>
    <x v="2266"/>
    <x v="2266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.2026666666666666"/>
    <x v="6"/>
  </r>
  <r>
    <x v="2267"/>
    <x v="2267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.80525"/>
    <x v="6"/>
  </r>
  <r>
    <x v="2268"/>
    <x v="2268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.026"/>
    <x v="6"/>
  </r>
  <r>
    <x v="2269"/>
    <x v="2269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.016400000000001"/>
    <x v="6"/>
  </r>
  <r>
    <x v="2270"/>
    <x v="2270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.2024800000000004"/>
    <x v="6"/>
  </r>
  <r>
    <x v="2271"/>
    <x v="2271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.8309000000000002"/>
    <x v="6"/>
  </r>
  <r>
    <x v="2272"/>
    <x v="2272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.566000000000001"/>
    <x v="6"/>
  </r>
  <r>
    <x v="2273"/>
    <x v="2273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.2035999999999998"/>
    <x v="6"/>
  </r>
  <r>
    <x v="2274"/>
    <x v="2274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.196"/>
    <x v="6"/>
  </r>
  <r>
    <x v="2275"/>
    <x v="2275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.0776923076923079"/>
    <x v="6"/>
  </r>
  <r>
    <x v="2276"/>
    <x v="2276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.0581826105905425"/>
    <x v="6"/>
  </r>
  <r>
    <x v="2277"/>
    <x v="2277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.4108235294117648"/>
    <x v="6"/>
  </r>
  <r>
    <x v="2278"/>
    <x v="2278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.7069999999999999"/>
    <x v="6"/>
  </r>
  <r>
    <x v="2279"/>
    <x v="2279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.538"/>
    <x v="6"/>
  </r>
  <r>
    <x v="2280"/>
    <x v="2280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.0357653061224488"/>
    <x v="6"/>
  </r>
  <r>
    <x v="2281"/>
    <x v="2281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.85"/>
    <x v="4"/>
  </r>
  <r>
    <x v="2282"/>
    <x v="2282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.8533333333333333"/>
    <x v="4"/>
  </r>
  <r>
    <x v="2283"/>
    <x v="2283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.0085533333333332"/>
    <x v="4"/>
  </r>
  <r>
    <x v="2284"/>
    <x v="2284"/>
    <s v="The Vinyl Skyway reunite to make a third album. "/>
    <n v="6000"/>
    <x v="1614"/>
    <x v="0"/>
    <x v="0"/>
    <s v="USD"/>
    <n v="1299902400"/>
    <n v="1297451245"/>
    <b v="0"/>
    <n v="59"/>
    <b v="1"/>
    <s v="music/rock"/>
    <n v="1.0622116666666668"/>
    <x v="4"/>
  </r>
  <r>
    <x v="2285"/>
    <x v="2285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.2136666666666667"/>
    <x v="4"/>
  </r>
  <r>
    <x v="2286"/>
    <x v="2286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.0006666666666666"/>
    <x v="4"/>
  </r>
  <r>
    <x v="2287"/>
    <x v="2287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.1997755555555556"/>
    <x v="4"/>
  </r>
  <r>
    <x v="2288"/>
    <x v="2288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.0009999999999999"/>
    <x v="4"/>
  </r>
  <r>
    <x v="2289"/>
    <x v="2289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.0740000000000001"/>
    <x v="4"/>
  </r>
  <r>
    <x v="2290"/>
    <x v="2290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.0406666666666666"/>
    <x v="4"/>
  </r>
  <r>
    <x v="2291"/>
    <x v="2291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.728"/>
    <x v="4"/>
  </r>
  <r>
    <x v="2292"/>
    <x v="2292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.072505"/>
    <x v="4"/>
  </r>
  <r>
    <x v="2293"/>
    <x v="2293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.0823529411764705"/>
    <x v="4"/>
  </r>
  <r>
    <x v="2294"/>
    <x v="2294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.4608079999999999"/>
    <x v="4"/>
  </r>
  <r>
    <x v="2295"/>
    <x v="2295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.2524999999999999"/>
    <x v="4"/>
  </r>
  <r>
    <x v="2296"/>
    <x v="2296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.4907142857142857"/>
    <x v="4"/>
  </r>
  <r>
    <x v="2297"/>
    <x v="2297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.006"/>
    <x v="4"/>
  </r>
  <r>
    <x v="2298"/>
    <x v="2298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.0507333333333333"/>
    <x v="4"/>
  </r>
  <r>
    <x v="2299"/>
    <x v="2299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.5016666666666665"/>
    <x v="4"/>
  </r>
  <r>
    <x v="2300"/>
    <x v="2300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.0125"/>
    <x v="4"/>
  </r>
  <r>
    <x v="2301"/>
    <x v="2301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.336044"/>
    <x v="4"/>
  </r>
  <r>
    <x v="2302"/>
    <x v="2302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.7065217391304348"/>
    <x v="4"/>
  </r>
  <r>
    <x v="2303"/>
    <x v="2303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.0935829457364341"/>
    <x v="4"/>
  </r>
  <r>
    <x v="2304"/>
    <x v="2304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.0070033333333335"/>
    <x v="4"/>
  </r>
  <r>
    <x v="2305"/>
    <x v="2305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.0122777777777778"/>
    <x v="4"/>
  </r>
  <r>
    <x v="2306"/>
    <x v="2306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.0675857142857144"/>
    <x v="4"/>
  </r>
  <r>
    <x v="2307"/>
    <x v="2307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.0665777537961894"/>
    <x v="4"/>
  </r>
  <r>
    <x v="2308"/>
    <x v="2308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.0130622"/>
    <x v="4"/>
  </r>
  <r>
    <x v="2309"/>
    <x v="2309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.0667450000000001"/>
    <x v="4"/>
  </r>
  <r>
    <x v="2310"/>
    <x v="2310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.288397837837838"/>
    <x v="4"/>
  </r>
  <r>
    <x v="2311"/>
    <x v="2311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.0411111111111111"/>
    <x v="4"/>
  </r>
  <r>
    <x v="2312"/>
    <x v="2312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.0786666666666667"/>
    <x v="4"/>
  </r>
  <r>
    <x v="2313"/>
    <x v="2313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.7584040000000001"/>
    <x v="4"/>
  </r>
  <r>
    <x v="2314"/>
    <x v="2314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.5697000000000001"/>
    <x v="4"/>
  </r>
  <r>
    <x v="2315"/>
    <x v="2315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.026"/>
    <x v="4"/>
  </r>
  <r>
    <x v="2316"/>
    <x v="2316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.0404266666666666"/>
    <x v="4"/>
  </r>
  <r>
    <x v="2317"/>
    <x v="2317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.04"/>
    <x v="4"/>
  </r>
  <r>
    <x v="2318"/>
    <x v="2318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.2105999999999999"/>
    <x v="4"/>
  </r>
  <r>
    <x v="2319"/>
    <x v="2319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.077"/>
    <x v="4"/>
  </r>
  <r>
    <x v="2320"/>
    <x v="2320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.0866"/>
    <x v="4"/>
  </r>
  <r>
    <x v="2321"/>
    <x v="2321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0.39120962394619685"/>
    <x v="7"/>
  </r>
  <r>
    <x v="2322"/>
    <x v="2322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.1481481481481478E-2"/>
    <x v="7"/>
  </r>
  <r>
    <x v="2323"/>
    <x v="2323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0.48"/>
    <x v="7"/>
  </r>
  <r>
    <x v="2324"/>
    <x v="2324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0.20733333333333334"/>
    <x v="7"/>
  </r>
  <r>
    <x v="2325"/>
    <x v="2325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0.08"/>
    <x v="7"/>
  </r>
  <r>
    <x v="2326"/>
    <x v="2326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7.1999999999999998E-3"/>
    <x v="7"/>
  </r>
  <r>
    <x v="2327"/>
    <x v="2327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.2609431428571432"/>
    <x v="7"/>
  </r>
  <r>
    <x v="2328"/>
    <x v="2328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.5445000000000002"/>
    <x v="7"/>
  </r>
  <r>
    <x v="2329"/>
    <x v="2329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.0591999999999999"/>
    <x v="7"/>
  </r>
  <r>
    <x v="2330"/>
    <x v="2330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.0242285714285715"/>
    <x v="7"/>
  </r>
  <r>
    <x v="2331"/>
    <x v="2331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.4431375"/>
    <x v="7"/>
  </r>
  <r>
    <x v="2332"/>
    <x v="2332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.06308"/>
    <x v="7"/>
  </r>
  <r>
    <x v="2333"/>
    <x v="2333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.1216666666666666"/>
    <x v="7"/>
  </r>
  <r>
    <x v="2334"/>
    <x v="2334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.0195000000000001"/>
    <x v="7"/>
  </r>
  <r>
    <x v="2335"/>
    <x v="2335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.0227200000000001"/>
    <x v="7"/>
  </r>
  <r>
    <x v="2336"/>
    <x v="2336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.2073254999999996"/>
    <x v="7"/>
  </r>
  <r>
    <x v="2337"/>
    <x v="2337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.1065833333333333"/>
    <x v="7"/>
  </r>
  <r>
    <x v="2338"/>
    <x v="2338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.0114333333333334"/>
    <x v="7"/>
  </r>
  <r>
    <x v="2339"/>
    <x v="2339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.9420799999999998"/>
    <x v="7"/>
  </r>
  <r>
    <x v="2340"/>
    <x v="2340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.0577749999999999"/>
    <x v="7"/>
  </r>
  <r>
    <x v="2341"/>
    <x v="2341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x v="2"/>
  </r>
  <r>
    <x v="2342"/>
    <x v="2342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x v="2"/>
  </r>
  <r>
    <x v="2343"/>
    <x v="2343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0.03"/>
    <x v="2"/>
  </r>
  <r>
    <x v="2344"/>
    <x v="2344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1E-3"/>
    <x v="2"/>
  </r>
  <r>
    <x v="2345"/>
    <x v="2345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x v="2"/>
  </r>
  <r>
    <x v="2346"/>
    <x v="2346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6.4999999999999997E-4"/>
    <x v="2"/>
  </r>
  <r>
    <x v="2347"/>
    <x v="2347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1.4999999999999999E-2"/>
    <x v="2"/>
  </r>
  <r>
    <x v="2348"/>
    <x v="2348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3.8571428571428572E-3"/>
    <x v="2"/>
  </r>
  <r>
    <x v="2349"/>
    <x v="2349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x v="2"/>
  </r>
  <r>
    <x v="2350"/>
    <x v="2350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x v="2"/>
  </r>
  <r>
    <x v="2351"/>
    <x v="2351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5.7142857142857143E-3"/>
    <x v="2"/>
  </r>
  <r>
    <x v="2352"/>
    <x v="2352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x v="2"/>
  </r>
  <r>
    <x v="2353"/>
    <x v="2353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x v="2"/>
  </r>
  <r>
    <x v="2354"/>
    <x v="2354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7.1428571428571429E-4"/>
    <x v="2"/>
  </r>
  <r>
    <x v="2355"/>
    <x v="2355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6.875E-3"/>
    <x v="2"/>
  </r>
  <r>
    <x v="2356"/>
    <x v="2356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x v="2"/>
  </r>
  <r>
    <x v="2357"/>
    <x v="2357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x v="2"/>
  </r>
  <r>
    <x v="2358"/>
    <x v="2358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x v="2"/>
  </r>
  <r>
    <x v="2359"/>
    <x v="2359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0.14680000000000001"/>
    <x v="2"/>
  </r>
  <r>
    <x v="2360"/>
    <x v="2360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4.0000000000000002E-4"/>
    <x v="2"/>
  </r>
  <r>
    <x v="2361"/>
    <x v="2361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x v="2"/>
  </r>
  <r>
    <x v="2362"/>
    <x v="2362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0.2857142857142857"/>
    <x v="2"/>
  </r>
  <r>
    <x v="2363"/>
    <x v="2363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x v="2"/>
  </r>
  <r>
    <x v="2364"/>
    <x v="2364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x v="2"/>
  </r>
  <r>
    <x v="2365"/>
    <x v="2365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x v="2"/>
  </r>
  <r>
    <x v="2366"/>
    <x v="2366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0.1052"/>
    <x v="2"/>
  </r>
  <r>
    <x v="2367"/>
    <x v="2367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.34E-2"/>
    <x v="2"/>
  </r>
  <r>
    <x v="2368"/>
    <x v="2368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2.5000000000000001E-3"/>
    <x v="2"/>
  </r>
  <r>
    <x v="2369"/>
    <x v="2369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x v="2"/>
  </r>
  <r>
    <x v="2370"/>
    <x v="2370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3.2799999999999999E-3"/>
    <x v="2"/>
  </r>
  <r>
    <x v="2371"/>
    <x v="2371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x v="2"/>
  </r>
  <r>
    <x v="2372"/>
    <x v="2372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.272727272727273E-2"/>
    <x v="2"/>
  </r>
  <r>
    <x v="2373"/>
    <x v="2373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5.8823529411764708E-5"/>
    <x v="2"/>
  </r>
  <r>
    <x v="2374"/>
    <x v="2374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4.5454545454545455E-4"/>
    <x v="2"/>
  </r>
  <r>
    <x v="2375"/>
    <x v="2375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x v="2"/>
  </r>
  <r>
    <x v="2376"/>
    <x v="2376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0.10877666666666666"/>
    <x v="2"/>
  </r>
  <r>
    <x v="2377"/>
    <x v="2377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x v="2"/>
  </r>
  <r>
    <x v="2378"/>
    <x v="2378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x v="2"/>
  </r>
  <r>
    <x v="2379"/>
    <x v="2379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x v="2"/>
  </r>
  <r>
    <x v="2380"/>
    <x v="2380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3.6666666666666666E-3"/>
    <x v="2"/>
  </r>
  <r>
    <x v="2381"/>
    <x v="2381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1.8193398957730169E-2"/>
    <x v="2"/>
  </r>
  <r>
    <x v="2382"/>
    <x v="2382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2.5000000000000001E-2"/>
    <x v="2"/>
  </r>
  <r>
    <x v="2383"/>
    <x v="2383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.3499999999999997E-2"/>
    <x v="2"/>
  </r>
  <r>
    <x v="2384"/>
    <x v="2384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8.0000000000000002E-3"/>
    <x v="2"/>
  </r>
  <r>
    <x v="2385"/>
    <x v="2385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.2123076923076924E-2"/>
    <x v="2"/>
  </r>
  <r>
    <x v="2386"/>
    <x v="2386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x v="2"/>
  </r>
  <r>
    <x v="2387"/>
    <x v="2387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6.8399999999999997E-3"/>
    <x v="2"/>
  </r>
  <r>
    <x v="2388"/>
    <x v="2388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.2513513513513513E-2"/>
    <x v="2"/>
  </r>
  <r>
    <x v="2389"/>
    <x v="2389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1.8749999999999999E-3"/>
    <x v="2"/>
  </r>
  <r>
    <x v="2390"/>
    <x v="2390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x v="2"/>
  </r>
  <r>
    <x v="2391"/>
    <x v="2391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1.25E-3"/>
    <x v="2"/>
  </r>
  <r>
    <x v="2392"/>
    <x v="2392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x v="2"/>
  </r>
  <r>
    <x v="2393"/>
    <x v="2393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5.0000000000000001E-4"/>
    <x v="2"/>
  </r>
  <r>
    <x v="2394"/>
    <x v="2394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5.9999999999999995E-4"/>
    <x v="2"/>
  </r>
  <r>
    <x v="2395"/>
    <x v="2395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x v="2"/>
  </r>
  <r>
    <x v="2396"/>
    <x v="2396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2E-3"/>
    <x v="2"/>
  </r>
  <r>
    <x v="2397"/>
    <x v="2397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x v="2"/>
  </r>
  <r>
    <x v="2398"/>
    <x v="2398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x v="2"/>
  </r>
  <r>
    <x v="2399"/>
    <x v="2399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x v="2"/>
  </r>
  <r>
    <x v="2400"/>
    <x v="2400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x v="2"/>
  </r>
  <r>
    <x v="2401"/>
    <x v="2401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7.1785714285714283E-3"/>
    <x v="7"/>
  </r>
  <r>
    <x v="2402"/>
    <x v="2402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4.3333333333333331E-3"/>
    <x v="7"/>
  </r>
  <r>
    <x v="2403"/>
    <x v="2403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0.16833333333333333"/>
    <x v="7"/>
  </r>
  <r>
    <x v="2404"/>
    <x v="2404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x v="7"/>
  </r>
  <r>
    <x v="2405"/>
    <x v="2405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0.22520000000000001"/>
    <x v="7"/>
  </r>
  <r>
    <x v="2406"/>
    <x v="2406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0.41384615384615386"/>
    <x v="7"/>
  </r>
  <r>
    <x v="2407"/>
    <x v="2407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0.25259090909090909"/>
    <x v="7"/>
  </r>
  <r>
    <x v="2408"/>
    <x v="2408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2E-3"/>
    <x v="7"/>
  </r>
  <r>
    <x v="2409"/>
    <x v="2409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1.84E-2"/>
    <x v="7"/>
  </r>
  <r>
    <x v="2410"/>
    <x v="2410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x v="7"/>
  </r>
  <r>
    <x v="2411"/>
    <x v="2411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6.0400000000000002E-3"/>
    <x v="7"/>
  </r>
  <r>
    <x v="2412"/>
    <x v="2412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x v="7"/>
  </r>
  <r>
    <x v="2413"/>
    <x v="2413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8.3333333333333332E-3"/>
    <x v="7"/>
  </r>
  <r>
    <x v="2414"/>
    <x v="2414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.0666666666666665E-2"/>
    <x v="7"/>
  </r>
  <r>
    <x v="2415"/>
    <x v="2415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5.5833333333333334E-3"/>
    <x v="7"/>
  </r>
  <r>
    <x v="2416"/>
    <x v="2416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2.5000000000000001E-4"/>
    <x v="7"/>
  </r>
  <r>
    <x v="2417"/>
    <x v="2417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x v="7"/>
  </r>
  <r>
    <x v="2418"/>
    <x v="2418"/>
    <s v="I want to start my food truck business."/>
    <n v="25000"/>
    <x v="139"/>
    <x v="2"/>
    <x v="0"/>
    <s v="USD"/>
    <n v="1427225644"/>
    <n v="1422045244"/>
    <b v="0"/>
    <n v="5"/>
    <b v="0"/>
    <s v="food/food trucks"/>
    <n v="2.0000000000000001E-4"/>
    <x v="7"/>
  </r>
  <r>
    <x v="2419"/>
    <x v="2419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x v="7"/>
  </r>
  <r>
    <x v="2420"/>
    <x v="2420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0.14825133372851215"/>
    <x v="7"/>
  </r>
  <r>
    <x v="2421"/>
    <x v="2421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1.6666666666666666E-4"/>
    <x v="7"/>
  </r>
  <r>
    <x v="2422"/>
    <x v="2422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2E-3"/>
    <x v="7"/>
  </r>
  <r>
    <x v="2423"/>
    <x v="2423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1.3333333333333334E-4"/>
    <x v="7"/>
  </r>
  <r>
    <x v="2424"/>
    <x v="2424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.24E-2"/>
    <x v="7"/>
  </r>
  <r>
    <x v="2425"/>
    <x v="2425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2.8571428571428574E-4"/>
    <x v="7"/>
  </r>
  <r>
    <x v="2426"/>
    <x v="2426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x v="7"/>
  </r>
  <r>
    <x v="2427"/>
    <x v="2427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2.0000000000000002E-5"/>
    <x v="7"/>
  </r>
  <r>
    <x v="2428"/>
    <x v="2428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2.8571428571428571E-5"/>
    <x v="7"/>
  </r>
  <r>
    <x v="2429"/>
    <x v="2429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.4321428571428572E-2"/>
    <x v="7"/>
  </r>
  <r>
    <x v="2430"/>
    <x v="2430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7.0000000000000001E-3"/>
    <x v="7"/>
  </r>
  <r>
    <x v="2431"/>
    <x v="2431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2.0000000000000002E-5"/>
    <x v="7"/>
  </r>
  <r>
    <x v="2432"/>
    <x v="2432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1.4285714285714287E-4"/>
    <x v="7"/>
  </r>
  <r>
    <x v="2433"/>
    <x v="2433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x v="7"/>
  </r>
  <r>
    <x v="2434"/>
    <x v="2434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1.2999999999999999E-3"/>
    <x v="7"/>
  </r>
  <r>
    <x v="2435"/>
    <x v="2435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4.8960000000000002E-3"/>
    <x v="7"/>
  </r>
  <r>
    <x v="2436"/>
    <x v="2436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3.8461538461538462E-4"/>
    <x v="7"/>
  </r>
  <r>
    <x v="2437"/>
    <x v="2437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x v="7"/>
  </r>
  <r>
    <x v="2438"/>
    <x v="2438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3.3333333333333335E-3"/>
    <x v="7"/>
  </r>
  <r>
    <x v="2439"/>
    <x v="2439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x v="7"/>
  </r>
  <r>
    <x v="2440"/>
    <x v="2440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2E-3"/>
    <x v="7"/>
  </r>
  <r>
    <x v="2441"/>
    <x v="2441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.0788"/>
    <x v="7"/>
  </r>
  <r>
    <x v="2442"/>
    <x v="2442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.2594166666666666"/>
    <x v="7"/>
  </r>
  <r>
    <x v="2443"/>
    <x v="2443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.0251494999999999"/>
    <x v="7"/>
  </r>
  <r>
    <x v="2444"/>
    <x v="2444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.0860000000000001"/>
    <x v="7"/>
  </r>
  <r>
    <x v="2445"/>
    <x v="2445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.728"/>
    <x v="7"/>
  </r>
  <r>
    <x v="2446"/>
    <x v="2446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.6798"/>
    <x v="7"/>
  </r>
  <r>
    <x v="2447"/>
    <x v="2447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.2720000000000002"/>
    <x v="7"/>
  </r>
  <r>
    <x v="2448"/>
    <x v="2448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.075"/>
    <x v="7"/>
  </r>
  <r>
    <x v="2449"/>
    <x v="2449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.08"/>
    <x v="7"/>
  </r>
  <r>
    <x v="2450"/>
    <x v="2450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.0153353333333335"/>
    <x v="7"/>
  </r>
  <r>
    <x v="2451"/>
    <x v="2451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.1545000000000001"/>
    <x v="7"/>
  </r>
  <r>
    <x v="2452"/>
    <x v="2452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.335"/>
    <x v="7"/>
  </r>
  <r>
    <x v="2453"/>
    <x v="2453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.5469999999999999"/>
    <x v="7"/>
  </r>
  <r>
    <x v="2454"/>
    <x v="2454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.0084571428571429"/>
    <x v="7"/>
  </r>
  <r>
    <x v="2455"/>
    <x v="2455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.82"/>
    <x v="7"/>
  </r>
  <r>
    <x v="2456"/>
    <x v="2456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.8086666666666666"/>
    <x v="7"/>
  </r>
  <r>
    <x v="2457"/>
    <x v="2457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.0230434782608695"/>
    <x v="7"/>
  </r>
  <r>
    <x v="2458"/>
    <x v="2458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.1017999999999999"/>
    <x v="7"/>
  </r>
  <r>
    <x v="2459"/>
    <x v="2459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.0225"/>
    <x v="7"/>
  </r>
  <r>
    <x v="2460"/>
    <x v="2460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.0078823529411765"/>
    <x v="7"/>
  </r>
  <r>
    <x v="2461"/>
    <x v="2461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.038"/>
    <x v="4"/>
  </r>
  <r>
    <x v="2462"/>
    <x v="2462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.1070833333333334"/>
    <x v="4"/>
  </r>
  <r>
    <x v="2463"/>
    <x v="2463"/>
    <s v="Emma Ate The Lion's debut full length album"/>
    <n v="2000"/>
    <x v="66"/>
    <x v="0"/>
    <x v="0"/>
    <s v="USD"/>
    <n v="1366138800"/>
    <n v="1362710425"/>
    <b v="0"/>
    <n v="75"/>
    <b v="1"/>
    <s v="music/indie rock"/>
    <n v="1.1625000000000001"/>
    <x v="4"/>
  </r>
  <r>
    <x v="2464"/>
    <x v="2464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.111"/>
    <x v="4"/>
  </r>
  <r>
    <x v="2465"/>
    <x v="2465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.8014285714285714"/>
    <x v="4"/>
  </r>
  <r>
    <x v="2466"/>
    <x v="2466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"/>
    <x v="4"/>
  </r>
  <r>
    <x v="2467"/>
    <x v="2467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.1850000000000001"/>
    <x v="4"/>
  </r>
  <r>
    <x v="2468"/>
    <x v="2468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.0721700000000001"/>
    <x v="4"/>
  </r>
  <r>
    <x v="2469"/>
    <x v="2469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.1366666666666667"/>
    <x v="4"/>
  </r>
  <r>
    <x v="2470"/>
    <x v="2470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.0316400000000001"/>
    <x v="4"/>
  </r>
  <r>
    <x v="2471"/>
    <x v="2471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.28"/>
    <x v="4"/>
  </r>
  <r>
    <x v="2472"/>
    <x v="2472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.3576026666666667"/>
    <x v="4"/>
  </r>
  <r>
    <x v="2473"/>
    <x v="2473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"/>
    <x v="4"/>
  </r>
  <r>
    <x v="2474"/>
    <x v="2474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.0000360000000001"/>
    <x v="4"/>
  </r>
  <r>
    <x v="2475"/>
    <x v="2475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.0471999999999999"/>
    <x v="4"/>
  </r>
  <r>
    <x v="2476"/>
    <x v="2476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.050225"/>
    <x v="4"/>
  </r>
  <r>
    <x v="2477"/>
    <x v="823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.7133333333333334"/>
    <x v="4"/>
  </r>
  <r>
    <x v="2478"/>
    <x v="2477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.2749999999999999"/>
    <x v="4"/>
  </r>
  <r>
    <x v="2479"/>
    <x v="2478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.3344333333333334"/>
    <x v="4"/>
  </r>
  <r>
    <x v="2480"/>
    <x v="2479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"/>
    <x v="4"/>
  </r>
  <r>
    <x v="2481"/>
    <x v="2480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.1291099999999998"/>
    <x v="4"/>
  </r>
  <r>
    <x v="2482"/>
    <x v="2481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.0009999999999999"/>
    <x v="4"/>
  </r>
  <r>
    <x v="2483"/>
    <x v="2482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.1372727272727272"/>
    <x v="4"/>
  </r>
  <r>
    <x v="2484"/>
    <x v="2483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.1931742857142855"/>
    <x v="4"/>
  </r>
  <r>
    <x v="2485"/>
    <x v="2484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.0325"/>
    <x v="4"/>
  </r>
  <r>
    <x v="2486"/>
    <x v="2485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.6566666666666667"/>
    <x v="4"/>
  </r>
  <r>
    <x v="2487"/>
    <x v="2486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.0005066666666667"/>
    <x v="4"/>
  </r>
  <r>
    <x v="2488"/>
    <x v="2487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.0669999999999999"/>
    <x v="4"/>
  </r>
  <r>
    <x v="2489"/>
    <x v="2488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.3367142857142857"/>
    <x v="4"/>
  </r>
  <r>
    <x v="2490"/>
    <x v="2489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.214"/>
    <x v="4"/>
  </r>
  <r>
    <x v="2491"/>
    <x v="2490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.032"/>
    <x v="4"/>
  </r>
  <r>
    <x v="2492"/>
    <x v="2491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.25"/>
    <x v="4"/>
  </r>
  <r>
    <x v="2493"/>
    <x v="2492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.2869999999999999"/>
    <x v="4"/>
  </r>
  <r>
    <x v="2494"/>
    <x v="2493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.0100533333333332"/>
    <x v="4"/>
  </r>
  <r>
    <x v="2495"/>
    <x v="2494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.2753666666666665"/>
    <x v="4"/>
  </r>
  <r>
    <x v="2496"/>
    <x v="2495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"/>
    <x v="4"/>
  </r>
  <r>
    <x v="2497"/>
    <x v="2496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.127715"/>
    <x v="4"/>
  </r>
  <r>
    <x v="2498"/>
    <x v="2497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.056"/>
    <x v="4"/>
  </r>
  <r>
    <x v="2499"/>
    <x v="2498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.0262500000000001"/>
    <x v="4"/>
  </r>
  <r>
    <x v="2500"/>
    <x v="2499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.1333333333333333"/>
    <x v="4"/>
  </r>
  <r>
    <x v="2501"/>
    <x v="2500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2.5545454545454545E-2"/>
    <x v="7"/>
  </r>
  <r>
    <x v="2502"/>
    <x v="2501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7.8181818181818181E-4"/>
    <x v="7"/>
  </r>
  <r>
    <x v="2503"/>
    <x v="2502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x v="7"/>
  </r>
  <r>
    <x v="2504"/>
    <x v="2503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x v="7"/>
  </r>
  <r>
    <x v="2505"/>
    <x v="2504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x v="7"/>
  </r>
  <r>
    <x v="2506"/>
    <x v="2505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6.0000000000000001E-3"/>
    <x v="7"/>
  </r>
  <r>
    <x v="2507"/>
    <x v="2506"/>
    <s v="Unique dishes for a unique city!."/>
    <n v="42850"/>
    <x v="117"/>
    <x v="2"/>
    <x v="0"/>
    <s v="USD"/>
    <n v="1431308704"/>
    <n v="1428716704"/>
    <b v="0"/>
    <n v="0"/>
    <b v="0"/>
    <s v="food/restaurants"/>
    <n v="0"/>
    <x v="7"/>
  </r>
  <r>
    <x v="2508"/>
    <x v="2507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x v="7"/>
  </r>
  <r>
    <x v="2509"/>
    <x v="2508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.0526315789473684E-2"/>
    <x v="7"/>
  </r>
  <r>
    <x v="2510"/>
    <x v="2509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1.5E-3"/>
    <x v="7"/>
  </r>
  <r>
    <x v="2511"/>
    <x v="2510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x v="7"/>
  </r>
  <r>
    <x v="2512"/>
    <x v="2511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x v="7"/>
  </r>
  <r>
    <x v="2513"/>
    <x v="2512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x v="7"/>
  </r>
  <r>
    <x v="2514"/>
    <x v="2513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1.7500000000000002E-2"/>
    <x v="7"/>
  </r>
  <r>
    <x v="2515"/>
    <x v="2514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0.186"/>
    <x v="7"/>
  </r>
  <r>
    <x v="2516"/>
    <x v="2515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x v="7"/>
  </r>
  <r>
    <x v="2517"/>
    <x v="2516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9.8166666666666666E-2"/>
    <x v="7"/>
  </r>
  <r>
    <x v="2518"/>
    <x v="2517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x v="7"/>
  </r>
  <r>
    <x v="2519"/>
    <x v="2518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4.3333333333333331E-4"/>
    <x v="7"/>
  </r>
  <r>
    <x v="2520"/>
    <x v="2519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x v="7"/>
  </r>
  <r>
    <x v="2521"/>
    <x v="2520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.0948792000000001"/>
    <x v="4"/>
  </r>
  <r>
    <x v="2522"/>
    <x v="2521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"/>
    <x v="4"/>
  </r>
  <r>
    <x v="2523"/>
    <x v="2522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.5644444444444445"/>
    <x v="4"/>
  </r>
  <r>
    <x v="2524"/>
    <x v="2523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.016"/>
    <x v="4"/>
  </r>
  <r>
    <x v="2525"/>
    <x v="2524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.00325"/>
    <x v="4"/>
  </r>
  <r>
    <x v="2526"/>
    <x v="2525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.1294999999999999"/>
    <x v="4"/>
  </r>
  <r>
    <x v="2527"/>
    <x v="2526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.02125"/>
    <x v="4"/>
  </r>
  <r>
    <x v="2528"/>
    <x v="2527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.0724974999999999"/>
    <x v="4"/>
  </r>
  <r>
    <x v="2529"/>
    <x v="2528"/>
    <s v="Opera. Short. New."/>
    <n v="6000"/>
    <x v="1736"/>
    <x v="0"/>
    <x v="0"/>
    <s v="USD"/>
    <n v="1332636975"/>
    <n v="1328752575"/>
    <b v="0"/>
    <n v="76"/>
    <b v="1"/>
    <s v="music/classical music"/>
    <n v="1.0428333333333333"/>
    <x v="4"/>
  </r>
  <r>
    <x v="2530"/>
    <x v="2529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"/>
    <x v="4"/>
  </r>
  <r>
    <x v="2531"/>
    <x v="2530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.004"/>
    <x v="4"/>
  </r>
  <r>
    <x v="2532"/>
    <x v="2531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.26125"/>
    <x v="4"/>
  </r>
  <r>
    <x v="2533"/>
    <x v="2532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.1066666666666667"/>
    <x v="4"/>
  </r>
  <r>
    <x v="2534"/>
    <x v="2533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.05"/>
    <x v="4"/>
  </r>
  <r>
    <x v="2535"/>
    <x v="2534"/>
    <s v="Mark Hayes: Requiem Recording"/>
    <n v="20000"/>
    <x v="1741"/>
    <x v="0"/>
    <x v="0"/>
    <s v="USD"/>
    <n v="1417463945"/>
    <n v="1414781945"/>
    <b v="0"/>
    <n v="78"/>
    <b v="1"/>
    <s v="music/classical music"/>
    <n v="1.03775"/>
    <x v="4"/>
  </r>
  <r>
    <x v="2536"/>
    <x v="2535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.1599999999999999"/>
    <x v="4"/>
  </r>
  <r>
    <x v="2537"/>
    <x v="2536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.1000000000000001"/>
    <x v="4"/>
  </r>
  <r>
    <x v="2538"/>
    <x v="2537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.130176111111111"/>
    <x v="4"/>
  </r>
  <r>
    <x v="2539"/>
    <x v="2538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.0024999999999999"/>
    <x v="4"/>
  </r>
  <r>
    <x v="2540"/>
    <x v="2539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.034"/>
    <x v="4"/>
  </r>
  <r>
    <x v="2541"/>
    <x v="2540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.0702857142857143"/>
    <x v="4"/>
  </r>
  <r>
    <x v="2542"/>
    <x v="2541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.0357142857142858"/>
    <x v="4"/>
  </r>
  <r>
    <x v="2543"/>
    <x v="2542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.5640000000000001"/>
    <x v="4"/>
  </r>
  <r>
    <x v="2544"/>
    <x v="2543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.0082"/>
    <x v="4"/>
  </r>
  <r>
    <x v="2545"/>
    <x v="2544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.9530000000000001"/>
    <x v="4"/>
  </r>
  <r>
    <x v="2546"/>
    <x v="2545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.1171428571428572"/>
    <x v="4"/>
  </r>
  <r>
    <x v="2547"/>
    <x v="2546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.1985454545454546"/>
    <x v="4"/>
  </r>
  <r>
    <x v="2548"/>
    <x v="2547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.0185"/>
    <x v="4"/>
  </r>
  <r>
    <x v="2549"/>
    <x v="2548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.0280254777070064"/>
    <x v="4"/>
  </r>
  <r>
    <x v="2550"/>
    <x v="2549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.0084615384615385"/>
    <x v="4"/>
  </r>
  <r>
    <x v="2551"/>
    <x v="2550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.0273469387755103"/>
    <x v="4"/>
  </r>
  <r>
    <x v="2552"/>
    <x v="2551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.0649999999999999"/>
    <x v="4"/>
  </r>
  <r>
    <x v="2553"/>
    <x v="2552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.5553333333333332"/>
    <x v="4"/>
  </r>
  <r>
    <x v="2554"/>
    <x v="2553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.228"/>
    <x v="4"/>
  </r>
  <r>
    <x v="2555"/>
    <x v="2554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.0734999999999999"/>
    <x v="4"/>
  </r>
  <r>
    <x v="2556"/>
    <x v="2555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.0550335570469798"/>
    <x v="4"/>
  </r>
  <r>
    <x v="2557"/>
    <x v="2556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.1844444444444444"/>
    <x v="4"/>
  </r>
  <r>
    <x v="2558"/>
    <x v="2557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.0888"/>
    <x v="4"/>
  </r>
  <r>
    <x v="2559"/>
    <x v="2558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.1125"/>
    <x v="4"/>
  </r>
  <r>
    <x v="2560"/>
    <x v="2559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.0009999999999999"/>
    <x v="4"/>
  </r>
  <r>
    <x v="2561"/>
    <x v="2560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x v="7"/>
  </r>
  <r>
    <x v="2562"/>
    <x v="2561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7.4999999999999997E-3"/>
    <x v="7"/>
  </r>
  <r>
    <x v="2563"/>
    <x v="2562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x v="7"/>
  </r>
  <r>
    <x v="2564"/>
    <x v="2563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x v="7"/>
  </r>
  <r>
    <x v="2565"/>
    <x v="2564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0.01"/>
    <x v="7"/>
  </r>
  <r>
    <x v="2566"/>
    <x v="2565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x v="7"/>
  </r>
  <r>
    <x v="2567"/>
    <x v="2566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2.6666666666666666E-3"/>
    <x v="7"/>
  </r>
  <r>
    <x v="2568"/>
    <x v="2567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5.0000000000000001E-3"/>
    <x v="7"/>
  </r>
  <r>
    <x v="2569"/>
    <x v="2568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.2307692307692306E-2"/>
    <x v="7"/>
  </r>
  <r>
    <x v="2570"/>
    <x v="2569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8.4285714285714294E-3"/>
    <x v="7"/>
  </r>
  <r>
    <x v="2571"/>
    <x v="2570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2.5000000000000001E-3"/>
    <x v="7"/>
  </r>
  <r>
    <x v="2572"/>
    <x v="2571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x v="7"/>
  </r>
  <r>
    <x v="2573"/>
    <x v="2572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x v="7"/>
  </r>
  <r>
    <x v="2574"/>
    <x v="2573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x v="7"/>
  </r>
  <r>
    <x v="2575"/>
    <x v="2574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x v="7"/>
  </r>
  <r>
    <x v="2576"/>
    <x v="2575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x v="7"/>
  </r>
  <r>
    <x v="2577"/>
    <x v="2576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x v="7"/>
  </r>
  <r>
    <x v="2578"/>
    <x v="2577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x v="7"/>
  </r>
  <r>
    <x v="2579"/>
    <x v="2578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1.3849999999999999E-3"/>
    <x v="7"/>
  </r>
  <r>
    <x v="2580"/>
    <x v="2579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6.0000000000000001E-3"/>
    <x v="7"/>
  </r>
  <r>
    <x v="2581"/>
    <x v="2580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0.106"/>
    <x v="7"/>
  </r>
  <r>
    <x v="2582"/>
    <x v="2581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1.1111111111111112E-5"/>
    <x v="7"/>
  </r>
  <r>
    <x v="2583"/>
    <x v="2582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5.0000000000000001E-3"/>
    <x v="7"/>
  </r>
  <r>
    <x v="2584"/>
    <x v="2583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x v="7"/>
  </r>
  <r>
    <x v="2585"/>
    <x v="2584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1.6666666666666668E-3"/>
    <x v="7"/>
  </r>
  <r>
    <x v="2586"/>
    <x v="2585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1.6666666666666668E-3"/>
    <x v="7"/>
  </r>
  <r>
    <x v="2587"/>
    <x v="2586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.4340000000000001E-2"/>
    <x v="7"/>
  </r>
  <r>
    <x v="2588"/>
    <x v="2587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3.8833333333333331E-2"/>
    <x v="7"/>
  </r>
  <r>
    <x v="2589"/>
    <x v="2588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1E-4"/>
    <x v="7"/>
  </r>
  <r>
    <x v="2590"/>
    <x v="2589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x v="7"/>
  </r>
  <r>
    <x v="2591"/>
    <x v="2590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1.7333333333333333E-2"/>
    <x v="7"/>
  </r>
  <r>
    <x v="2592"/>
    <x v="2591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1.6666666666666668E-3"/>
    <x v="7"/>
  </r>
  <r>
    <x v="2593"/>
    <x v="2592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x v="7"/>
  </r>
  <r>
    <x v="2594"/>
    <x v="2593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1.2500000000000001E-5"/>
    <x v="7"/>
  </r>
  <r>
    <x v="2595"/>
    <x v="2594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0.12166666666666667"/>
    <x v="7"/>
  </r>
  <r>
    <x v="2596"/>
    <x v="2595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0.23588571428571428"/>
    <x v="7"/>
  </r>
  <r>
    <x v="2597"/>
    <x v="2596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5.6666666666666664E-2"/>
    <x v="7"/>
  </r>
  <r>
    <x v="2598"/>
    <x v="2597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0.39"/>
    <x v="7"/>
  </r>
  <r>
    <x v="2599"/>
    <x v="2598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9.9546510341776348E-3"/>
    <x v="7"/>
  </r>
  <r>
    <x v="2600"/>
    <x v="2599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6.9320000000000007E-2"/>
    <x v="7"/>
  </r>
  <r>
    <x v="2601"/>
    <x v="2600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.6139999999999999"/>
    <x v="2"/>
  </r>
  <r>
    <x v="2602"/>
    <x v="2601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.2609166666666667"/>
    <x v="2"/>
  </r>
  <r>
    <x v="2603"/>
    <x v="2602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.0148571428571429"/>
    <x v="2"/>
  </r>
  <r>
    <x v="2604"/>
    <x v="2603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.0421799999999999"/>
    <x v="2"/>
  </r>
  <r>
    <x v="2605"/>
    <x v="2604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.0742157000000001"/>
    <x v="2"/>
  </r>
  <r>
    <x v="2606"/>
    <x v="2605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.1005454545454545"/>
    <x v="2"/>
  </r>
  <r>
    <x v="2607"/>
    <x v="2606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.077"/>
    <x v="2"/>
  </r>
  <r>
    <x v="2608"/>
    <x v="2607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.2392500000000002"/>
    <x v="2"/>
  </r>
  <r>
    <x v="2609"/>
    <x v="2608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.038011142857143"/>
    <x v="2"/>
  </r>
  <r>
    <x v="2610"/>
    <x v="2609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.4132510432681749"/>
    <x v="2"/>
  </r>
  <r>
    <x v="2611"/>
    <x v="2610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.906363636363636"/>
    <x v="2"/>
  </r>
  <r>
    <x v="2612"/>
    <x v="2611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.7176130000000001"/>
    <x v="2"/>
  </r>
  <r>
    <x v="2613"/>
    <x v="2612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.0101333333333333"/>
    <x v="2"/>
  </r>
  <r>
    <x v="2614"/>
    <x v="2613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.02"/>
    <x v="2"/>
  </r>
  <r>
    <x v="2615"/>
    <x v="2614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.6976511744127936"/>
    <x v="2"/>
  </r>
  <r>
    <x v="2616"/>
    <x v="2615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.14534"/>
    <x v="2"/>
  </r>
  <r>
    <x v="2617"/>
    <x v="2616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.7759999999999998"/>
    <x v="2"/>
  </r>
  <r>
    <x v="2618"/>
    <x v="2617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.0538666666666667"/>
    <x v="2"/>
  </r>
  <r>
    <x v="2619"/>
    <x v="2618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.8839999999999999"/>
    <x v="2"/>
  </r>
  <r>
    <x v="2620"/>
    <x v="2619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.436523076923077"/>
    <x v="2"/>
  </r>
  <r>
    <x v="2621"/>
    <x v="2620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.4588000000000001"/>
    <x v="2"/>
  </r>
  <r>
    <x v="2622"/>
    <x v="2621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.3118399999999999"/>
    <x v="2"/>
  </r>
  <r>
    <x v="2623"/>
    <x v="2622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.1399999999999999"/>
    <x v="2"/>
  </r>
  <r>
    <x v="2624"/>
    <x v="2623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.794206249999998"/>
    <x v="2"/>
  </r>
  <r>
    <x v="2625"/>
    <x v="2624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.56"/>
    <x v="2"/>
  </r>
  <r>
    <x v="2626"/>
    <x v="2625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.1200000000000001"/>
    <x v="2"/>
  </r>
  <r>
    <x v="2627"/>
    <x v="2626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.4666666666666668"/>
    <x v="2"/>
  </r>
  <r>
    <x v="2628"/>
    <x v="2627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.1036948748510131"/>
    <x v="2"/>
  </r>
  <r>
    <x v="2629"/>
    <x v="2628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.2774000000000001"/>
    <x v="2"/>
  </r>
  <r>
    <x v="2630"/>
    <x v="2629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.579"/>
    <x v="2"/>
  </r>
  <r>
    <x v="2631"/>
    <x v="2630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.1466525000000001"/>
    <x v="2"/>
  </r>
  <r>
    <x v="2632"/>
    <x v="2631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.3700934579439252"/>
    <x v="2"/>
  </r>
  <r>
    <x v="2633"/>
    <x v="2632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.5461999999999998"/>
    <x v="2"/>
  </r>
  <r>
    <x v="2634"/>
    <x v="2633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.0602150537634409"/>
    <x v="2"/>
  </r>
  <r>
    <x v="2635"/>
    <x v="2634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"/>
    <x v="2"/>
  </r>
  <r>
    <x v="2636"/>
    <x v="2635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.873"/>
    <x v="2"/>
  </r>
  <r>
    <x v="2637"/>
    <x v="2636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.6619999999999999"/>
    <x v="2"/>
  </r>
  <r>
    <x v="2638"/>
    <x v="2637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.0172910662824208"/>
    <x v="2"/>
  </r>
  <r>
    <x v="2639"/>
    <x v="2638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.64"/>
    <x v="2"/>
  </r>
  <r>
    <x v="2640"/>
    <x v="2639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.0566666666666666"/>
    <x v="2"/>
  </r>
  <r>
    <x v="2641"/>
    <x v="2640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0.01"/>
    <x v="2"/>
  </r>
  <r>
    <x v="2642"/>
    <x v="2641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x v="2"/>
  </r>
  <r>
    <x v="2643"/>
    <x v="2642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0.33559730999999998"/>
    <x v="2"/>
  </r>
  <r>
    <x v="2644"/>
    <x v="2643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.053E-2"/>
    <x v="2"/>
  </r>
  <r>
    <x v="2645"/>
    <x v="2644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0.105"/>
    <x v="2"/>
  </r>
  <r>
    <x v="2646"/>
    <x v="2645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.4172839999999999E-2"/>
    <x v="2"/>
  </r>
  <r>
    <x v="2647"/>
    <x v="2646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.44E-2"/>
    <x v="2"/>
  </r>
  <r>
    <x v="2648"/>
    <x v="2647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8.8333333333333337E-3"/>
    <x v="2"/>
  </r>
  <r>
    <x v="2649"/>
    <x v="2648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9.9200000000000004E-4"/>
    <x v="2"/>
  </r>
  <r>
    <x v="2650"/>
    <x v="2649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5.966666666666667E-3"/>
    <x v="2"/>
  </r>
  <r>
    <x v="2651"/>
    <x v="2650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1.8689285714285714E-2"/>
    <x v="2"/>
  </r>
  <r>
    <x v="2652"/>
    <x v="2651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8.8500000000000002E-3"/>
    <x v="2"/>
  </r>
  <r>
    <x v="2653"/>
    <x v="2652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0.1152156862745098"/>
    <x v="2"/>
  </r>
  <r>
    <x v="2654"/>
    <x v="2653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5.1000000000000004E-4"/>
    <x v="2"/>
  </r>
  <r>
    <x v="2655"/>
    <x v="2654"/>
    <s v="Thank you for your support!"/>
    <n v="15000"/>
    <x v="1815"/>
    <x v="1"/>
    <x v="0"/>
    <s v="USD"/>
    <n v="1455048000"/>
    <n v="1452631647"/>
    <b v="0"/>
    <n v="43"/>
    <b v="0"/>
    <s v="technology/space exploration"/>
    <n v="0.21033333333333334"/>
    <x v="2"/>
  </r>
  <r>
    <x v="2656"/>
    <x v="2655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0.11436666666666667"/>
    <x v="2"/>
  </r>
  <r>
    <x v="2657"/>
    <x v="2656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0.18737933333333334"/>
    <x v="2"/>
  </r>
  <r>
    <x v="2658"/>
    <x v="2657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9.2857142857142856E-4"/>
    <x v="2"/>
  </r>
  <r>
    <x v="2659"/>
    <x v="2658"/>
    <s v="test"/>
    <n v="49000"/>
    <x v="1819"/>
    <x v="1"/>
    <x v="0"/>
    <s v="USD"/>
    <n v="1429321210"/>
    <n v="1426729210"/>
    <b v="0"/>
    <n v="10"/>
    <b v="0"/>
    <s v="technology/space exploration"/>
    <n v="2.720408163265306E-2"/>
    <x v="2"/>
  </r>
  <r>
    <x v="2660"/>
    <x v="2659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9.5E-4"/>
    <x v="2"/>
  </r>
  <r>
    <x v="2661"/>
    <x v="2660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.0289999999999999"/>
    <x v="2"/>
  </r>
  <r>
    <x v="2662"/>
    <x v="2661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.0680000000000001"/>
    <x v="2"/>
  </r>
  <r>
    <x v="2663"/>
    <x v="2662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.0459624999999999"/>
    <x v="2"/>
  </r>
  <r>
    <x v="2664"/>
    <x v="2663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.0342857142857143"/>
    <x v="2"/>
  </r>
  <r>
    <x v="2665"/>
    <x v="2664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.2314285714285715"/>
    <x v="2"/>
  </r>
  <r>
    <x v="2666"/>
    <x v="2665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.592951"/>
    <x v="2"/>
  </r>
  <r>
    <x v="2667"/>
    <x v="2666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.1066666666666667"/>
    <x v="2"/>
  </r>
  <r>
    <x v="2668"/>
    <x v="2667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.7070000000000001"/>
    <x v="2"/>
  </r>
  <r>
    <x v="2669"/>
    <x v="2668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.25125"/>
    <x v="2"/>
  </r>
  <r>
    <x v="2670"/>
    <x v="2669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.4158609339642042E-2"/>
    <x v="2"/>
  </r>
  <r>
    <x v="2671"/>
    <x v="2670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0.11344"/>
    <x v="2"/>
  </r>
  <r>
    <x v="2672"/>
    <x v="2671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0.33189999999999997"/>
    <x v="2"/>
  </r>
  <r>
    <x v="2673"/>
    <x v="2672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0.27579999999999999"/>
    <x v="2"/>
  </r>
  <r>
    <x v="2674"/>
    <x v="2673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0.62839999999999996"/>
    <x v="2"/>
  </r>
  <r>
    <x v="2675"/>
    <x v="2674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7.5880000000000003E-2"/>
    <x v="2"/>
  </r>
  <r>
    <x v="2676"/>
    <x v="2675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0.50380952380952382"/>
    <x v="2"/>
  </r>
  <r>
    <x v="2677"/>
    <x v="2676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0.17512820512820512"/>
    <x v="2"/>
  </r>
  <r>
    <x v="2678"/>
    <x v="2677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1.3750000000000001E-4"/>
    <x v="2"/>
  </r>
  <r>
    <x v="2679"/>
    <x v="2678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3.3E-3"/>
    <x v="2"/>
  </r>
  <r>
    <x v="2680"/>
    <x v="2679"/>
    <s v="iHeartPillow, Connecting loved ones"/>
    <n v="32000"/>
    <x v="1836"/>
    <x v="2"/>
    <x v="3"/>
    <s v="EUR"/>
    <n v="1459915491"/>
    <n v="1457327091"/>
    <b v="0"/>
    <n v="4"/>
    <b v="0"/>
    <s v="technology/makerspaces"/>
    <n v="8.6250000000000007E-3"/>
    <x v="2"/>
  </r>
  <r>
    <x v="2681"/>
    <x v="2680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6.875E-3"/>
    <x v="7"/>
  </r>
  <r>
    <x v="2682"/>
    <x v="2681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0.28299999999999997"/>
    <x v="7"/>
  </r>
  <r>
    <x v="2683"/>
    <x v="2682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2.3999999999999998E-3"/>
    <x v="7"/>
  </r>
  <r>
    <x v="2684"/>
    <x v="2683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.1428571428571429E-2"/>
    <x v="7"/>
  </r>
  <r>
    <x v="2685"/>
    <x v="2684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2.0000000000000001E-4"/>
    <x v="7"/>
  </r>
  <r>
    <x v="2686"/>
    <x v="2685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x v="7"/>
  </r>
  <r>
    <x v="2687"/>
    <x v="2686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x v="7"/>
  </r>
  <r>
    <x v="2688"/>
    <x v="2687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1.48E-3"/>
    <x v="7"/>
  </r>
  <r>
    <x v="2689"/>
    <x v="2688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2.8571428571428571E-5"/>
    <x v="7"/>
  </r>
  <r>
    <x v="2690"/>
    <x v="2689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0.107325"/>
    <x v="7"/>
  </r>
  <r>
    <x v="2691"/>
    <x v="2690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5.3846153846153844E-4"/>
    <x v="7"/>
  </r>
  <r>
    <x v="2692"/>
    <x v="2691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7.1428571428571426E-3"/>
    <x v="7"/>
  </r>
  <r>
    <x v="2693"/>
    <x v="2692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8.0000000000000002E-3"/>
    <x v="7"/>
  </r>
  <r>
    <x v="2694"/>
    <x v="2693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3.3333333333333335E-5"/>
    <x v="7"/>
  </r>
  <r>
    <x v="2695"/>
    <x v="2694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4.7333333333333333E-3"/>
    <x v="7"/>
  </r>
  <r>
    <x v="2696"/>
    <x v="2695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5.6500000000000002E-2"/>
    <x v="7"/>
  </r>
  <r>
    <x v="2697"/>
    <x v="2696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0.26352173913043481"/>
    <x v="7"/>
  </r>
  <r>
    <x v="2698"/>
    <x v="2697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3.2512500000000002E-3"/>
    <x v="7"/>
  </r>
  <r>
    <x v="2699"/>
    <x v="2698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x v="7"/>
  </r>
  <r>
    <x v="2700"/>
    <x v="2699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7.0007000700070005E-3"/>
    <x v="7"/>
  </r>
  <r>
    <x v="2701"/>
    <x v="2700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0.46176470588235297"/>
    <x v="1"/>
  </r>
  <r>
    <x v="2702"/>
    <x v="2701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0.34410000000000002"/>
    <x v="1"/>
  </r>
  <r>
    <x v="2703"/>
    <x v="2702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.0375000000000001"/>
    <x v="1"/>
  </r>
  <r>
    <x v="2704"/>
    <x v="2703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.0263157894736845E-2"/>
    <x v="1"/>
  </r>
  <r>
    <x v="2705"/>
    <x v="2704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0.10539393939393939"/>
    <x v="1"/>
  </r>
  <r>
    <x v="2706"/>
    <x v="2705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.1229714285714285"/>
    <x v="1"/>
  </r>
  <r>
    <x v="2707"/>
    <x v="2706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.50844625"/>
    <x v="1"/>
  </r>
  <r>
    <x v="2708"/>
    <x v="2707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.3321535"/>
    <x v="1"/>
  </r>
  <r>
    <x v="2709"/>
    <x v="2708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.01606"/>
    <x v="1"/>
  </r>
  <r>
    <x v="2710"/>
    <x v="2709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.5390035000000002"/>
    <x v="1"/>
  </r>
  <r>
    <x v="2711"/>
    <x v="2710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.007161125319693"/>
    <x v="1"/>
  </r>
  <r>
    <x v="2712"/>
    <x v="2711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.3138181818181818"/>
    <x v="1"/>
  </r>
  <r>
    <x v="2713"/>
    <x v="2712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.0224133333333334"/>
    <x v="1"/>
  </r>
  <r>
    <x v="2714"/>
    <x v="2713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.1635599999999999"/>
    <x v="1"/>
  </r>
  <r>
    <x v="2715"/>
    <x v="2714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.6462241666666664"/>
    <x v="1"/>
  </r>
  <r>
    <x v="2716"/>
    <x v="2715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.1998010000000001"/>
    <x v="1"/>
  </r>
  <r>
    <x v="2717"/>
    <x v="2716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.2010400000000001"/>
    <x v="1"/>
  </r>
  <r>
    <x v="2718"/>
    <x v="2717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.0358333333333334"/>
    <x v="1"/>
  </r>
  <r>
    <x v="2719"/>
    <x v="2718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.0883333333333334"/>
    <x v="1"/>
  </r>
  <r>
    <x v="2720"/>
    <x v="2719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.1812400000000001"/>
    <x v="1"/>
  </r>
  <r>
    <x v="2721"/>
    <x v="2720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.62"/>
    <x v="2"/>
  </r>
  <r>
    <x v="2722"/>
    <x v="2721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.5253999999999999"/>
    <x v="2"/>
  </r>
  <r>
    <x v="2723"/>
    <x v="2722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.4005000000000001"/>
    <x v="2"/>
  </r>
  <r>
    <x v="2724"/>
    <x v="2723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.9687520259319289"/>
    <x v="2"/>
  </r>
  <r>
    <x v="2725"/>
    <x v="2724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.445425"/>
    <x v="2"/>
  </r>
  <r>
    <x v="2726"/>
    <x v="2725"/>
    <s v="Krimston TWO: iPhone Dual SIM Case"/>
    <n v="100000"/>
    <x v="1867"/>
    <x v="0"/>
    <x v="0"/>
    <s v="USD"/>
    <n v="1461333311"/>
    <n v="1458741311"/>
    <b v="0"/>
    <n v="404"/>
    <b v="1"/>
    <s v="technology/hardware"/>
    <n v="1.05745"/>
    <x v="2"/>
  </r>
  <r>
    <x v="2727"/>
    <x v="2726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.9321000000000002"/>
    <x v="2"/>
  </r>
  <r>
    <x v="2728"/>
    <x v="2727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.0182666666666669"/>
    <x v="2"/>
  </r>
  <r>
    <x v="2729"/>
    <x v="2728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.0444"/>
    <x v="2"/>
  </r>
  <r>
    <x v="2730"/>
    <x v="2729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.7029262962962963"/>
    <x v="2"/>
  </r>
  <r>
    <x v="2731"/>
    <x v="2730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.0430333333333333"/>
    <x v="2"/>
  </r>
  <r>
    <x v="2732"/>
    <x v="2731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.1825000000000001"/>
    <x v="2"/>
  </r>
  <r>
    <x v="2733"/>
    <x v="2732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.07538"/>
    <x v="2"/>
  </r>
  <r>
    <x v="2734"/>
    <x v="2733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"/>
    <x v="2"/>
  </r>
  <r>
    <x v="2735"/>
    <x v="2734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.7813466666666677"/>
    <x v="2"/>
  </r>
  <r>
    <x v="2736"/>
    <x v="2735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.2290000000000001"/>
    <x v="2"/>
  </r>
  <r>
    <x v="2737"/>
    <x v="2736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.4606080000000001"/>
    <x v="2"/>
  </r>
  <r>
    <x v="2738"/>
    <x v="2737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.4794"/>
    <x v="2"/>
  </r>
  <r>
    <x v="2739"/>
    <x v="2738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.8409090909090908"/>
    <x v="2"/>
  </r>
  <r>
    <x v="2740"/>
    <x v="2739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.0333333333333334"/>
    <x v="2"/>
  </r>
  <r>
    <x v="2741"/>
    <x v="2740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4.3750000000000004E-3"/>
    <x v="3"/>
  </r>
  <r>
    <x v="2742"/>
    <x v="2741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0.29239999999999999"/>
    <x v="3"/>
  </r>
  <r>
    <x v="2743"/>
    <x v="2742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x v="3"/>
  </r>
  <r>
    <x v="2744"/>
    <x v="2743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.2187499999999998E-2"/>
    <x v="3"/>
  </r>
  <r>
    <x v="2745"/>
    <x v="2744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0.21887499999999999"/>
    <x v="3"/>
  </r>
  <r>
    <x v="2746"/>
    <x v="2745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0.26700000000000002"/>
    <x v="3"/>
  </r>
  <r>
    <x v="2747"/>
    <x v="2746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0.28000000000000003"/>
    <x v="3"/>
  </r>
  <r>
    <x v="2748"/>
    <x v="2747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.06E-2"/>
    <x v="3"/>
  </r>
  <r>
    <x v="2749"/>
    <x v="2748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.0999999999999999E-2"/>
    <x v="3"/>
  </r>
  <r>
    <x v="2750"/>
    <x v="2749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x v="3"/>
  </r>
  <r>
    <x v="2751"/>
    <x v="2750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x v="3"/>
  </r>
  <r>
    <x v="2752"/>
    <x v="2751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0.11458333333333333"/>
    <x v="3"/>
  </r>
  <r>
    <x v="2753"/>
    <x v="2752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0.19"/>
    <x v="3"/>
  </r>
  <r>
    <x v="2754"/>
    <x v="2753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x v="3"/>
  </r>
  <r>
    <x v="2755"/>
    <x v="2754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0.52"/>
    <x v="3"/>
  </r>
  <r>
    <x v="2756"/>
    <x v="2755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0.1048"/>
    <x v="3"/>
  </r>
  <r>
    <x v="2757"/>
    <x v="2756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6.6666666666666671E-3"/>
    <x v="3"/>
  </r>
  <r>
    <x v="2758"/>
    <x v="2757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0.11700000000000001"/>
    <x v="3"/>
  </r>
  <r>
    <x v="2759"/>
    <x v="2758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0.105"/>
    <x v="3"/>
  </r>
  <r>
    <x v="2760"/>
    <x v="2759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x v="3"/>
  </r>
  <r>
    <x v="2761"/>
    <x v="2760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7.1999999999999998E-3"/>
    <x v="3"/>
  </r>
  <r>
    <x v="2762"/>
    <x v="2761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7.6923076923076927E-3"/>
    <x v="3"/>
  </r>
  <r>
    <x v="2763"/>
    <x v="2762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2.2842639593908631E-3"/>
    <x v="3"/>
  </r>
  <r>
    <x v="2764"/>
    <x v="2763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.125E-2"/>
    <x v="3"/>
  </r>
  <r>
    <x v="2765"/>
    <x v="2764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x v="3"/>
  </r>
  <r>
    <x v="2766"/>
    <x v="2765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0.02"/>
    <x v="3"/>
  </r>
  <r>
    <x v="2767"/>
    <x v="2766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8.5000000000000006E-3"/>
    <x v="3"/>
  </r>
  <r>
    <x v="2768"/>
    <x v="2767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0.14314285714285716"/>
    <x v="3"/>
  </r>
  <r>
    <x v="2769"/>
    <x v="2768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2.5000000000000001E-3"/>
    <x v="3"/>
  </r>
  <r>
    <x v="2770"/>
    <x v="2769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0.1041125"/>
    <x v="3"/>
  </r>
  <r>
    <x v="2771"/>
    <x v="2770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x v="3"/>
  </r>
  <r>
    <x v="2772"/>
    <x v="2771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x v="3"/>
  </r>
  <r>
    <x v="2773"/>
    <x v="2772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1.8867924528301887E-3"/>
    <x v="3"/>
  </r>
  <r>
    <x v="2774"/>
    <x v="2773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0.14249999999999999"/>
    <x v="3"/>
  </r>
  <r>
    <x v="2775"/>
    <x v="2774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0.03"/>
    <x v="3"/>
  </r>
  <r>
    <x v="2776"/>
    <x v="2775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7.8809523809523815E-2"/>
    <x v="3"/>
  </r>
  <r>
    <x v="2777"/>
    <x v="2776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3.3333333333333335E-3"/>
    <x v="3"/>
  </r>
  <r>
    <x v="2778"/>
    <x v="2777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0.25545454545454543"/>
    <x v="3"/>
  </r>
  <r>
    <x v="2779"/>
    <x v="2778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.12E-2"/>
    <x v="3"/>
  </r>
  <r>
    <x v="2780"/>
    <x v="2779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x v="3"/>
  </r>
  <r>
    <x v="2781"/>
    <x v="2780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.0528"/>
    <x v="1"/>
  </r>
  <r>
    <x v="2782"/>
    <x v="2781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.2"/>
    <x v="1"/>
  </r>
  <r>
    <x v="2783"/>
    <x v="2782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.145"/>
    <x v="1"/>
  </r>
  <r>
    <x v="2784"/>
    <x v="2783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.19"/>
    <x v="1"/>
  </r>
  <r>
    <x v="2785"/>
    <x v="2784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.0468"/>
    <x v="1"/>
  </r>
  <r>
    <x v="2786"/>
    <x v="2785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.1783999999999999"/>
    <x v="1"/>
  </r>
  <r>
    <x v="2787"/>
    <x v="2786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.1970000000000001"/>
    <x v="1"/>
  </r>
  <r>
    <x v="2788"/>
    <x v="2787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.0249999999999999"/>
    <x v="1"/>
  </r>
  <r>
    <x v="2789"/>
    <x v="2788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.0116666666666667"/>
    <x v="1"/>
  </r>
  <r>
    <x v="2790"/>
    <x v="2789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.0533333333333332"/>
    <x v="1"/>
  </r>
  <r>
    <x v="2791"/>
    <x v="2790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.0249999999999999"/>
    <x v="1"/>
  </r>
  <r>
    <x v="2792"/>
    <x v="2791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.0760000000000001"/>
    <x v="1"/>
  </r>
  <r>
    <x v="2793"/>
    <x v="2792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.105675"/>
    <x v="1"/>
  </r>
  <r>
    <x v="2794"/>
    <x v="2793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.5"/>
    <x v="1"/>
  </r>
  <r>
    <x v="2795"/>
    <x v="2794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.0428571428571429"/>
    <x v="1"/>
  </r>
  <r>
    <x v="2796"/>
    <x v="2795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.155"/>
    <x v="1"/>
  </r>
  <r>
    <x v="2797"/>
    <x v="2796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.02645125"/>
    <x v="1"/>
  </r>
  <r>
    <x v="2798"/>
    <x v="2797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.014"/>
    <x v="1"/>
  </r>
  <r>
    <x v="2799"/>
    <x v="2798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.1663479999999999"/>
    <x v="1"/>
  </r>
  <r>
    <x v="2800"/>
    <x v="2799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.33"/>
    <x v="1"/>
  </r>
  <r>
    <x v="2801"/>
    <x v="2800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.3320000000000001"/>
    <x v="1"/>
  </r>
  <r>
    <x v="2802"/>
    <x v="2801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.0183333333333333"/>
    <x v="1"/>
  </r>
  <r>
    <x v="2803"/>
    <x v="2802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.2795000000000001"/>
    <x v="1"/>
  </r>
  <r>
    <x v="2804"/>
    <x v="2803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.1499999999999999"/>
    <x v="1"/>
  </r>
  <r>
    <x v="2805"/>
    <x v="2804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.1000000000000001"/>
    <x v="1"/>
  </r>
  <r>
    <x v="2806"/>
    <x v="2805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.121"/>
    <x v="1"/>
  </r>
  <r>
    <x v="2807"/>
    <x v="2806"/>
    <s v="Bringing Shakespeare back to the Playwrights"/>
    <n v="5000"/>
    <x v="540"/>
    <x v="0"/>
    <x v="0"/>
    <s v="USD"/>
    <n v="1435611438"/>
    <n v="1433019438"/>
    <b v="0"/>
    <n v="93"/>
    <b v="1"/>
    <s v="theater/plays"/>
    <n v="1.26"/>
    <x v="1"/>
  </r>
  <r>
    <x v="2808"/>
    <x v="2807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.0024444444444445"/>
    <x v="1"/>
  </r>
  <r>
    <x v="2809"/>
    <x v="2808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.024"/>
    <x v="1"/>
  </r>
  <r>
    <x v="2810"/>
    <x v="2809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.0820000000000001"/>
    <x v="1"/>
  </r>
  <r>
    <x v="2811"/>
    <x v="2810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.0026999999999999"/>
    <x v="1"/>
  </r>
  <r>
    <x v="2812"/>
    <x v="2811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.133"/>
    <x v="1"/>
  </r>
  <r>
    <x v="2813"/>
    <x v="2812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.2757571428571428"/>
    <x v="1"/>
  </r>
  <r>
    <x v="2814"/>
    <x v="2813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.0773333333333333"/>
    <x v="1"/>
  </r>
  <r>
    <x v="2815"/>
    <x v="2814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.42"/>
    <x v="1"/>
  </r>
  <r>
    <x v="2816"/>
    <x v="2815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.4156666666666666"/>
    <x v="1"/>
  </r>
  <r>
    <x v="2817"/>
    <x v="2816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.3"/>
    <x v="1"/>
  </r>
  <r>
    <x v="2818"/>
    <x v="2817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.0603"/>
    <x v="1"/>
  </r>
  <r>
    <x v="2819"/>
    <x v="2818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.048"/>
    <x v="1"/>
  </r>
  <r>
    <x v="2820"/>
    <x v="2819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.36"/>
    <x v="1"/>
  </r>
  <r>
    <x v="2821"/>
    <x v="2820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"/>
    <x v="1"/>
  </r>
  <r>
    <x v="2822"/>
    <x v="2821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"/>
    <x v="1"/>
  </r>
  <r>
    <x v="2823"/>
    <x v="2822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.24"/>
    <x v="1"/>
  </r>
  <r>
    <x v="2824"/>
    <x v="2823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.1692307692307693"/>
    <x v="1"/>
  </r>
  <r>
    <x v="2825"/>
    <x v="2824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.0333333333333334"/>
    <x v="1"/>
  </r>
  <r>
    <x v="2826"/>
    <x v="2825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.0774999999999999"/>
    <x v="1"/>
  </r>
  <r>
    <x v="2827"/>
    <x v="2826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.2024999999999999"/>
    <x v="1"/>
  </r>
  <r>
    <x v="2828"/>
    <x v="2827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.0037894736842106"/>
    <x v="1"/>
  </r>
  <r>
    <x v="2829"/>
    <x v="2828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.0651999999999999"/>
    <x v="1"/>
  </r>
  <r>
    <x v="2830"/>
    <x v="2829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"/>
    <x v="1"/>
  </r>
  <r>
    <x v="2831"/>
    <x v="2830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.1066666666666667"/>
    <x v="1"/>
  </r>
  <r>
    <x v="2832"/>
    <x v="2831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.1471959999999999"/>
    <x v="1"/>
  </r>
  <r>
    <x v="2833"/>
    <x v="2832"/>
    <s v="A new play about exploring outer space"/>
    <n v="2700"/>
    <x v="1920"/>
    <x v="0"/>
    <x v="0"/>
    <s v="USD"/>
    <n v="1444528800"/>
    <n v="1442804633"/>
    <b v="0"/>
    <n v="35"/>
    <b v="1"/>
    <s v="theater/plays"/>
    <n v="1.0825925925925926"/>
    <x v="1"/>
  </r>
  <r>
    <x v="2834"/>
    <x v="2833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.7"/>
    <x v="1"/>
  </r>
  <r>
    <x v="2835"/>
    <x v="2834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.8709899999999999"/>
    <x v="1"/>
  </r>
  <r>
    <x v="2836"/>
    <x v="2835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.0777777777777777"/>
    <x v="1"/>
  </r>
  <r>
    <x v="2837"/>
    <x v="2836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"/>
    <x v="1"/>
  </r>
  <r>
    <x v="2838"/>
    <x v="2837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.2024999999999999"/>
    <x v="1"/>
  </r>
  <r>
    <x v="2839"/>
    <x v="2838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.1142857142857143"/>
    <x v="1"/>
  </r>
  <r>
    <x v="2840"/>
    <x v="2839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.04"/>
    <x v="1"/>
  </r>
  <r>
    <x v="2841"/>
    <x v="2840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0.01"/>
    <x v="1"/>
  </r>
  <r>
    <x v="2842"/>
    <x v="2841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x v="1"/>
  </r>
  <r>
    <x v="2843"/>
    <x v="2842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x v="1"/>
  </r>
  <r>
    <x v="2844"/>
    <x v="2843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.4545454545454543E-2"/>
    <x v="1"/>
  </r>
  <r>
    <x v="2845"/>
    <x v="2844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0.31546666666666667"/>
    <x v="1"/>
  </r>
  <r>
    <x v="2846"/>
    <x v="2845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x v="1"/>
  </r>
  <r>
    <x v="2847"/>
    <x v="2846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x v="1"/>
  </r>
  <r>
    <x v="2848"/>
    <x v="2847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2E-3"/>
    <x v="1"/>
  </r>
  <r>
    <x v="2849"/>
    <x v="2848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0.01"/>
    <x v="1"/>
  </r>
  <r>
    <x v="2850"/>
    <x v="2849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3.8875E-2"/>
    <x v="1"/>
  </r>
  <r>
    <x v="2851"/>
    <x v="2850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x v="1"/>
  </r>
  <r>
    <x v="2852"/>
    <x v="2851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1.9E-2"/>
    <x v="1"/>
  </r>
  <r>
    <x v="2853"/>
    <x v="2852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x v="1"/>
  </r>
  <r>
    <x v="2854"/>
    <x v="2853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0.41699999999999998"/>
    <x v="1"/>
  </r>
  <r>
    <x v="2855"/>
    <x v="2854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0.5"/>
    <x v="1"/>
  </r>
  <r>
    <x v="2856"/>
    <x v="2855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4.8666666666666664E-2"/>
    <x v="1"/>
  </r>
  <r>
    <x v="2857"/>
    <x v="2856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0.19736842105263158"/>
    <x v="1"/>
  </r>
  <r>
    <x v="2858"/>
    <x v="2857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x v="1"/>
  </r>
  <r>
    <x v="2859"/>
    <x v="2858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1.7500000000000002E-2"/>
    <x v="1"/>
  </r>
  <r>
    <x v="2860"/>
    <x v="2859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6.6500000000000004E-2"/>
    <x v="1"/>
  </r>
  <r>
    <x v="2861"/>
    <x v="2860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0.32"/>
    <x v="1"/>
  </r>
  <r>
    <x v="2862"/>
    <x v="2861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4.3307086614173228E-3"/>
    <x v="1"/>
  </r>
  <r>
    <x v="2863"/>
    <x v="2862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4.0000000000000002E-4"/>
    <x v="1"/>
  </r>
  <r>
    <x v="2864"/>
    <x v="2863"/>
    <s v="Accessible, original theatre for all!"/>
    <n v="2500"/>
    <x v="130"/>
    <x v="2"/>
    <x v="1"/>
    <s v="GBP"/>
    <n v="1437139080"/>
    <n v="1434552207"/>
    <b v="0"/>
    <n v="3"/>
    <b v="0"/>
    <s v="theater/plays"/>
    <n v="1.6E-2"/>
    <x v="1"/>
  </r>
  <r>
    <x v="2865"/>
    <x v="2864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x v="1"/>
  </r>
  <r>
    <x v="2866"/>
    <x v="2865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8.9999999999999993E-3"/>
    <x v="1"/>
  </r>
  <r>
    <x v="2867"/>
    <x v="2866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0.2016"/>
    <x v="1"/>
  </r>
  <r>
    <x v="2868"/>
    <x v="2867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0.42011733333333334"/>
    <x v="1"/>
  </r>
  <r>
    <x v="2869"/>
    <x v="2868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8.8500000000000002E-3"/>
    <x v="1"/>
  </r>
  <r>
    <x v="2870"/>
    <x v="2869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0.15"/>
    <x v="1"/>
  </r>
  <r>
    <x v="2871"/>
    <x v="2870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4.6699999999999998E-2"/>
    <x v="1"/>
  </r>
  <r>
    <x v="2872"/>
    <x v="2871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x v="1"/>
  </r>
  <r>
    <x v="2873"/>
    <x v="2872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0.38119999999999998"/>
    <x v="1"/>
  </r>
  <r>
    <x v="2874"/>
    <x v="2873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.4199999999999998E-2"/>
    <x v="1"/>
  </r>
  <r>
    <x v="2875"/>
    <x v="2874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3.5E-4"/>
    <x v="1"/>
  </r>
  <r>
    <x v="2876"/>
    <x v="2875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x v="1"/>
  </r>
  <r>
    <x v="2877"/>
    <x v="2876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0.10833333333333334"/>
    <x v="1"/>
  </r>
  <r>
    <x v="2878"/>
    <x v="2877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.1000000000000001E-2"/>
    <x v="1"/>
  </r>
  <r>
    <x v="2879"/>
    <x v="2878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2.5892857142857141E-3"/>
    <x v="1"/>
  </r>
  <r>
    <x v="2880"/>
    <x v="2879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0.23333333333333334"/>
    <x v="1"/>
  </r>
  <r>
    <x v="2881"/>
    <x v="2880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x v="1"/>
  </r>
  <r>
    <x v="2882"/>
    <x v="2881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0.33600000000000002"/>
    <x v="1"/>
  </r>
  <r>
    <x v="2883"/>
    <x v="2882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0.1908"/>
    <x v="1"/>
  </r>
  <r>
    <x v="2884"/>
    <x v="2883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4.1111111111111114E-3"/>
    <x v="1"/>
  </r>
  <r>
    <x v="2885"/>
    <x v="2884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0.32500000000000001"/>
    <x v="1"/>
  </r>
  <r>
    <x v="2886"/>
    <x v="2885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0.05"/>
    <x v="1"/>
  </r>
  <r>
    <x v="2887"/>
    <x v="2886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1.6666666666666668E-3"/>
    <x v="1"/>
  </r>
  <r>
    <x v="2888"/>
    <x v="2887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x v="1"/>
  </r>
  <r>
    <x v="2889"/>
    <x v="2888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0.38066666666666665"/>
    <x v="1"/>
  </r>
  <r>
    <x v="2890"/>
    <x v="2889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.0500000000000001E-2"/>
    <x v="1"/>
  </r>
  <r>
    <x v="2891"/>
    <x v="2890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2.7300000000000001E-2"/>
    <x v="1"/>
  </r>
  <r>
    <x v="2892"/>
    <x v="2891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.0909090909090912E-2"/>
    <x v="1"/>
  </r>
  <r>
    <x v="2893"/>
    <x v="2892"/>
    <s v="Fundraising for REDISCOVERING KIA THE PLAY"/>
    <n v="5000"/>
    <x v="379"/>
    <x v="2"/>
    <x v="0"/>
    <s v="USD"/>
    <n v="1420768800"/>
    <n v="1415644395"/>
    <b v="0"/>
    <n v="2"/>
    <b v="0"/>
    <s v="theater/plays"/>
    <n v="5.0000000000000001E-3"/>
    <x v="1"/>
  </r>
  <r>
    <x v="2894"/>
    <x v="2893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x v="1"/>
  </r>
  <r>
    <x v="2895"/>
    <x v="2894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4.5999999999999999E-2"/>
    <x v="1"/>
  </r>
  <r>
    <x v="2896"/>
    <x v="2895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0.20833333333333334"/>
    <x v="1"/>
  </r>
  <r>
    <x v="2897"/>
    <x v="2896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4.583333333333333E-2"/>
    <x v="1"/>
  </r>
  <r>
    <x v="2898"/>
    <x v="2897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.2133333333333335E-2"/>
    <x v="1"/>
  </r>
  <r>
    <x v="2899"/>
    <x v="2898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x v="1"/>
  </r>
  <r>
    <x v="2900"/>
    <x v="2899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0.61909090909090914"/>
    <x v="1"/>
  </r>
  <r>
    <x v="2901"/>
    <x v="2900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8.0000000000000002E-3"/>
    <x v="1"/>
  </r>
  <r>
    <x v="2902"/>
    <x v="2901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1.6666666666666666E-4"/>
    <x v="1"/>
  </r>
  <r>
    <x v="2903"/>
    <x v="2902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7.7999999999999996E-3"/>
    <x v="1"/>
  </r>
  <r>
    <x v="2904"/>
    <x v="2903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0.05"/>
    <x v="1"/>
  </r>
  <r>
    <x v="2905"/>
    <x v="2904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0.17771428571428571"/>
    <x v="1"/>
  </r>
  <r>
    <x v="2906"/>
    <x v="2905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.4166666666666662E-2"/>
    <x v="1"/>
  </r>
  <r>
    <x v="2907"/>
    <x v="2906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8.0000000000000004E-4"/>
    <x v="1"/>
  </r>
  <r>
    <x v="2908"/>
    <x v="2907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2.75E-2"/>
    <x v="1"/>
  </r>
  <r>
    <x v="2909"/>
    <x v="2908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1.1111111111111112E-4"/>
    <x v="1"/>
  </r>
  <r>
    <x v="2910"/>
    <x v="2909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3.3333333333333335E-5"/>
    <x v="1"/>
  </r>
  <r>
    <x v="2911"/>
    <x v="2910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0.36499999999999999"/>
    <x v="1"/>
  </r>
  <r>
    <x v="2912"/>
    <x v="2911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0.14058171745152354"/>
    <x v="1"/>
  </r>
  <r>
    <x v="2913"/>
    <x v="2912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2.0000000000000001E-4"/>
    <x v="1"/>
  </r>
  <r>
    <x v="2914"/>
    <x v="2913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4.0000000000000003E-5"/>
    <x v="1"/>
  </r>
  <r>
    <x v="2915"/>
    <x v="2914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0.61099999999999999"/>
    <x v="1"/>
  </r>
  <r>
    <x v="2916"/>
    <x v="2915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7.8378378378378383E-2"/>
    <x v="1"/>
  </r>
  <r>
    <x v="2917"/>
    <x v="2916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0.2185"/>
    <x v="1"/>
  </r>
  <r>
    <x v="2918"/>
    <x v="2917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0.27239999999999998"/>
    <x v="1"/>
  </r>
  <r>
    <x v="2919"/>
    <x v="2918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8.5000000000000006E-2"/>
    <x v="1"/>
  </r>
  <r>
    <x v="2920"/>
    <x v="2919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0.26840000000000003"/>
    <x v="1"/>
  </r>
  <r>
    <x v="2921"/>
    <x v="2920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.29"/>
    <x v="1"/>
  </r>
  <r>
    <x v="2922"/>
    <x v="2921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"/>
    <x v="1"/>
  </r>
  <r>
    <x v="2923"/>
    <x v="2922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"/>
    <x v="1"/>
  </r>
  <r>
    <x v="2924"/>
    <x v="2923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.032"/>
    <x v="1"/>
  </r>
  <r>
    <x v="2925"/>
    <x v="2924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.0244597777777777"/>
    <x v="1"/>
  </r>
  <r>
    <x v="2926"/>
    <x v="2925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.25"/>
    <x v="1"/>
  </r>
  <r>
    <x v="2927"/>
    <x v="2926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.3083333333333333"/>
    <x v="1"/>
  </r>
  <r>
    <x v="2928"/>
    <x v="2927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"/>
    <x v="1"/>
  </r>
  <r>
    <x v="2929"/>
    <x v="2928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.02069375"/>
    <x v="1"/>
  </r>
  <r>
    <x v="2930"/>
    <x v="2929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.0092000000000001"/>
    <x v="1"/>
  </r>
  <r>
    <x v="2931"/>
    <x v="2930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.06"/>
    <x v="1"/>
  </r>
  <r>
    <x v="2932"/>
    <x v="2931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.0509677419354839"/>
    <x v="1"/>
  </r>
  <r>
    <x v="2933"/>
    <x v="2932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.0276000000000001"/>
    <x v="1"/>
  </r>
  <r>
    <x v="2934"/>
    <x v="2933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.08"/>
    <x v="1"/>
  </r>
  <r>
    <x v="2935"/>
    <x v="2934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.0088571428571429"/>
    <x v="1"/>
  </r>
  <r>
    <x v="2936"/>
    <x v="2935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.28"/>
    <x v="1"/>
  </r>
  <r>
    <x v="2937"/>
    <x v="2936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.3333333333333333"/>
    <x v="1"/>
  </r>
  <r>
    <x v="2938"/>
    <x v="2937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.0137499999999999"/>
    <x v="1"/>
  </r>
  <r>
    <x v="2939"/>
    <x v="2938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.0287500000000001"/>
    <x v="1"/>
  </r>
  <r>
    <x v="2940"/>
    <x v="2939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.0724"/>
    <x v="1"/>
  </r>
  <r>
    <x v="2941"/>
    <x v="2940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4.0000000000000003E-5"/>
    <x v="1"/>
  </r>
  <r>
    <x v="2942"/>
    <x v="2941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0.20424999999999999"/>
    <x v="1"/>
  </r>
  <r>
    <x v="2943"/>
    <x v="2942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x v="1"/>
  </r>
  <r>
    <x v="2944"/>
    <x v="2943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0.01"/>
    <x v="1"/>
  </r>
  <r>
    <x v="2945"/>
    <x v="2944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x v="1"/>
  </r>
  <r>
    <x v="2946"/>
    <x v="2945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1E-3"/>
    <x v="1"/>
  </r>
  <r>
    <x v="2947"/>
    <x v="2946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.2880000000000001E-2"/>
    <x v="1"/>
  </r>
  <r>
    <x v="2948"/>
    <x v="2947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4.8000000000000001E-5"/>
    <x v="1"/>
  </r>
  <r>
    <x v="2949"/>
    <x v="2948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2.5000000000000001E-2"/>
    <x v="1"/>
  </r>
  <r>
    <x v="2950"/>
    <x v="2949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x v="1"/>
  </r>
  <r>
    <x v="2951"/>
    <x v="2950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.1919999999999999E-2"/>
    <x v="1"/>
  </r>
  <r>
    <x v="2952"/>
    <x v="2951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.0250000000000002E-2"/>
    <x v="1"/>
  </r>
  <r>
    <x v="2953"/>
    <x v="2952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1.5125E-3"/>
    <x v="1"/>
  </r>
  <r>
    <x v="2954"/>
    <x v="2953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x v="1"/>
  </r>
  <r>
    <x v="2955"/>
    <x v="2954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0.59583333333333333"/>
    <x v="1"/>
  </r>
  <r>
    <x v="2956"/>
    <x v="2955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0.16734177215189874"/>
    <x v="1"/>
  </r>
  <r>
    <x v="2957"/>
    <x v="2956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1.8666666666666668E-2"/>
    <x v="1"/>
  </r>
  <r>
    <x v="2958"/>
    <x v="2957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x v="1"/>
  </r>
  <r>
    <x v="2959"/>
    <x v="2958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x v="1"/>
  </r>
  <r>
    <x v="2960"/>
    <x v="2959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x v="1"/>
  </r>
  <r>
    <x v="2961"/>
    <x v="2960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.0962000000000001"/>
    <x v="1"/>
  </r>
  <r>
    <x v="2962"/>
    <x v="2961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.218"/>
    <x v="1"/>
  </r>
  <r>
    <x v="2963"/>
    <x v="2962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.0685"/>
    <x v="1"/>
  </r>
  <r>
    <x v="2964"/>
    <x v="2963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.0071379999999999"/>
    <x v="1"/>
  </r>
  <r>
    <x v="2965"/>
    <x v="2964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.0900000000000001"/>
    <x v="1"/>
  </r>
  <r>
    <x v="2966"/>
    <x v="2965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.1363000000000001"/>
    <x v="1"/>
  </r>
  <r>
    <x v="2967"/>
    <x v="2966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.1392"/>
    <x v="1"/>
  </r>
  <r>
    <x v="2968"/>
    <x v="2967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.06"/>
    <x v="1"/>
  </r>
  <r>
    <x v="2969"/>
    <x v="2968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.625"/>
    <x v="1"/>
  </r>
  <r>
    <x v="2970"/>
    <x v="2969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.06"/>
    <x v="1"/>
  </r>
  <r>
    <x v="2971"/>
    <x v="2970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.0015624999999999"/>
    <x v="1"/>
  </r>
  <r>
    <x v="2972"/>
    <x v="2971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.0535000000000001"/>
    <x v="1"/>
  </r>
  <r>
    <x v="2973"/>
    <x v="2972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.748"/>
    <x v="1"/>
  </r>
  <r>
    <x v="2974"/>
    <x v="2973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.02"/>
    <x v="1"/>
  </r>
  <r>
    <x v="2975"/>
    <x v="2974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.00125"/>
    <x v="1"/>
  </r>
  <r>
    <x v="2976"/>
    <x v="2975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.7142857142857142"/>
    <x v="1"/>
  </r>
  <r>
    <x v="2977"/>
    <x v="2976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.1356666666666666"/>
    <x v="1"/>
  </r>
  <r>
    <x v="2978"/>
    <x v="2977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.2946666666666666"/>
    <x v="1"/>
  </r>
  <r>
    <x v="2979"/>
    <x v="2978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.014"/>
    <x v="1"/>
  </r>
  <r>
    <x v="2980"/>
    <x v="2979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.0916666666666666"/>
    <x v="1"/>
  </r>
  <r>
    <x v="2981"/>
    <x v="2980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.28925"/>
    <x v="1"/>
  </r>
  <r>
    <x v="2982"/>
    <x v="2981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.0206"/>
    <x v="1"/>
  </r>
  <r>
    <x v="2983"/>
    <x v="2982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.465395775862069"/>
    <x v="1"/>
  </r>
  <r>
    <x v="2984"/>
    <x v="2983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.00352"/>
    <x v="1"/>
  </r>
  <r>
    <x v="2985"/>
    <x v="2984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.2164999999999999"/>
    <x v="1"/>
  </r>
  <r>
    <x v="2986"/>
    <x v="2985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.0549999999999999"/>
    <x v="1"/>
  </r>
  <r>
    <x v="2987"/>
    <x v="2986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.1040080000000001"/>
    <x v="1"/>
  </r>
  <r>
    <x v="2988"/>
    <x v="2987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"/>
    <x v="1"/>
  </r>
  <r>
    <x v="2989"/>
    <x v="2988"/>
    <s v="Bring the movies back to Bethel, Maine."/>
    <n v="20000"/>
    <x v="1987"/>
    <x v="0"/>
    <x v="0"/>
    <s v="USD"/>
    <n v="1450673940"/>
    <n v="1448756962"/>
    <b v="0"/>
    <n v="364"/>
    <b v="1"/>
    <s v="theater/spaces"/>
    <n v="1.76535"/>
    <x v="1"/>
  </r>
  <r>
    <x v="2990"/>
    <x v="2989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"/>
    <x v="1"/>
  </r>
  <r>
    <x v="2991"/>
    <x v="2990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.0329411764705883"/>
    <x v="1"/>
  </r>
  <r>
    <x v="2992"/>
    <x v="2991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.0449999999999999"/>
    <x v="1"/>
  </r>
  <r>
    <x v="2993"/>
    <x v="2992"/>
    <s v="Help us build the Kitchen from Hell!"/>
    <n v="1000"/>
    <x v="1141"/>
    <x v="0"/>
    <x v="0"/>
    <s v="USD"/>
    <n v="1455998867"/>
    <n v="1453406867"/>
    <b v="0"/>
    <n v="22"/>
    <b v="1"/>
    <s v="theater/spaces"/>
    <n v="1.0029999999999999"/>
    <x v="1"/>
  </r>
  <r>
    <x v="2994"/>
    <x v="2993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.577466666666667"/>
    <x v="1"/>
  </r>
  <r>
    <x v="2995"/>
    <x v="2994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.0496000000000001"/>
    <x v="1"/>
  </r>
  <r>
    <x v="2996"/>
    <x v="2995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.7194285714285715"/>
    <x v="1"/>
  </r>
  <r>
    <x v="2997"/>
    <x v="2996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.0373000000000001"/>
    <x v="1"/>
  </r>
  <r>
    <x v="2998"/>
    <x v="2997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.0302899999999999"/>
    <x v="1"/>
  </r>
  <r>
    <x v="2999"/>
    <x v="2998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.1888888888888889"/>
    <x v="1"/>
  </r>
  <r>
    <x v="3000"/>
    <x v="2999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"/>
    <x v="1"/>
  </r>
  <r>
    <x v="3001"/>
    <x v="3000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.1869988910451896"/>
    <x v="1"/>
  </r>
  <r>
    <x v="3002"/>
    <x v="3001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.0850614285714286"/>
    <x v="1"/>
  </r>
  <r>
    <x v="3003"/>
    <x v="3002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.0116666666666667"/>
    <x v="1"/>
  </r>
  <r>
    <x v="3004"/>
    <x v="3003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.12815"/>
    <x v="1"/>
  </r>
  <r>
    <x v="3005"/>
    <x v="3004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.2049622641509434"/>
    <x v="1"/>
  </r>
  <r>
    <x v="3006"/>
    <x v="3005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.0774999999999999"/>
    <x v="1"/>
  </r>
  <r>
    <x v="3007"/>
    <x v="3006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.8"/>
    <x v="1"/>
  </r>
  <r>
    <x v="3008"/>
    <x v="3007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.0116666666666667"/>
    <x v="1"/>
  </r>
  <r>
    <x v="3009"/>
    <x v="3008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.19756"/>
    <x v="1"/>
  </r>
  <r>
    <x v="3010"/>
    <x v="3009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.58"/>
    <x v="1"/>
  </r>
  <r>
    <x v="3011"/>
    <x v="3010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.2366666666666666"/>
    <x v="1"/>
  </r>
  <r>
    <x v="3012"/>
    <x v="3011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.1712499999999999"/>
    <x v="1"/>
  </r>
  <r>
    <x v="3013"/>
    <x v="3012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.5696000000000001"/>
    <x v="1"/>
  </r>
  <r>
    <x v="3014"/>
    <x v="3013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.13104"/>
    <x v="1"/>
  </r>
  <r>
    <x v="3015"/>
    <x v="3014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.0317647058823529"/>
    <x v="1"/>
  </r>
  <r>
    <x v="3016"/>
    <x v="3015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.0261176470588236"/>
    <x v="1"/>
  </r>
  <r>
    <x v="3017"/>
    <x v="3016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.0584090909090909"/>
    <x v="1"/>
  </r>
  <r>
    <x v="3018"/>
    <x v="3017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.0071428571428571"/>
    <x v="1"/>
  </r>
  <r>
    <x v="3019"/>
    <x v="3018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.2123333333333333"/>
    <x v="1"/>
  </r>
  <r>
    <x v="3020"/>
    <x v="3019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.0057142857142858"/>
    <x v="1"/>
  </r>
  <r>
    <x v="3021"/>
    <x v="3020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.1602222222222223"/>
    <x v="1"/>
  </r>
  <r>
    <x v="3022"/>
    <x v="3021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.0087999999999999"/>
    <x v="1"/>
  </r>
  <r>
    <x v="3023"/>
    <x v="3022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.03"/>
    <x v="1"/>
  </r>
  <r>
    <x v="3024"/>
    <x v="3023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.4641999999999999"/>
    <x v="1"/>
  </r>
  <r>
    <x v="3025"/>
    <x v="3024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.0219999999999998"/>
    <x v="1"/>
  </r>
  <r>
    <x v="3026"/>
    <x v="3025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.4333333333333333"/>
    <x v="1"/>
  </r>
  <r>
    <x v="3027"/>
    <x v="3026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.3144"/>
    <x v="1"/>
  </r>
  <r>
    <x v="3028"/>
    <x v="3027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.6801999999999999"/>
    <x v="1"/>
  </r>
  <r>
    <x v="3029"/>
    <x v="3028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.0967666666666667"/>
    <x v="1"/>
  </r>
  <r>
    <x v="3030"/>
    <x v="3029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.0668571428571429"/>
    <x v="1"/>
  </r>
  <r>
    <x v="3031"/>
    <x v="3030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"/>
    <x v="1"/>
  </r>
  <r>
    <x v="3032"/>
    <x v="3031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.272"/>
    <x v="1"/>
  </r>
  <r>
    <x v="3033"/>
    <x v="3032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.4653333333333334"/>
    <x v="1"/>
  </r>
  <r>
    <x v="3034"/>
    <x v="3033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.1253599999999999"/>
    <x v="1"/>
  </r>
  <r>
    <x v="3035"/>
    <x v="3034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.0878684000000001"/>
    <x v="1"/>
  </r>
  <r>
    <x v="3036"/>
    <x v="3035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.26732"/>
    <x v="1"/>
  </r>
  <r>
    <x v="3037"/>
    <x v="3036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.1320000000000001"/>
    <x v="1"/>
  </r>
  <r>
    <x v="3038"/>
    <x v="3037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.0049999999999999"/>
    <x v="1"/>
  </r>
  <r>
    <x v="3039"/>
    <x v="3038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.0871389999999999"/>
    <x v="1"/>
  </r>
  <r>
    <x v="3040"/>
    <x v="3039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.075"/>
    <x v="1"/>
  </r>
  <r>
    <x v="3041"/>
    <x v="3040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.1048192771084338"/>
    <x v="1"/>
  </r>
  <r>
    <x v="3042"/>
    <x v="3041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.28"/>
    <x v="1"/>
  </r>
  <r>
    <x v="3043"/>
    <x v="3042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.1000666666666667"/>
    <x v="1"/>
  </r>
  <r>
    <x v="3044"/>
    <x v="3043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.0934166666666667"/>
    <x v="1"/>
  </r>
  <r>
    <x v="3045"/>
    <x v="3044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.3270650000000002"/>
    <x v="1"/>
  </r>
  <r>
    <x v="3046"/>
    <x v="3045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.9084810126582279"/>
    <x v="1"/>
  </r>
  <r>
    <x v="3047"/>
    <x v="3046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.49"/>
    <x v="1"/>
  </r>
  <r>
    <x v="3048"/>
    <x v="3047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.6639999999999999"/>
    <x v="1"/>
  </r>
  <r>
    <x v="3049"/>
    <x v="3048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.0666666666666667"/>
    <x v="1"/>
  </r>
  <r>
    <x v="3050"/>
    <x v="3049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.06"/>
    <x v="1"/>
  </r>
  <r>
    <x v="3051"/>
    <x v="3050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0.23628571428571429"/>
    <x v="1"/>
  </r>
  <r>
    <x v="3052"/>
    <x v="3051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1.5E-3"/>
    <x v="1"/>
  </r>
  <r>
    <x v="3053"/>
    <x v="3052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4.0000000000000001E-3"/>
    <x v="1"/>
  </r>
  <r>
    <x v="3054"/>
    <x v="3053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x v="1"/>
  </r>
  <r>
    <x v="3055"/>
    <x v="3054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5.0000000000000002E-5"/>
    <x v="1"/>
  </r>
  <r>
    <x v="3056"/>
    <x v="3055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x v="1"/>
  </r>
  <r>
    <x v="3057"/>
    <x v="3056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x v="1"/>
  </r>
  <r>
    <x v="3058"/>
    <x v="3057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1.6666666666666666E-4"/>
    <x v="1"/>
  </r>
  <r>
    <x v="3059"/>
    <x v="3058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.0066666666666665E-2"/>
    <x v="1"/>
  </r>
  <r>
    <x v="3060"/>
    <x v="3059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1.5227272727272728E-3"/>
    <x v="1"/>
  </r>
  <r>
    <x v="3061"/>
    <x v="3060"/>
    <s v="Save a historic Local theater."/>
    <n v="1000000"/>
    <x v="117"/>
    <x v="2"/>
    <x v="0"/>
    <s v="USD"/>
    <n v="1407955748"/>
    <n v="1405363748"/>
    <b v="0"/>
    <n v="0"/>
    <b v="0"/>
    <s v="theater/spaces"/>
    <n v="0"/>
    <x v="1"/>
  </r>
  <r>
    <x v="3062"/>
    <x v="3061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0.66839999999999999"/>
    <x v="1"/>
  </r>
  <r>
    <x v="3063"/>
    <x v="3062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0.19566666666666666"/>
    <x v="1"/>
  </r>
  <r>
    <x v="3064"/>
    <x v="3063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0.11294666666666667"/>
    <x v="1"/>
  </r>
  <r>
    <x v="3065"/>
    <x v="3064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4.0000000000000002E-4"/>
    <x v="1"/>
  </r>
  <r>
    <x v="3066"/>
    <x v="3065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0.11985714285714286"/>
    <x v="1"/>
  </r>
  <r>
    <x v="3067"/>
    <x v="3066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2.5000000000000001E-2"/>
    <x v="1"/>
  </r>
  <r>
    <x v="3068"/>
    <x v="3067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6.9999999999999999E-4"/>
    <x v="1"/>
  </r>
  <r>
    <x v="3069"/>
    <x v="3068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0.14099999999999999"/>
    <x v="1"/>
  </r>
  <r>
    <x v="3070"/>
    <x v="3069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.3399999999999999E-2"/>
    <x v="1"/>
  </r>
  <r>
    <x v="3071"/>
    <x v="3070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0.59775"/>
    <x v="1"/>
  </r>
  <r>
    <x v="3072"/>
    <x v="3071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1.6666666666666666E-4"/>
    <x v="1"/>
  </r>
  <r>
    <x v="3073"/>
    <x v="3072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2.3035714285714285E-4"/>
    <x v="1"/>
  </r>
  <r>
    <x v="3074"/>
    <x v="3073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8.8000000000000003E-4"/>
    <x v="1"/>
  </r>
  <r>
    <x v="3075"/>
    <x v="3074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8.6400000000000005E-2"/>
    <x v="1"/>
  </r>
  <r>
    <x v="3076"/>
    <x v="3075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0.15060000000000001"/>
    <x v="1"/>
  </r>
  <r>
    <x v="3077"/>
    <x v="3076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4.7727272727272731E-3"/>
    <x v="1"/>
  </r>
  <r>
    <x v="3078"/>
    <x v="3077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1.1833333333333333E-3"/>
    <x v="1"/>
  </r>
  <r>
    <x v="3079"/>
    <x v="3078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8.4173998587352451E-3"/>
    <x v="1"/>
  </r>
  <r>
    <x v="3080"/>
    <x v="3079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1.8799999999999999E-4"/>
    <x v="1"/>
  </r>
  <r>
    <x v="3081"/>
    <x v="3080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2.1029999999999998E-3"/>
    <x v="1"/>
  </r>
  <r>
    <x v="3082"/>
    <x v="3081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x v="1"/>
  </r>
  <r>
    <x v="3083"/>
    <x v="3082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2.8E-3"/>
    <x v="1"/>
  </r>
  <r>
    <x v="3084"/>
    <x v="3083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0.11579206701157921"/>
    <x v="1"/>
  </r>
  <r>
    <x v="3085"/>
    <x v="3084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.4400000000000002E-2"/>
    <x v="1"/>
  </r>
  <r>
    <x v="3086"/>
    <x v="3085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2.5000000000000001E-3"/>
    <x v="1"/>
  </r>
  <r>
    <x v="3087"/>
    <x v="3086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6.2500000000000003E-3"/>
    <x v="1"/>
  </r>
  <r>
    <x v="3088"/>
    <x v="3087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1.9384615384615384E-3"/>
    <x v="1"/>
  </r>
  <r>
    <x v="3089"/>
    <x v="3088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0.23416000000000001"/>
    <x v="1"/>
  </r>
  <r>
    <x v="3090"/>
    <x v="3089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.080888888888889E-2"/>
    <x v="1"/>
  </r>
  <r>
    <x v="3091"/>
    <x v="3090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0.15920000000000001"/>
    <x v="1"/>
  </r>
  <r>
    <x v="3092"/>
    <x v="3091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.1831900000000001E-2"/>
    <x v="1"/>
  </r>
  <r>
    <x v="3093"/>
    <x v="3092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0.22750000000000001"/>
    <x v="1"/>
  </r>
  <r>
    <x v="3094"/>
    <x v="3093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2.5000000000000001E-4"/>
    <x v="1"/>
  </r>
  <r>
    <x v="3095"/>
    <x v="3094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3.351206434316354E-3"/>
    <x v="1"/>
  </r>
  <r>
    <x v="3096"/>
    <x v="3095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3.9750000000000001E-2"/>
    <x v="1"/>
  </r>
  <r>
    <x v="3097"/>
    <x v="3096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0.17150000000000001"/>
    <x v="1"/>
  </r>
  <r>
    <x v="3098"/>
    <x v="3097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3.608004104669061E-2"/>
    <x v="1"/>
  </r>
  <r>
    <x v="3099"/>
    <x v="3098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0.13900000000000001"/>
    <x v="1"/>
  </r>
  <r>
    <x v="3100"/>
    <x v="3099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0.15225"/>
    <x v="1"/>
  </r>
  <r>
    <x v="3101"/>
    <x v="3100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0.12"/>
    <x v="1"/>
  </r>
  <r>
    <x v="3102"/>
    <x v="3101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0.391125"/>
    <x v="1"/>
  </r>
  <r>
    <x v="3103"/>
    <x v="3102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2.6829268292682929E-3"/>
    <x v="1"/>
  </r>
  <r>
    <x v="3104"/>
    <x v="3103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0.29625000000000001"/>
    <x v="1"/>
  </r>
  <r>
    <x v="3105"/>
    <x v="3104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0.4236099230111206"/>
    <x v="1"/>
  </r>
  <r>
    <x v="3106"/>
    <x v="3105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.1000000000000002E-2"/>
    <x v="1"/>
  </r>
  <r>
    <x v="3107"/>
    <x v="3106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0.197625"/>
    <x v="1"/>
  </r>
  <r>
    <x v="3108"/>
    <x v="3107"/>
    <s v="We need a permanent home for the theater!"/>
    <n v="50000"/>
    <x v="375"/>
    <x v="2"/>
    <x v="0"/>
    <s v="USD"/>
    <n v="1430234394"/>
    <n v="1425053994"/>
    <b v="0"/>
    <n v="2"/>
    <b v="0"/>
    <s v="theater/spaces"/>
    <n v="5.1999999999999995E-4"/>
    <x v="1"/>
  </r>
  <r>
    <x v="3109"/>
    <x v="3108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0.25030188679245285"/>
    <x v="1"/>
  </r>
  <r>
    <x v="3110"/>
    <x v="3109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4.0000000000000002E-4"/>
    <x v="1"/>
  </r>
  <r>
    <x v="3111"/>
    <x v="3110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0.26640000000000003"/>
    <x v="1"/>
  </r>
  <r>
    <x v="3112"/>
    <x v="3111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4.7363636363636365E-2"/>
    <x v="1"/>
  </r>
  <r>
    <x v="3113"/>
    <x v="3112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.2435339894712751E-2"/>
    <x v="1"/>
  </r>
  <r>
    <x v="3114"/>
    <x v="3113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x v="1"/>
  </r>
  <r>
    <x v="3115"/>
    <x v="3114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0.03"/>
    <x v="1"/>
  </r>
  <r>
    <x v="3116"/>
    <x v="3115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0.57333333333333336"/>
    <x v="1"/>
  </r>
  <r>
    <x v="3117"/>
    <x v="3116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1E-3"/>
    <x v="1"/>
  </r>
  <r>
    <x v="3118"/>
    <x v="3117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3.0999999999999999E-3"/>
    <x v="1"/>
  </r>
  <r>
    <x v="3119"/>
    <x v="3118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5.0000000000000001E-4"/>
    <x v="1"/>
  </r>
  <r>
    <x v="3120"/>
    <x v="3119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9.8461538461538464E-5"/>
    <x v="1"/>
  </r>
  <r>
    <x v="3121"/>
    <x v="3120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6.6666666666666671E-3"/>
    <x v="1"/>
  </r>
  <r>
    <x v="3122"/>
    <x v="3121"/>
    <s v="cancelled until further notice"/>
    <n v="199"/>
    <x v="851"/>
    <x v="1"/>
    <x v="0"/>
    <s v="USD"/>
    <n v="1478733732"/>
    <n v="1478298132"/>
    <b v="0"/>
    <n v="2"/>
    <b v="0"/>
    <s v="theater/spaces"/>
    <n v="0.58291457286432158"/>
    <x v="1"/>
  </r>
  <r>
    <x v="3123"/>
    <x v="3122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0.68153600000000003"/>
    <x v="1"/>
  </r>
  <r>
    <x v="3124"/>
    <x v="3123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3.2499999999999997E-5"/>
    <x v="1"/>
  </r>
  <r>
    <x v="3125"/>
    <x v="3124"/>
    <s v="N/A"/>
    <n v="1500000"/>
    <x v="117"/>
    <x v="1"/>
    <x v="0"/>
    <s v="USD"/>
    <n v="1452142672"/>
    <n v="1449550672"/>
    <b v="0"/>
    <n v="0"/>
    <b v="0"/>
    <s v="theater/spaces"/>
    <n v="0"/>
    <x v="1"/>
  </r>
  <r>
    <x v="3126"/>
    <x v="3125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.1599999999999998E-2"/>
    <x v="1"/>
  </r>
  <r>
    <x v="3127"/>
    <x v="3126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x v="1"/>
  </r>
  <r>
    <x v="3128"/>
    <x v="3127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.0860666666666667"/>
    <x v="1"/>
  </r>
  <r>
    <x v="3129"/>
    <x v="3128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8.0000000000000002E-3"/>
    <x v="1"/>
  </r>
  <r>
    <x v="3130"/>
    <x v="3129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3.7499999999999999E-2"/>
    <x v="1"/>
  </r>
  <r>
    <x v="3131"/>
    <x v="3130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0.15731707317073171"/>
    <x v="1"/>
  </r>
  <r>
    <x v="3132"/>
    <x v="3131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3.3333333333333332E-4"/>
    <x v="1"/>
  </r>
  <r>
    <x v="3133"/>
    <x v="3132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.08"/>
    <x v="1"/>
  </r>
  <r>
    <x v="3134"/>
    <x v="3133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0.22500000000000001"/>
    <x v="1"/>
  </r>
  <r>
    <x v="3135"/>
    <x v="3134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0.20849420849420849"/>
    <x v="1"/>
  </r>
  <r>
    <x v="3136"/>
    <x v="3135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.278"/>
    <x v="1"/>
  </r>
  <r>
    <x v="3137"/>
    <x v="3136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.3333333333333333E-2"/>
    <x v="1"/>
  </r>
  <r>
    <x v="3138"/>
    <x v="3137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x v="1"/>
  </r>
  <r>
    <x v="3139"/>
    <x v="3138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.3999999999999999E-2"/>
    <x v="1"/>
  </r>
  <r>
    <x v="3140"/>
    <x v="3139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9.5999999999999992E-3"/>
    <x v="1"/>
  </r>
  <r>
    <x v="3141"/>
    <x v="3140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0.51600000000000001"/>
    <x v="1"/>
  </r>
  <r>
    <x v="3142"/>
    <x v="3141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1.6363636363636365E-2"/>
    <x v="1"/>
  </r>
  <r>
    <x v="3143"/>
    <x v="3142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x v="1"/>
  </r>
  <r>
    <x v="3144"/>
    <x v="3143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0.754"/>
    <x v="1"/>
  </r>
  <r>
    <x v="3145"/>
    <x v="3144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x v="1"/>
  </r>
  <r>
    <x v="3146"/>
    <x v="3145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0.105"/>
    <x v="1"/>
  </r>
  <r>
    <x v="3147"/>
    <x v="3146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.1752499999999999"/>
    <x v="1"/>
  </r>
  <r>
    <x v="3148"/>
    <x v="3147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.3116666666666668"/>
    <x v="1"/>
  </r>
  <r>
    <x v="3149"/>
    <x v="3148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.04"/>
    <x v="1"/>
  </r>
  <r>
    <x v="3150"/>
    <x v="3149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.01"/>
    <x v="1"/>
  </r>
  <r>
    <x v="3151"/>
    <x v="3150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.004"/>
    <x v="1"/>
  </r>
  <r>
    <x v="3152"/>
    <x v="3151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.0595454545454546"/>
    <x v="1"/>
  </r>
  <r>
    <x v="3153"/>
    <x v="3152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.3558333333333334"/>
    <x v="1"/>
  </r>
  <r>
    <x v="3154"/>
    <x v="3153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.1292857142857142"/>
    <x v="1"/>
  </r>
  <r>
    <x v="3155"/>
    <x v="3154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.885046"/>
    <x v="1"/>
  </r>
  <r>
    <x v="3156"/>
    <x v="3155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.0181818181818181"/>
    <x v="1"/>
  </r>
  <r>
    <x v="3157"/>
    <x v="3156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.01"/>
    <x v="1"/>
  </r>
  <r>
    <x v="3158"/>
    <x v="3157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.1399999999999999"/>
    <x v="1"/>
  </r>
  <r>
    <x v="3159"/>
    <x v="3158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.3348133333333334"/>
    <x v="1"/>
  </r>
  <r>
    <x v="3160"/>
    <x v="3159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.0153333333333334"/>
    <x v="1"/>
  </r>
  <r>
    <x v="3161"/>
    <x v="3160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.0509999999999999"/>
    <x v="1"/>
  </r>
  <r>
    <x v="3162"/>
    <x v="3161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.2715000000000001"/>
    <x v="1"/>
  </r>
  <r>
    <x v="3163"/>
    <x v="3162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.1115384615384616"/>
    <x v="1"/>
  </r>
  <r>
    <x v="3164"/>
    <x v="3163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.0676000000000001"/>
    <x v="1"/>
  </r>
  <r>
    <x v="3165"/>
    <x v="3164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.6266666666666667"/>
    <x v="1"/>
  </r>
  <r>
    <x v="3166"/>
    <x v="3165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.6022808571428573"/>
    <x v="1"/>
  </r>
  <r>
    <x v="3167"/>
    <x v="3166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.1616666666666666"/>
    <x v="1"/>
  </r>
  <r>
    <x v="3168"/>
    <x v="3167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.242"/>
    <x v="1"/>
  </r>
  <r>
    <x v="3169"/>
    <x v="3168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.030125"/>
    <x v="1"/>
  </r>
  <r>
    <x v="3170"/>
    <x v="3169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.1225000000000001"/>
    <x v="1"/>
  </r>
  <r>
    <x v="3171"/>
    <x v="3170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.0881428571428571"/>
    <x v="1"/>
  </r>
  <r>
    <x v="3172"/>
    <x v="3171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.1499999999999999"/>
    <x v="1"/>
  </r>
  <r>
    <x v="3173"/>
    <x v="3172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.03"/>
    <x v="1"/>
  </r>
  <r>
    <x v="3174"/>
    <x v="3173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.0113333333333334"/>
    <x v="1"/>
  </r>
  <r>
    <x v="3175"/>
    <x v="3174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.0955999999999999"/>
    <x v="1"/>
  </r>
  <r>
    <x v="3176"/>
    <x v="3175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.148421052631579"/>
    <x v="1"/>
  </r>
  <r>
    <x v="3177"/>
    <x v="3176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.1739999999999999"/>
    <x v="1"/>
  </r>
  <r>
    <x v="3178"/>
    <x v="3177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.7173333333333334"/>
    <x v="1"/>
  </r>
  <r>
    <x v="3179"/>
    <x v="3178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.1416238095238094"/>
    <x v="1"/>
  </r>
  <r>
    <x v="3180"/>
    <x v="3179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.1975"/>
    <x v="1"/>
  </r>
  <r>
    <x v="3181"/>
    <x v="3180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.0900000000000001"/>
    <x v="1"/>
  </r>
  <r>
    <x v="3182"/>
    <x v="3181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.0088571428571429"/>
    <x v="1"/>
  </r>
  <r>
    <x v="3183"/>
    <x v="3182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.0900000000000001"/>
    <x v="1"/>
  </r>
  <r>
    <x v="3184"/>
    <x v="3183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.0720930232558139"/>
    <x v="1"/>
  </r>
  <r>
    <x v="3185"/>
    <x v="3184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"/>
    <x v="1"/>
  </r>
  <r>
    <x v="3186"/>
    <x v="3185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.0218750000000001"/>
    <x v="1"/>
  </r>
  <r>
    <x v="3187"/>
    <x v="3186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.1629333333333334"/>
    <x v="1"/>
  </r>
  <r>
    <x v="3188"/>
    <x v="3187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0.65"/>
    <x v="1"/>
  </r>
  <r>
    <x v="3189"/>
    <x v="3188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0.12327272727272727"/>
    <x v="1"/>
  </r>
  <r>
    <x v="3190"/>
    <x v="3189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x v="1"/>
  </r>
  <r>
    <x v="3191"/>
    <x v="3190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.0266666666666666E-2"/>
    <x v="1"/>
  </r>
  <r>
    <x v="3192"/>
    <x v="3191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.0200000000000001E-2"/>
    <x v="1"/>
  </r>
  <r>
    <x v="3193"/>
    <x v="3192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0.1174"/>
    <x v="1"/>
  </r>
  <r>
    <x v="3194"/>
    <x v="3193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x v="1"/>
  </r>
  <r>
    <x v="3195"/>
    <x v="3194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0.59142857142857141"/>
    <x v="1"/>
  </r>
  <r>
    <x v="3196"/>
    <x v="3195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5.9999999999999995E-4"/>
    <x v="1"/>
  </r>
  <r>
    <x v="3197"/>
    <x v="3196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0.1145"/>
    <x v="1"/>
  </r>
  <r>
    <x v="3198"/>
    <x v="3197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3.6666666666666666E-3"/>
    <x v="1"/>
  </r>
  <r>
    <x v="3199"/>
    <x v="3198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0.52159999999999995"/>
    <x v="1"/>
  </r>
  <r>
    <x v="3200"/>
    <x v="3199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2.0000000000000002E-5"/>
    <x v="1"/>
  </r>
  <r>
    <x v="3201"/>
    <x v="3200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.2500000000000001E-2"/>
    <x v="1"/>
  </r>
  <r>
    <x v="3202"/>
    <x v="3201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0.54520000000000002"/>
    <x v="1"/>
  </r>
  <r>
    <x v="3203"/>
    <x v="3202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0.25"/>
    <x v="1"/>
  </r>
  <r>
    <x v="3204"/>
    <x v="3203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x v="1"/>
  </r>
  <r>
    <x v="3205"/>
    <x v="3204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.4125000000000003E-2"/>
    <x v="1"/>
  </r>
  <r>
    <x v="3206"/>
    <x v="3205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x v="1"/>
  </r>
  <r>
    <x v="3207"/>
    <x v="3206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0.46363636363636362"/>
    <x v="1"/>
  </r>
  <r>
    <x v="3208"/>
    <x v="3207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.0349999999999999"/>
    <x v="1"/>
  </r>
  <r>
    <x v="3209"/>
    <x v="3208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.1932315789473684"/>
    <x v="1"/>
  </r>
  <r>
    <x v="3210"/>
    <x v="3209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.2576666666666667"/>
    <x v="1"/>
  </r>
  <r>
    <x v="3211"/>
    <x v="3210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.1974347826086957"/>
    <x v="1"/>
  </r>
  <r>
    <x v="3212"/>
    <x v="3211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.2625"/>
    <x v="1"/>
  </r>
  <r>
    <x v="3213"/>
    <x v="3212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.0011666666666668"/>
    <x v="1"/>
  </r>
  <r>
    <x v="3214"/>
    <x v="3213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.0213333333333334"/>
    <x v="1"/>
  </r>
  <r>
    <x v="3215"/>
    <x v="3214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.0035142857142858"/>
    <x v="1"/>
  </r>
  <r>
    <x v="3216"/>
    <x v="3215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.0004999999999999"/>
    <x v="1"/>
  </r>
  <r>
    <x v="3217"/>
    <x v="3216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.1602222222222223"/>
    <x v="1"/>
  </r>
  <r>
    <x v="3218"/>
    <x v="3217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.0209999999999999"/>
    <x v="1"/>
  </r>
  <r>
    <x v="3219"/>
    <x v="3218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.0011000000000001"/>
    <x v="1"/>
  </r>
  <r>
    <x v="3220"/>
    <x v="3219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.0084"/>
    <x v="1"/>
  </r>
  <r>
    <x v="3221"/>
    <x v="3220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.0342499999999999"/>
    <x v="1"/>
  </r>
  <r>
    <x v="3222"/>
    <x v="3221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.248"/>
    <x v="1"/>
  </r>
  <r>
    <x v="3223"/>
    <x v="3222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.0951612903225807"/>
    <x v="1"/>
  </r>
  <r>
    <x v="3224"/>
    <x v="3223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.0203333333333333"/>
    <x v="1"/>
  </r>
  <r>
    <x v="3225"/>
    <x v="3224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.0235000000000001"/>
    <x v="1"/>
  </r>
  <r>
    <x v="3226"/>
    <x v="3225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.0416666666666667"/>
    <x v="1"/>
  </r>
  <r>
    <x v="3227"/>
    <x v="3226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.25"/>
    <x v="1"/>
  </r>
  <r>
    <x v="3228"/>
    <x v="3227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.0234285714285714"/>
    <x v="1"/>
  </r>
  <r>
    <x v="3229"/>
    <x v="3228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.0786500000000001"/>
    <x v="1"/>
  </r>
  <r>
    <x v="3230"/>
    <x v="3229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.0988461538461538"/>
    <x v="1"/>
  </r>
  <r>
    <x v="3231"/>
    <x v="3230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.61"/>
    <x v="1"/>
  </r>
  <r>
    <x v="3232"/>
    <x v="3231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.3120000000000001"/>
    <x v="1"/>
  </r>
  <r>
    <x v="3233"/>
    <x v="3232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.1879999999999999"/>
    <x v="1"/>
  </r>
  <r>
    <x v="3234"/>
    <x v="3233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.0039275000000001"/>
    <x v="1"/>
  </r>
  <r>
    <x v="3235"/>
    <x v="3234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.0320666666666667"/>
    <x v="1"/>
  </r>
  <r>
    <x v="3236"/>
    <x v="3235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.006"/>
    <x v="1"/>
  </r>
  <r>
    <x v="3237"/>
    <x v="3236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.0078754285714286"/>
    <x v="1"/>
  </r>
  <r>
    <x v="3238"/>
    <x v="3237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.1232142857142857"/>
    <x v="1"/>
  </r>
  <r>
    <x v="3239"/>
    <x v="3238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.0591914022517912"/>
    <x v="1"/>
  </r>
  <r>
    <x v="3240"/>
    <x v="3239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.0056666666666667"/>
    <x v="1"/>
  </r>
  <r>
    <x v="3241"/>
    <x v="3240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.1530588235294117"/>
    <x v="1"/>
  </r>
  <r>
    <x v="3242"/>
    <x v="3241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.273042"/>
    <x v="1"/>
  </r>
  <r>
    <x v="3243"/>
    <x v="3242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.028375"/>
    <x v="1"/>
  </r>
  <r>
    <x v="3244"/>
    <x v="3243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.0293749999999999"/>
    <x v="1"/>
  </r>
  <r>
    <x v="3245"/>
    <x v="3244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.043047619047619"/>
    <x v="1"/>
  </r>
  <r>
    <x v="3246"/>
    <x v="3245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.1122000000000001"/>
    <x v="1"/>
  </r>
  <r>
    <x v="3247"/>
    <x v="3246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.0586"/>
    <x v="1"/>
  </r>
  <r>
    <x v="3248"/>
    <x v="3247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.0079166666666666"/>
    <x v="1"/>
  </r>
  <r>
    <x v="3249"/>
    <x v="3248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.0492727272727274"/>
    <x v="1"/>
  </r>
  <r>
    <x v="3250"/>
    <x v="3249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.01552"/>
    <x v="1"/>
  </r>
  <r>
    <x v="3251"/>
    <x v="3250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.1073333333333333"/>
    <x v="1"/>
  </r>
  <r>
    <x v="3252"/>
    <x v="3251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.2782222222222221"/>
    <x v="1"/>
  </r>
  <r>
    <x v="3253"/>
    <x v="3252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.0182500000000001"/>
    <x v="1"/>
  </r>
  <r>
    <x v="3254"/>
    <x v="3253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.012576923076923"/>
    <x v="1"/>
  </r>
  <r>
    <x v="3255"/>
    <x v="3254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.75"/>
    <x v="1"/>
  </r>
  <r>
    <x v="3256"/>
    <x v="3255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.2806"/>
    <x v="1"/>
  </r>
  <r>
    <x v="3257"/>
    <x v="3256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.0629949999999999"/>
    <x v="1"/>
  </r>
  <r>
    <x v="3258"/>
    <x v="3257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.052142857142857"/>
    <x v="1"/>
  </r>
  <r>
    <x v="3259"/>
    <x v="3258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.0616782608695652"/>
    <x v="1"/>
  </r>
  <r>
    <x v="3260"/>
    <x v="3259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.0924"/>
    <x v="1"/>
  </r>
  <r>
    <x v="3261"/>
    <x v="3260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.0045454545454546"/>
    <x v="1"/>
  </r>
  <r>
    <x v="3262"/>
    <x v="3261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.0304098360655738"/>
    <x v="1"/>
  </r>
  <r>
    <x v="3263"/>
    <x v="3262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.121664"/>
    <x v="1"/>
  </r>
  <r>
    <x v="3264"/>
    <x v="3263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.03"/>
    <x v="1"/>
  </r>
  <r>
    <x v="3265"/>
    <x v="3264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.64"/>
    <x v="1"/>
  </r>
  <r>
    <x v="3266"/>
    <x v="3265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.3128333333333333"/>
    <x v="1"/>
  </r>
  <r>
    <x v="3267"/>
    <x v="3266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.0209999999999999"/>
    <x v="1"/>
  </r>
  <r>
    <x v="3268"/>
    <x v="3267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.28"/>
    <x v="1"/>
  </r>
  <r>
    <x v="3269"/>
    <x v="3268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.0149999999999999"/>
    <x v="1"/>
  </r>
  <r>
    <x v="3270"/>
    <x v="3269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.0166666666666666"/>
    <x v="1"/>
  </r>
  <r>
    <x v="3271"/>
    <x v="3270"/>
    <s v="A razor sharp satire to darken your Christmas."/>
    <n v="1500"/>
    <x v="2161"/>
    <x v="0"/>
    <x v="1"/>
    <s v="GBP"/>
    <n v="1414927775"/>
    <n v="1412332175"/>
    <b v="1"/>
    <n v="51"/>
    <b v="1"/>
    <s v="theater/plays"/>
    <n v="1.3"/>
    <x v="1"/>
  </r>
  <r>
    <x v="3272"/>
    <x v="3271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.5443"/>
    <x v="1"/>
  </r>
  <r>
    <x v="3273"/>
    <x v="3272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.0740000000000001"/>
    <x v="1"/>
  </r>
  <r>
    <x v="3274"/>
    <x v="3273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.0132258064516129"/>
    <x v="1"/>
  </r>
  <r>
    <x v="3275"/>
    <x v="3274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.0027777777777778"/>
    <x v="1"/>
  </r>
  <r>
    <x v="3276"/>
    <x v="3275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.1684444444444444"/>
    <x v="1"/>
  </r>
  <r>
    <x v="3277"/>
    <x v="3276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.0860000000000001"/>
    <x v="1"/>
  </r>
  <r>
    <x v="3278"/>
    <x v="3277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.034"/>
    <x v="1"/>
  </r>
  <r>
    <x v="3279"/>
    <x v="3278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.1427586206896552"/>
    <x v="1"/>
  </r>
  <r>
    <x v="3280"/>
    <x v="3279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.03"/>
    <x v="1"/>
  </r>
  <r>
    <x v="3281"/>
    <x v="3280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.216"/>
    <x v="1"/>
  </r>
  <r>
    <x v="3282"/>
    <x v="3281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.026467741935484"/>
    <x v="1"/>
  </r>
  <r>
    <x v="3283"/>
    <x v="3282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.0475000000000001"/>
    <x v="1"/>
  </r>
  <r>
    <x v="3284"/>
    <x v="3283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.016"/>
    <x v="1"/>
  </r>
  <r>
    <x v="3285"/>
    <x v="3284"/>
    <s v="A new play by Matthew Gasda"/>
    <n v="4999"/>
    <x v="2173"/>
    <x v="0"/>
    <x v="0"/>
    <s v="USD"/>
    <n v="1488258000"/>
    <n v="1485556626"/>
    <b v="0"/>
    <n v="81"/>
    <b v="1"/>
    <s v="theater/plays"/>
    <n v="1.1210242048409682"/>
    <x v="1"/>
  </r>
  <r>
    <x v="3286"/>
    <x v="3285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.0176666666666667"/>
    <x v="1"/>
  </r>
  <r>
    <x v="3287"/>
    <x v="3286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"/>
    <x v="1"/>
  </r>
  <r>
    <x v="3288"/>
    <x v="3287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.0026489999999999"/>
    <x v="1"/>
  </r>
  <r>
    <x v="3289"/>
    <x v="3288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.3304200000000002"/>
    <x v="1"/>
  </r>
  <r>
    <x v="3290"/>
    <x v="3289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.212"/>
    <x v="1"/>
  </r>
  <r>
    <x v="3291"/>
    <x v="3290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.1399999999999999"/>
    <x v="1"/>
  </r>
  <r>
    <x v="3292"/>
    <x v="3291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.8613861386138613"/>
    <x v="1"/>
  </r>
  <r>
    <x v="3293"/>
    <x v="3292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.7044444444444444"/>
    <x v="1"/>
  </r>
  <r>
    <x v="3294"/>
    <x v="3293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.1833333333333333"/>
    <x v="1"/>
  </r>
  <r>
    <x v="3295"/>
    <x v="3294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.0285857142857142"/>
    <x v="1"/>
  </r>
  <r>
    <x v="3296"/>
    <x v="3295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.4406666666666668"/>
    <x v="1"/>
  </r>
  <r>
    <x v="3297"/>
    <x v="3296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.0007272727272727"/>
    <x v="1"/>
  </r>
  <r>
    <x v="3298"/>
    <x v="3297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.0173000000000001"/>
    <x v="1"/>
  </r>
  <r>
    <x v="3299"/>
    <x v="3298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.1619999999999999"/>
    <x v="1"/>
  </r>
  <r>
    <x v="3300"/>
    <x v="3299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.3616666666666666"/>
    <x v="1"/>
  </r>
  <r>
    <x v="3301"/>
    <x v="3300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.3346666666666667"/>
    <x v="1"/>
  </r>
  <r>
    <x v="3302"/>
    <x v="3301"/>
    <s v="FilosofÃ­a de los anÃ³nimos"/>
    <n v="8400"/>
    <x v="2186"/>
    <x v="0"/>
    <x v="3"/>
    <s v="EUR"/>
    <n v="1481099176"/>
    <n v="1478507176"/>
    <b v="0"/>
    <n v="50"/>
    <b v="1"/>
    <s v="theater/plays"/>
    <n v="1.0339285714285715"/>
    <x v="1"/>
  </r>
  <r>
    <x v="3303"/>
    <x v="3302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.1588888888888889"/>
    <x v="1"/>
  </r>
  <r>
    <x v="3304"/>
    <x v="330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.0451666666666666"/>
    <x v="1"/>
  </r>
  <r>
    <x v="3305"/>
    <x v="3304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.0202500000000001"/>
    <x v="1"/>
  </r>
  <r>
    <x v="3306"/>
    <x v="3305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.7533333333333334"/>
    <x v="1"/>
  </r>
  <r>
    <x v="3307"/>
    <x v="3306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.0668"/>
    <x v="1"/>
  </r>
  <r>
    <x v="3308"/>
    <x v="3307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.2228571428571429"/>
    <x v="1"/>
  </r>
  <r>
    <x v="3309"/>
    <x v="3308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.5942857142857143"/>
    <x v="1"/>
  </r>
  <r>
    <x v="3310"/>
    <x v="3309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.0007692307692309"/>
    <x v="1"/>
  </r>
  <r>
    <x v="3311"/>
    <x v="3310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.0984"/>
    <x v="1"/>
  </r>
  <r>
    <x v="3312"/>
    <x v="3311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.0004"/>
    <x v="1"/>
  </r>
  <r>
    <x v="3313"/>
    <x v="3312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.1605000000000001"/>
    <x v="1"/>
  </r>
  <r>
    <x v="3314"/>
    <x v="3313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.1074999999999999"/>
    <x v="1"/>
  </r>
  <r>
    <x v="3315"/>
    <x v="3314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.1000000000000001"/>
    <x v="1"/>
  </r>
  <r>
    <x v="3316"/>
    <x v="3315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.0008673425918038"/>
    <x v="1"/>
  </r>
  <r>
    <x v="3317"/>
    <x v="3316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.0619047619047619"/>
    <x v="1"/>
  </r>
  <r>
    <x v="3318"/>
    <x v="33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.256"/>
    <x v="1"/>
  </r>
  <r>
    <x v="3319"/>
    <x v="3318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.08"/>
    <x v="1"/>
  </r>
  <r>
    <x v="3320"/>
    <x v="3319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.01"/>
    <x v="1"/>
  </r>
  <r>
    <x v="3321"/>
    <x v="3320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.0740000000000001"/>
    <x v="1"/>
  </r>
  <r>
    <x v="3322"/>
    <x v="3321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.0151515151515151"/>
    <x v="1"/>
  </r>
  <r>
    <x v="3323"/>
    <x v="3322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.2589999999999999"/>
    <x v="1"/>
  </r>
  <r>
    <x v="3324"/>
    <x v="3323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.0166666666666666"/>
    <x v="1"/>
  </r>
  <r>
    <x v="3325"/>
    <x v="3324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.125"/>
    <x v="1"/>
  </r>
  <r>
    <x v="3326"/>
    <x v="3325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.0137499999999999"/>
    <x v="1"/>
  </r>
  <r>
    <x v="3327"/>
    <x v="3326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.0125"/>
    <x v="1"/>
  </r>
  <r>
    <x v="3328"/>
    <x v="3327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.4638888888888888"/>
    <x v="1"/>
  </r>
  <r>
    <x v="3329"/>
    <x v="3328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.1679999999999999"/>
    <x v="1"/>
  </r>
  <r>
    <x v="3330"/>
    <x v="3329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.0626666666666666"/>
    <x v="1"/>
  </r>
  <r>
    <x v="3331"/>
    <x v="3330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.0451999999999999"/>
    <x v="1"/>
  </r>
  <r>
    <x v="3332"/>
    <x v="3331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"/>
    <x v="1"/>
  </r>
  <r>
    <x v="3333"/>
    <x v="3332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.0457142857142858"/>
    <x v="1"/>
  </r>
  <r>
    <x v="3334"/>
    <x v="3333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.3862051149573753"/>
    <x v="1"/>
  </r>
  <r>
    <x v="3335"/>
    <x v="333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.0032000000000001"/>
    <x v="1"/>
  </r>
  <r>
    <x v="3336"/>
    <x v="3335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"/>
    <x v="1"/>
  </r>
  <r>
    <x v="3337"/>
    <x v="3336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.1020000000000001"/>
    <x v="1"/>
  </r>
  <r>
    <x v="3338"/>
    <x v="3337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.0218"/>
    <x v="1"/>
  </r>
  <r>
    <x v="3339"/>
    <x v="3338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.0435000000000001"/>
    <x v="1"/>
  </r>
  <r>
    <x v="3340"/>
    <x v="3339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.3816666666666666"/>
    <x v="1"/>
  </r>
  <r>
    <x v="3341"/>
    <x v="3340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"/>
    <x v="1"/>
  </r>
  <r>
    <x v="3342"/>
    <x v="3341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.0166666666666666"/>
    <x v="1"/>
  </r>
  <r>
    <x v="3343"/>
    <x v="3342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.7142857142857142"/>
    <x v="1"/>
  </r>
  <r>
    <x v="3344"/>
    <x v="3343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.0144444444444445"/>
    <x v="1"/>
  </r>
  <r>
    <x v="3345"/>
    <x v="3344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.3"/>
    <x v="1"/>
  </r>
  <r>
    <x v="3346"/>
    <x v="3345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.1000000000000001"/>
    <x v="1"/>
  </r>
  <r>
    <x v="3347"/>
    <x v="3346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.1944999999999999"/>
    <x v="1"/>
  </r>
  <r>
    <x v="3348"/>
    <x v="3265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.002909090909091"/>
    <x v="1"/>
  </r>
  <r>
    <x v="3349"/>
    <x v="3347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.534"/>
    <x v="1"/>
  </r>
  <r>
    <x v="3350"/>
    <x v="3348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.0442857142857143"/>
    <x v="1"/>
  </r>
  <r>
    <x v="3351"/>
    <x v="3349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.0109999999999999"/>
    <x v="1"/>
  </r>
  <r>
    <x v="3352"/>
    <x v="3350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.0751999999999999"/>
    <x v="1"/>
  </r>
  <r>
    <x v="3353"/>
    <x v="3351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.15"/>
    <x v="1"/>
  </r>
  <r>
    <x v="3354"/>
    <x v="3352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.0193333333333334"/>
    <x v="1"/>
  </r>
  <r>
    <x v="3355"/>
    <x v="335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.2628571428571429"/>
    <x v="1"/>
  </r>
  <r>
    <x v="3356"/>
    <x v="3354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.014"/>
    <x v="1"/>
  </r>
  <r>
    <x v="3357"/>
    <x v="3355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.01"/>
    <x v="1"/>
  </r>
  <r>
    <x v="3358"/>
    <x v="3356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.0299"/>
    <x v="1"/>
  </r>
  <r>
    <x v="3359"/>
    <x v="3357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.0625"/>
    <x v="1"/>
  </r>
  <r>
    <x v="3360"/>
    <x v="3358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.0137777777777779"/>
    <x v="1"/>
  </r>
  <r>
    <x v="3361"/>
    <x v="3359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.1346000000000001"/>
    <x v="1"/>
  </r>
  <r>
    <x v="3362"/>
    <x v="3360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.1800000000000002"/>
    <x v="1"/>
  </r>
  <r>
    <x v="3363"/>
    <x v="3361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.0141935483870967"/>
    <x v="1"/>
  </r>
  <r>
    <x v="3364"/>
    <x v="3362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.0593333333333332"/>
    <x v="1"/>
  </r>
  <r>
    <x v="3365"/>
    <x v="3363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.04"/>
    <x v="1"/>
  </r>
  <r>
    <x v="3366"/>
    <x v="3364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.21"/>
    <x v="1"/>
  </r>
  <r>
    <x v="3367"/>
    <x v="3365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.1866666666666668"/>
    <x v="1"/>
  </r>
  <r>
    <x v="3368"/>
    <x v="3366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.046"/>
    <x v="1"/>
  </r>
  <r>
    <x v="3369"/>
    <x v="3367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.0389999999999999"/>
    <x v="1"/>
  </r>
  <r>
    <x v="3370"/>
    <x v="3368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.1773333333333333"/>
    <x v="1"/>
  </r>
  <r>
    <x v="3371"/>
    <x v="3369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.385"/>
    <x v="1"/>
  </r>
  <r>
    <x v="3372"/>
    <x v="3370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.0349999999999999"/>
    <x v="1"/>
  </r>
  <r>
    <x v="3373"/>
    <x v="3371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.0024999999999999"/>
    <x v="1"/>
  </r>
  <r>
    <x v="3374"/>
    <x v="3372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.0657142857142856"/>
    <x v="1"/>
  </r>
  <r>
    <x v="3375"/>
    <x v="3373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"/>
    <x v="1"/>
  </r>
  <r>
    <x v="3376"/>
    <x v="3374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.0001249999999999"/>
    <x v="1"/>
  </r>
  <r>
    <x v="3377"/>
    <x v="3375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.0105"/>
    <x v="1"/>
  </r>
  <r>
    <x v="3378"/>
    <x v="3376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.0763636363636364"/>
    <x v="1"/>
  </r>
  <r>
    <x v="3379"/>
    <x v="3377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.0365"/>
    <x v="1"/>
  </r>
  <r>
    <x v="3380"/>
    <x v="3378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.0443333333333333"/>
    <x v="1"/>
  </r>
  <r>
    <x v="3381"/>
    <x v="3379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.0225"/>
    <x v="1"/>
  </r>
  <r>
    <x v="3382"/>
    <x v="3380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.0074285714285713"/>
    <x v="1"/>
  </r>
  <r>
    <x v="3383"/>
    <x v="3381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.1171428571428572"/>
    <x v="1"/>
  </r>
  <r>
    <x v="3384"/>
    <x v="3382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.0001100000000001"/>
    <x v="1"/>
  </r>
  <r>
    <x v="3385"/>
    <x v="3383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"/>
    <x v="1"/>
  </r>
  <r>
    <x v="3386"/>
    <x v="3384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.05"/>
    <x v="1"/>
  </r>
  <r>
    <x v="3387"/>
    <x v="3385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.1686666666666667"/>
    <x v="1"/>
  </r>
  <r>
    <x v="3388"/>
    <x v="3386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.038"/>
    <x v="1"/>
  </r>
  <r>
    <x v="3389"/>
    <x v="3387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.145"/>
    <x v="1"/>
  </r>
  <r>
    <x v="3390"/>
    <x v="3388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.024"/>
    <x v="1"/>
  </r>
  <r>
    <x v="3391"/>
    <x v="3389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.23"/>
    <x v="1"/>
  </r>
  <r>
    <x v="3392"/>
    <x v="3390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"/>
    <x v="1"/>
  </r>
  <r>
    <x v="3393"/>
    <x v="3391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.0580000000000001"/>
    <x v="1"/>
  </r>
  <r>
    <x v="3394"/>
    <x v="3392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.4236363636363636"/>
    <x v="1"/>
  </r>
  <r>
    <x v="3395"/>
    <x v="3393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.84"/>
    <x v="1"/>
  </r>
  <r>
    <x v="3396"/>
    <x v="3394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.0433333333333332"/>
    <x v="1"/>
  </r>
  <r>
    <x v="3397"/>
    <x v="3395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.1200000000000001"/>
    <x v="1"/>
  </r>
  <r>
    <x v="3398"/>
    <x v="3396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.1107499999999999"/>
    <x v="1"/>
  </r>
  <r>
    <x v="3399"/>
    <x v="3397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.0375000000000001"/>
    <x v="1"/>
  </r>
  <r>
    <x v="3400"/>
    <x v="3398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.0041"/>
    <x v="1"/>
  </r>
  <r>
    <x v="3401"/>
    <x v="3399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.0186206896551724"/>
    <x v="1"/>
  </r>
  <r>
    <x v="3402"/>
    <x v="3400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.0976666666666666"/>
    <x v="1"/>
  </r>
  <r>
    <x v="3403"/>
    <x v="3401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"/>
    <x v="1"/>
  </r>
  <r>
    <x v="3404"/>
    <x v="3402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.22"/>
    <x v="1"/>
  </r>
  <r>
    <x v="3405"/>
    <x v="3403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.3757142857142857"/>
    <x v="1"/>
  </r>
  <r>
    <x v="3406"/>
    <x v="3404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.0031000000000001"/>
    <x v="1"/>
  </r>
  <r>
    <x v="3407"/>
    <x v="3405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.071"/>
    <x v="1"/>
  </r>
  <r>
    <x v="3408"/>
    <x v="3406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.11"/>
    <x v="1"/>
  </r>
  <r>
    <x v="3409"/>
    <x v="3407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.236"/>
    <x v="1"/>
  </r>
  <r>
    <x v="3410"/>
    <x v="3408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.085"/>
    <x v="1"/>
  </r>
  <r>
    <x v="3411"/>
    <x v="3409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.0356666666666667"/>
    <x v="1"/>
  </r>
  <r>
    <x v="3412"/>
    <x v="3410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"/>
    <x v="1"/>
  </r>
  <r>
    <x v="3413"/>
    <x v="3411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.3"/>
    <x v="1"/>
  </r>
  <r>
    <x v="3414"/>
    <x v="3412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.0349999999999999"/>
    <x v="1"/>
  </r>
  <r>
    <x v="3415"/>
    <x v="3413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"/>
    <x v="1"/>
  </r>
  <r>
    <x v="3416"/>
    <x v="3414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.196"/>
    <x v="1"/>
  </r>
  <r>
    <x v="3417"/>
    <x v="3415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.0000058823529412"/>
    <x v="1"/>
  </r>
  <r>
    <x v="3418"/>
    <x v="3416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.00875"/>
    <x v="1"/>
  </r>
  <r>
    <x v="3419"/>
    <x v="3417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.0654545454545454"/>
    <x v="1"/>
  </r>
  <r>
    <x v="3420"/>
    <x v="3418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.38"/>
    <x v="1"/>
  </r>
  <r>
    <x v="3421"/>
    <x v="3419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.0115000000000001"/>
    <x v="1"/>
  </r>
  <r>
    <x v="3422"/>
    <x v="3420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.091"/>
    <x v="1"/>
  </r>
  <r>
    <x v="3423"/>
    <x v="3421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.4"/>
    <x v="1"/>
  </r>
  <r>
    <x v="3424"/>
    <x v="3422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.0358333333333334"/>
    <x v="1"/>
  </r>
  <r>
    <x v="3425"/>
    <x v="3423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.0297033333333332"/>
    <x v="1"/>
  </r>
  <r>
    <x v="3426"/>
    <x v="3424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.0813333333333333"/>
    <x v="1"/>
  </r>
  <r>
    <x v="3427"/>
    <x v="3425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"/>
    <x v="1"/>
  </r>
  <r>
    <x v="3428"/>
    <x v="3426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.0275000000000001"/>
    <x v="1"/>
  </r>
  <r>
    <x v="3429"/>
    <x v="3427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.3"/>
    <x v="1"/>
  </r>
  <r>
    <x v="3430"/>
    <x v="3428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.0854949999999999"/>
    <x v="1"/>
  </r>
  <r>
    <x v="3431"/>
    <x v="3429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"/>
    <x v="1"/>
  </r>
  <r>
    <x v="3432"/>
    <x v="3430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.0965"/>
    <x v="1"/>
  </r>
  <r>
    <x v="3433"/>
    <x v="3431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.0026315789473683"/>
    <x v="1"/>
  </r>
  <r>
    <x v="3434"/>
    <x v="3432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.0555000000000001"/>
    <x v="1"/>
  </r>
  <r>
    <x v="3435"/>
    <x v="3433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.1200000000000001"/>
    <x v="1"/>
  </r>
  <r>
    <x v="3436"/>
    <x v="3434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.0589999999999999"/>
    <x v="1"/>
  </r>
  <r>
    <x v="3437"/>
    <x v="3435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.01"/>
    <x v="1"/>
  </r>
  <r>
    <x v="3438"/>
    <x v="3436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.042"/>
    <x v="1"/>
  </r>
  <r>
    <x v="3439"/>
    <x v="3437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.3467833333333334"/>
    <x v="1"/>
  </r>
  <r>
    <x v="3440"/>
    <x v="3438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.052184"/>
    <x v="1"/>
  </r>
  <r>
    <x v="3441"/>
    <x v="3439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.026"/>
    <x v="1"/>
  </r>
  <r>
    <x v="3442"/>
    <x v="3440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"/>
    <x v="1"/>
  </r>
  <r>
    <x v="3443"/>
    <x v="3441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.855"/>
    <x v="1"/>
  </r>
  <r>
    <x v="3444"/>
    <x v="3442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.89"/>
    <x v="1"/>
  </r>
  <r>
    <x v="3445"/>
    <x v="3443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"/>
    <x v="1"/>
  </r>
  <r>
    <x v="3446"/>
    <x v="3444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.0820000000000001"/>
    <x v="1"/>
  </r>
  <r>
    <x v="3447"/>
    <x v="3445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.0780000000000001"/>
    <x v="1"/>
  </r>
  <r>
    <x v="3448"/>
    <x v="3446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.0976190476190477"/>
    <x v="1"/>
  </r>
  <r>
    <x v="3449"/>
    <x v="3447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.70625"/>
    <x v="1"/>
  </r>
  <r>
    <x v="3450"/>
    <x v="3448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.52"/>
    <x v="1"/>
  </r>
  <r>
    <x v="3451"/>
    <x v="3449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.0123076923076924"/>
    <x v="1"/>
  </r>
  <r>
    <x v="3452"/>
    <x v="3450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.532"/>
    <x v="1"/>
  </r>
  <r>
    <x v="3453"/>
    <x v="3451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.2833333333333334"/>
    <x v="1"/>
  </r>
  <r>
    <x v="3454"/>
    <x v="3452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.0071428571428571"/>
    <x v="1"/>
  </r>
  <r>
    <x v="3455"/>
    <x v="3453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.0065"/>
    <x v="1"/>
  </r>
  <r>
    <x v="3456"/>
    <x v="3454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.913"/>
    <x v="1"/>
  </r>
  <r>
    <x v="3457"/>
    <x v="3455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.4019999999999999"/>
    <x v="1"/>
  </r>
  <r>
    <x v="3458"/>
    <x v="3456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.2433537832310839"/>
    <x v="1"/>
  </r>
  <r>
    <x v="3459"/>
    <x v="3457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.262"/>
    <x v="1"/>
  </r>
  <r>
    <x v="3460"/>
    <x v="3458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.9"/>
    <x v="1"/>
  </r>
  <r>
    <x v="3461"/>
    <x v="3459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.39"/>
    <x v="1"/>
  </r>
  <r>
    <x v="3462"/>
    <x v="3460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.02"/>
    <x v="1"/>
  </r>
  <r>
    <x v="3463"/>
    <x v="3461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.0338000000000001"/>
    <x v="1"/>
  </r>
  <r>
    <x v="3464"/>
    <x v="3462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.023236"/>
    <x v="1"/>
  </r>
  <r>
    <x v="3465"/>
    <x v="3463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.03"/>
    <x v="1"/>
  </r>
  <r>
    <x v="3466"/>
    <x v="3464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.2714285714285714"/>
    <x v="1"/>
  </r>
  <r>
    <x v="3467"/>
    <x v="3465"/>
    <s v="Venus in Fur, By David Ives."/>
    <n v="3000"/>
    <x v="168"/>
    <x v="0"/>
    <x v="0"/>
    <s v="USD"/>
    <n v="1426864032"/>
    <n v="1424275632"/>
    <b v="0"/>
    <n v="47"/>
    <b v="1"/>
    <s v="theater/plays"/>
    <n v="1.01"/>
    <x v="1"/>
  </r>
  <r>
    <x v="3468"/>
    <x v="3466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.2178"/>
    <x v="1"/>
  </r>
  <r>
    <x v="3469"/>
    <x v="3467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.1339285714285714"/>
    <x v="1"/>
  </r>
  <r>
    <x v="3470"/>
    <x v="3468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.5"/>
    <x v="1"/>
  </r>
  <r>
    <x v="3471"/>
    <x v="3469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.1459999999999999"/>
    <x v="1"/>
  </r>
  <r>
    <x v="3472"/>
    <x v="3470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.0205"/>
    <x v="1"/>
  </r>
  <r>
    <x v="3473"/>
    <x v="3471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"/>
    <x v="1"/>
  </r>
  <r>
    <x v="3474"/>
    <x v="3472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.01"/>
    <x v="1"/>
  </r>
  <r>
    <x v="3475"/>
    <x v="3473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.1333333333333333"/>
    <x v="1"/>
  </r>
  <r>
    <x v="3476"/>
    <x v="3474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.04"/>
    <x v="1"/>
  </r>
  <r>
    <x v="3477"/>
    <x v="3475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.1533333333333333"/>
    <x v="1"/>
  </r>
  <r>
    <x v="3478"/>
    <x v="3476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.1285000000000001"/>
    <x v="1"/>
  </r>
  <r>
    <x v="3479"/>
    <x v="3477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.2786666666666666"/>
    <x v="1"/>
  </r>
  <r>
    <x v="3480"/>
    <x v="3478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.4266666666666667"/>
    <x v="1"/>
  </r>
  <r>
    <x v="3481"/>
    <x v="3479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.1879999999999999"/>
    <x v="1"/>
  </r>
  <r>
    <x v="3482"/>
    <x v="3480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.3833333333333333"/>
    <x v="1"/>
  </r>
  <r>
    <x v="3483"/>
    <x v="3481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.599402985074627"/>
    <x v="1"/>
  </r>
  <r>
    <x v="3484"/>
    <x v="3482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.1424000000000001"/>
    <x v="1"/>
  </r>
  <r>
    <x v="3485"/>
    <x v="3483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.0060606060606061"/>
    <x v="1"/>
  </r>
  <r>
    <x v="3486"/>
    <x v="3484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.552"/>
    <x v="1"/>
  </r>
  <r>
    <x v="3487"/>
    <x v="3485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.2775000000000001"/>
    <x v="1"/>
  </r>
  <r>
    <x v="3488"/>
    <x v="3486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.212"/>
    <x v="1"/>
  </r>
  <r>
    <x v="3489"/>
    <x v="3487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.127"/>
    <x v="1"/>
  </r>
  <r>
    <x v="3490"/>
    <x v="3488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.2749999999999999"/>
    <x v="1"/>
  </r>
  <r>
    <x v="3491"/>
    <x v="3489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.5820000000000001"/>
    <x v="1"/>
  </r>
  <r>
    <x v="3492"/>
    <x v="3490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.0526894736842105"/>
    <x v="1"/>
  </r>
  <r>
    <x v="3493"/>
    <x v="3491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"/>
    <x v="1"/>
  </r>
  <r>
    <x v="3494"/>
    <x v="3492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"/>
    <x v="1"/>
  </r>
  <r>
    <x v="3495"/>
    <x v="3493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.0686"/>
    <x v="1"/>
  </r>
  <r>
    <x v="3496"/>
    <x v="3494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.244"/>
    <x v="1"/>
  </r>
  <r>
    <x v="3497"/>
    <x v="3495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.0870406189555126"/>
    <x v="1"/>
  </r>
  <r>
    <x v="3498"/>
    <x v="3496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.0242424242424242"/>
    <x v="1"/>
  </r>
  <r>
    <x v="3499"/>
    <x v="3497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.0549999999999999"/>
    <x v="1"/>
  </r>
  <r>
    <x v="3500"/>
    <x v="3498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.0629999999999999"/>
    <x v="1"/>
  </r>
  <r>
    <x v="3501"/>
    <x v="3499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.0066666666666666"/>
    <x v="1"/>
  </r>
  <r>
    <x v="3502"/>
    <x v="3500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.054"/>
    <x v="1"/>
  </r>
  <r>
    <x v="3503"/>
    <x v="3501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.0755999999999999"/>
    <x v="1"/>
  </r>
  <r>
    <x v="3504"/>
    <x v="3502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"/>
    <x v="1"/>
  </r>
  <r>
    <x v="3505"/>
    <x v="3503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.0376000000000001"/>
    <x v="1"/>
  </r>
  <r>
    <x v="3506"/>
    <x v="3504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.0149999999999999"/>
    <x v="1"/>
  </r>
  <r>
    <x v="3507"/>
    <x v="3505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.044"/>
    <x v="1"/>
  </r>
  <r>
    <x v="3508"/>
    <x v="3506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.8"/>
    <x v="1"/>
  </r>
  <r>
    <x v="3509"/>
    <x v="3507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.0633333333333332"/>
    <x v="1"/>
  </r>
  <r>
    <x v="3510"/>
    <x v="3508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.0055555555555555"/>
    <x v="1"/>
  </r>
  <r>
    <x v="3511"/>
    <x v="3509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.012"/>
    <x v="1"/>
  </r>
  <r>
    <x v="3512"/>
    <x v="3510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"/>
    <x v="1"/>
  </r>
  <r>
    <x v="3513"/>
    <x v="3511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.1839285714285714"/>
    <x v="1"/>
  </r>
  <r>
    <x v="3514"/>
    <x v="3512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.1000000000000001"/>
    <x v="1"/>
  </r>
  <r>
    <x v="3515"/>
    <x v="3513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.0266666666666666"/>
    <x v="1"/>
  </r>
  <r>
    <x v="3516"/>
    <x v="3514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"/>
    <x v="1"/>
  </r>
  <r>
    <x v="3517"/>
    <x v="3515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"/>
    <x v="1"/>
  </r>
  <r>
    <x v="3518"/>
    <x v="3516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.10046"/>
    <x v="1"/>
  </r>
  <r>
    <x v="3519"/>
    <x v="3517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.0135000000000001"/>
    <x v="1"/>
  </r>
  <r>
    <x v="3520"/>
    <x v="3518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.0075000000000001"/>
    <x v="1"/>
  </r>
  <r>
    <x v="3521"/>
    <x v="3519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.6942857142857144"/>
    <x v="1"/>
  </r>
  <r>
    <x v="3522"/>
    <x v="3520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"/>
    <x v="1"/>
  </r>
  <r>
    <x v="3523"/>
    <x v="3521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.1365000000000001"/>
    <x v="1"/>
  </r>
  <r>
    <x v="3524"/>
    <x v="3522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.0156000000000001"/>
    <x v="1"/>
  </r>
  <r>
    <x v="3525"/>
    <x v="3523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.06"/>
    <x v="1"/>
  </r>
  <r>
    <x v="3526"/>
    <x v="3524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.02"/>
    <x v="1"/>
  </r>
  <r>
    <x v="3527"/>
    <x v="3525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.1691666666666667"/>
    <x v="1"/>
  </r>
  <r>
    <x v="3528"/>
    <x v="3526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.0115151515151515"/>
    <x v="1"/>
  </r>
  <r>
    <x v="3529"/>
    <x v="3527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.32"/>
    <x v="1"/>
  </r>
  <r>
    <x v="3530"/>
    <x v="3528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"/>
    <x v="1"/>
  </r>
  <r>
    <x v="3531"/>
    <x v="3529"/>
    <s v="A political comedy for a crazy election year"/>
    <n v="1000"/>
    <x v="1958"/>
    <x v="0"/>
    <x v="0"/>
    <s v="USD"/>
    <n v="1467301334"/>
    <n v="1464709334"/>
    <b v="0"/>
    <n v="26"/>
    <b v="1"/>
    <s v="theater/plays"/>
    <n v="1.28"/>
    <x v="1"/>
  </r>
  <r>
    <x v="3532"/>
    <x v="3530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.1895833333333334"/>
    <x v="1"/>
  </r>
  <r>
    <x v="3533"/>
    <x v="3531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.262"/>
    <x v="1"/>
  </r>
  <r>
    <x v="3534"/>
    <x v="3532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.5620000000000001"/>
    <x v="1"/>
  </r>
  <r>
    <x v="3535"/>
    <x v="3533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.0315000000000001"/>
    <x v="1"/>
  </r>
  <r>
    <x v="3536"/>
    <x v="3534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.5333333333333334"/>
    <x v="1"/>
  </r>
  <r>
    <x v="3537"/>
    <x v="3535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.8044444444444445"/>
    <x v="1"/>
  </r>
  <r>
    <x v="3538"/>
    <x v="3536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.2845"/>
    <x v="1"/>
  </r>
  <r>
    <x v="3539"/>
    <x v="3537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.1966666666666668"/>
    <x v="1"/>
  </r>
  <r>
    <x v="3540"/>
    <x v="3538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.23"/>
    <x v="1"/>
  </r>
  <r>
    <x v="3541"/>
    <x v="3539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.05"/>
    <x v="1"/>
  </r>
  <r>
    <x v="3542"/>
    <x v="3540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.0223636363636364"/>
    <x v="1"/>
  </r>
  <r>
    <x v="3543"/>
    <x v="3541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.0466666666666666"/>
    <x v="1"/>
  </r>
  <r>
    <x v="3544"/>
    <x v="3542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"/>
    <x v="1"/>
  </r>
  <r>
    <x v="3545"/>
    <x v="3543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.004"/>
    <x v="1"/>
  </r>
  <r>
    <x v="3546"/>
    <x v="3544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.0227272727272727"/>
    <x v="1"/>
  </r>
  <r>
    <x v="3547"/>
    <x v="3545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.1440928571428572"/>
    <x v="1"/>
  </r>
  <r>
    <x v="3548"/>
    <x v="3546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.019047619047619"/>
    <x v="1"/>
  </r>
  <r>
    <x v="3549"/>
    <x v="3547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.02"/>
    <x v="1"/>
  </r>
  <r>
    <x v="3550"/>
    <x v="3548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.048"/>
    <x v="1"/>
  </r>
  <r>
    <x v="3551"/>
    <x v="3549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.0183333333333333"/>
    <x v="1"/>
  </r>
  <r>
    <x v="3552"/>
    <x v="3550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"/>
    <x v="1"/>
  </r>
  <r>
    <x v="3553"/>
    <x v="3551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.0627272727272727"/>
    <x v="1"/>
  </r>
  <r>
    <x v="3554"/>
    <x v="3552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.1342219999999998"/>
    <x v="1"/>
  </r>
  <r>
    <x v="3555"/>
    <x v="3553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"/>
    <x v="1"/>
  </r>
  <r>
    <x v="3556"/>
    <x v="3554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.0045454545454546"/>
    <x v="1"/>
  </r>
  <r>
    <x v="3557"/>
    <x v="3555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.0003599999999999"/>
    <x v="1"/>
  </r>
  <r>
    <x v="3558"/>
    <x v="3556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.44"/>
    <x v="1"/>
  </r>
  <r>
    <x v="3559"/>
    <x v="3557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.0349999999999999"/>
    <x v="1"/>
  </r>
  <r>
    <x v="3560"/>
    <x v="3558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.0843750000000001"/>
    <x v="1"/>
  </r>
  <r>
    <x v="3561"/>
    <x v="3559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.024"/>
    <x v="1"/>
  </r>
  <r>
    <x v="3562"/>
    <x v="3560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.4888888888888889"/>
    <x v="1"/>
  </r>
  <r>
    <x v="3563"/>
    <x v="3561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.0549000000000002"/>
    <x v="1"/>
  </r>
  <r>
    <x v="3564"/>
    <x v="3562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.0049999999999999"/>
    <x v="1"/>
  </r>
  <r>
    <x v="3565"/>
    <x v="3563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.3055555555555556"/>
    <x v="1"/>
  </r>
  <r>
    <x v="3566"/>
    <x v="3564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.0475000000000001"/>
    <x v="1"/>
  </r>
  <r>
    <x v="3567"/>
    <x v="3565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.0880000000000001"/>
    <x v="1"/>
  </r>
  <r>
    <x v="3568"/>
    <x v="3566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.1100000000000001"/>
    <x v="1"/>
  </r>
  <r>
    <x v="3569"/>
    <x v="3567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.0047999999999999"/>
    <x v="1"/>
  </r>
  <r>
    <x v="3570"/>
    <x v="3568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.1435"/>
    <x v="1"/>
  </r>
  <r>
    <x v="3571"/>
    <x v="3569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.2206666666666666"/>
    <x v="1"/>
  </r>
  <r>
    <x v="3572"/>
    <x v="3570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"/>
    <x v="1"/>
  </r>
  <r>
    <x v="3573"/>
    <x v="3571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.028"/>
    <x v="1"/>
  </r>
  <r>
    <x v="3574"/>
    <x v="3572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.0612068965517241"/>
    <x v="1"/>
  </r>
  <r>
    <x v="3575"/>
    <x v="3573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.0133000000000001"/>
    <x v="1"/>
  </r>
  <r>
    <x v="3576"/>
    <x v="3574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"/>
    <x v="1"/>
  </r>
  <r>
    <x v="3577"/>
    <x v="3575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.3"/>
    <x v="1"/>
  </r>
  <r>
    <x v="3578"/>
    <x v="3576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.0001333333333333"/>
    <x v="1"/>
  </r>
  <r>
    <x v="3579"/>
    <x v="3577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"/>
    <x v="1"/>
  </r>
  <r>
    <x v="3580"/>
    <x v="3578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.1388888888888888"/>
    <x v="1"/>
  </r>
  <r>
    <x v="3581"/>
    <x v="3579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"/>
    <x v="1"/>
  </r>
  <r>
    <x v="3582"/>
    <x v="3580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.87"/>
    <x v="1"/>
  </r>
  <r>
    <x v="3583"/>
    <x v="3581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.085"/>
    <x v="1"/>
  </r>
  <r>
    <x v="3584"/>
    <x v="3582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.155"/>
    <x v="1"/>
  </r>
  <r>
    <x v="3585"/>
    <x v="3583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.1911764705882353"/>
    <x v="1"/>
  </r>
  <r>
    <x v="3586"/>
    <x v="3584"/>
    <s v="See Theatre In A New Light"/>
    <n v="7500"/>
    <x v="2369"/>
    <x v="0"/>
    <x v="0"/>
    <s v="USD"/>
    <n v="1474649070"/>
    <n v="1469465070"/>
    <b v="0"/>
    <n v="54"/>
    <b v="1"/>
    <s v="theater/plays"/>
    <n v="1.0942666666666667"/>
    <x v="1"/>
  </r>
  <r>
    <x v="3587"/>
    <x v="3585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.266"/>
    <x v="1"/>
  </r>
  <r>
    <x v="3588"/>
    <x v="3586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.0049999999999999"/>
    <x v="1"/>
  </r>
  <r>
    <x v="3589"/>
    <x v="3587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.2749999999999999"/>
    <x v="1"/>
  </r>
  <r>
    <x v="3590"/>
    <x v="3588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.0005999999999999"/>
    <x v="1"/>
  </r>
  <r>
    <x v="3591"/>
    <x v="3589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.75"/>
    <x v="1"/>
  </r>
  <r>
    <x v="3592"/>
    <x v="3590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.2725"/>
    <x v="1"/>
  </r>
  <r>
    <x v="3593"/>
    <x v="3591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.1063333333333334"/>
    <x v="1"/>
  </r>
  <r>
    <x v="3594"/>
    <x v="3592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.2593749999999999"/>
    <x v="1"/>
  </r>
  <r>
    <x v="3595"/>
    <x v="3593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.1850000000000001"/>
    <x v="1"/>
  </r>
  <r>
    <x v="3596"/>
    <x v="3594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.0772727272727274"/>
    <x v="1"/>
  </r>
  <r>
    <x v="3597"/>
    <x v="3595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.026"/>
    <x v="1"/>
  </r>
  <r>
    <x v="3598"/>
    <x v="3596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.101"/>
    <x v="1"/>
  </r>
  <r>
    <x v="3599"/>
    <x v="3597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.02"/>
    <x v="1"/>
  </r>
  <r>
    <x v="3600"/>
    <x v="3598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.3"/>
    <x v="1"/>
  </r>
  <r>
    <x v="3601"/>
    <x v="3599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.0435000000000001"/>
    <x v="1"/>
  </r>
  <r>
    <x v="3602"/>
    <x v="3600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.0004999999999999"/>
    <x v="1"/>
  </r>
  <r>
    <x v="3603"/>
    <x v="3601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.7066666666666668"/>
    <x v="1"/>
  </r>
  <r>
    <x v="3604"/>
    <x v="3602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.1283333333333334"/>
    <x v="1"/>
  </r>
  <r>
    <x v="3605"/>
    <x v="3603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.84"/>
    <x v="1"/>
  </r>
  <r>
    <x v="3606"/>
    <x v="3604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.3026666666666666"/>
    <x v="1"/>
  </r>
  <r>
    <x v="3607"/>
    <x v="3605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.0545454545454545"/>
    <x v="1"/>
  </r>
  <r>
    <x v="3608"/>
    <x v="3606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"/>
    <x v="1"/>
  </r>
  <r>
    <x v="3609"/>
    <x v="3607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.5331632653061225"/>
    <x v="1"/>
  </r>
  <r>
    <x v="3610"/>
    <x v="3608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.623"/>
    <x v="1"/>
  </r>
  <r>
    <x v="3611"/>
    <x v="3609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.36"/>
    <x v="1"/>
  </r>
  <r>
    <x v="3612"/>
    <x v="3610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.444"/>
    <x v="1"/>
  </r>
  <r>
    <x v="3613"/>
    <x v="3611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"/>
    <x v="1"/>
  </r>
  <r>
    <x v="3614"/>
    <x v="3438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.008"/>
    <x v="1"/>
  </r>
  <r>
    <x v="3615"/>
    <x v="3612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.0680000000000001"/>
    <x v="1"/>
  </r>
  <r>
    <x v="3616"/>
    <x v="3613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.248"/>
    <x v="1"/>
  </r>
  <r>
    <x v="3617"/>
    <x v="3614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.1891891891891893"/>
    <x v="1"/>
  </r>
  <r>
    <x v="3618"/>
    <x v="3615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.01"/>
    <x v="1"/>
  </r>
  <r>
    <x v="3619"/>
    <x v="3616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.1299999999999999"/>
    <x v="1"/>
  </r>
  <r>
    <x v="3620"/>
    <x v="3617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.0519047619047619"/>
    <x v="1"/>
  </r>
  <r>
    <x v="3621"/>
    <x v="3618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.0973333333333333"/>
    <x v="1"/>
  </r>
  <r>
    <x v="3622"/>
    <x v="3619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.00099"/>
    <x v="1"/>
  </r>
  <r>
    <x v="3623"/>
    <x v="3620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.2"/>
    <x v="1"/>
  </r>
  <r>
    <x v="3624"/>
    <x v="3621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.0493333333333332"/>
    <x v="1"/>
  </r>
  <r>
    <x v="3625"/>
    <x v="3622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.0266666666666666"/>
    <x v="1"/>
  </r>
  <r>
    <x v="3626"/>
    <x v="3623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.0182500000000001"/>
    <x v="1"/>
  </r>
  <r>
    <x v="3627"/>
    <x v="3624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"/>
    <x v="1"/>
  </r>
  <r>
    <x v="3628"/>
    <x v="3625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x v="1"/>
  </r>
  <r>
    <x v="3629"/>
    <x v="3626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1.9999999999999999E-6"/>
    <x v="1"/>
  </r>
  <r>
    <x v="3630"/>
    <x v="3627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3.3333333333333332E-4"/>
    <x v="1"/>
  </r>
  <r>
    <x v="3631"/>
    <x v="3628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0.51023391812865493"/>
    <x v="1"/>
  </r>
  <r>
    <x v="3632"/>
    <x v="3629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0.2"/>
    <x v="1"/>
  </r>
  <r>
    <x v="3633"/>
    <x v="3630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0.35239999999999999"/>
    <x v="1"/>
  </r>
  <r>
    <x v="3634"/>
    <x v="3631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.2466666666666666E-2"/>
    <x v="1"/>
  </r>
  <r>
    <x v="3635"/>
    <x v="3632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0.36457142857142855"/>
    <x v="1"/>
  </r>
  <r>
    <x v="3636"/>
    <x v="3633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x v="1"/>
  </r>
  <r>
    <x v="3637"/>
    <x v="3634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0.30866666666666664"/>
    <x v="1"/>
  </r>
  <r>
    <x v="3638"/>
    <x v="3635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6.545454545454546E-2"/>
    <x v="1"/>
  </r>
  <r>
    <x v="3639"/>
    <x v="3636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4.0000000000000003E-5"/>
    <x v="1"/>
  </r>
  <r>
    <x v="3640"/>
    <x v="3637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5.5E-2"/>
    <x v="1"/>
  </r>
  <r>
    <x v="3641"/>
    <x v="3638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x v="1"/>
  </r>
  <r>
    <x v="3642"/>
    <x v="3639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.1428571428571429E-2"/>
    <x v="1"/>
  </r>
  <r>
    <x v="3643"/>
    <x v="3640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x v="1"/>
  </r>
  <r>
    <x v="3644"/>
    <x v="3641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0.16420000000000001"/>
    <x v="1"/>
  </r>
  <r>
    <x v="3645"/>
    <x v="3642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1E-3"/>
    <x v="1"/>
  </r>
  <r>
    <x v="3646"/>
    <x v="3643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4.8099999999999997E-2"/>
    <x v="1"/>
  </r>
  <r>
    <x v="3647"/>
    <x v="3644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0.06"/>
    <x v="1"/>
  </r>
  <r>
    <x v="3648"/>
    <x v="3645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.003825"/>
    <x v="1"/>
  </r>
  <r>
    <x v="3649"/>
    <x v="3646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.04"/>
    <x v="1"/>
  </r>
  <r>
    <x v="3650"/>
    <x v="3647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"/>
    <x v="1"/>
  </r>
  <r>
    <x v="3651"/>
    <x v="3648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.04"/>
    <x v="1"/>
  </r>
  <r>
    <x v="3652"/>
    <x v="2866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.5066666666666668"/>
    <x v="1"/>
  </r>
  <r>
    <x v="3653"/>
    <x v="3649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.0049999999999999"/>
    <x v="1"/>
  </r>
  <r>
    <x v="3654"/>
    <x v="3650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.744"/>
    <x v="1"/>
  </r>
  <r>
    <x v="3655"/>
    <x v="3651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.1626000000000001"/>
    <x v="1"/>
  </r>
  <r>
    <x v="3656"/>
    <x v="3652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.0582"/>
    <x v="1"/>
  </r>
  <r>
    <x v="3657"/>
    <x v="3653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.1074999999999999"/>
    <x v="1"/>
  </r>
  <r>
    <x v="3658"/>
    <x v="3654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.0066666666666666"/>
    <x v="1"/>
  </r>
  <r>
    <x v="3659"/>
    <x v="3655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.0203333333333333"/>
    <x v="1"/>
  </r>
  <r>
    <x v="3660"/>
    <x v="3656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"/>
    <x v="1"/>
  </r>
  <r>
    <x v="3661"/>
    <x v="3657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.1100000000000001"/>
    <x v="1"/>
  </r>
  <r>
    <x v="3662"/>
    <x v="3658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.0142500000000001"/>
    <x v="1"/>
  </r>
  <r>
    <x v="3663"/>
    <x v="3659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.04"/>
    <x v="1"/>
  </r>
  <r>
    <x v="3664"/>
    <x v="3660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.09375"/>
    <x v="1"/>
  </r>
  <r>
    <x v="3665"/>
    <x v="3661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.1516129032258065"/>
    <x v="1"/>
  </r>
  <r>
    <x v="3666"/>
    <x v="3662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"/>
    <x v="1"/>
  </r>
  <r>
    <x v="3667"/>
    <x v="3663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.0317033333333334"/>
    <x v="1"/>
  </r>
  <r>
    <x v="3668"/>
    <x v="3664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.0349999999999999"/>
    <x v="1"/>
  </r>
  <r>
    <x v="3669"/>
    <x v="3665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.3819999999999999"/>
    <x v="1"/>
  </r>
  <r>
    <x v="3670"/>
    <x v="3666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.0954545454545455"/>
    <x v="1"/>
  </r>
  <r>
    <x v="3671"/>
    <x v="3667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.0085714285714287"/>
    <x v="1"/>
  </r>
  <r>
    <x v="3672"/>
    <x v="3668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.0153333333333334"/>
    <x v="1"/>
  </r>
  <r>
    <x v="3673"/>
    <x v="3669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.13625"/>
    <x v="1"/>
  </r>
  <r>
    <x v="3674"/>
    <x v="3670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"/>
    <x v="1"/>
  </r>
  <r>
    <x v="3675"/>
    <x v="3671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.4"/>
    <x v="1"/>
  </r>
  <r>
    <x v="3676"/>
    <x v="3672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.2875000000000001"/>
    <x v="1"/>
  </r>
  <r>
    <x v="3677"/>
    <x v="3673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.0290416666666666"/>
    <x v="1"/>
  </r>
  <r>
    <x v="3678"/>
    <x v="3674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.0249999999999999"/>
    <x v="1"/>
  </r>
  <r>
    <x v="3679"/>
    <x v="3675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.101"/>
    <x v="1"/>
  </r>
  <r>
    <x v="3680"/>
    <x v="3676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.1276666666666666"/>
    <x v="1"/>
  </r>
  <r>
    <x v="3681"/>
    <x v="3677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.119"/>
    <x v="1"/>
  </r>
  <r>
    <x v="3682"/>
    <x v="3678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.3919999999999999"/>
    <x v="1"/>
  </r>
  <r>
    <x v="3683"/>
    <x v="3679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.1085714285714285"/>
    <x v="1"/>
  </r>
  <r>
    <x v="3684"/>
    <x v="3680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.3906666666666667"/>
    <x v="1"/>
  </r>
  <r>
    <x v="3685"/>
    <x v="3681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.0569999999999999"/>
    <x v="1"/>
  </r>
  <r>
    <x v="3686"/>
    <x v="3682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.0142857142857142"/>
    <x v="1"/>
  </r>
  <r>
    <x v="3687"/>
    <x v="3683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.0024500000000001"/>
    <x v="1"/>
  </r>
  <r>
    <x v="3688"/>
    <x v="368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.0916666666666666"/>
    <x v="1"/>
  </r>
  <r>
    <x v="3689"/>
    <x v="3685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.1833333333333333"/>
    <x v="1"/>
  </r>
  <r>
    <x v="3690"/>
    <x v="3686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.2"/>
    <x v="1"/>
  </r>
  <r>
    <x v="3691"/>
    <x v="3687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.2796000000000001"/>
    <x v="1"/>
  </r>
  <r>
    <x v="3692"/>
    <x v="3688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.26"/>
    <x v="1"/>
  </r>
  <r>
    <x v="3693"/>
    <x v="3689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.2912912912912913"/>
    <x v="1"/>
  </r>
  <r>
    <x v="3694"/>
    <x v="3690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.0742857142857143"/>
    <x v="1"/>
  </r>
  <r>
    <x v="3695"/>
    <x v="3691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.00125"/>
    <x v="1"/>
  </r>
  <r>
    <x v="3696"/>
    <x v="3692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.55"/>
    <x v="1"/>
  </r>
  <r>
    <x v="3697"/>
    <x v="3693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.08"/>
    <x v="1"/>
  </r>
  <r>
    <x v="3698"/>
    <x v="3694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.1052"/>
    <x v="1"/>
  </r>
  <r>
    <x v="3699"/>
    <x v="3695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.008"/>
    <x v="1"/>
  </r>
  <r>
    <x v="3700"/>
    <x v="3696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.212"/>
    <x v="1"/>
  </r>
  <r>
    <x v="3701"/>
    <x v="3697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.0033333333333334"/>
    <x v="1"/>
  </r>
  <r>
    <x v="3702"/>
    <x v="3698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.0916666666666666"/>
    <x v="1"/>
  </r>
  <r>
    <x v="3703"/>
    <x v="3699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.2342857142857142"/>
    <x v="1"/>
  </r>
  <r>
    <x v="3704"/>
    <x v="3700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.3633666666666666"/>
    <x v="1"/>
  </r>
  <r>
    <x v="3705"/>
    <x v="3701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.0346657233816767"/>
    <x v="1"/>
  </r>
  <r>
    <x v="3706"/>
    <x v="3702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.2133333333333334"/>
    <x v="1"/>
  </r>
  <r>
    <x v="3707"/>
    <x v="3703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.86"/>
    <x v="1"/>
  </r>
  <r>
    <x v="3708"/>
    <x v="3704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"/>
    <x v="1"/>
  </r>
  <r>
    <x v="3709"/>
    <x v="3705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.0825"/>
    <x v="1"/>
  </r>
  <r>
    <x v="3710"/>
    <x v="3706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.4115384615384616"/>
    <x v="1"/>
  </r>
  <r>
    <x v="3711"/>
    <x v="3707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.1399999999999999"/>
    <x v="1"/>
  </r>
  <r>
    <x v="3712"/>
    <x v="3708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.5373333333333334"/>
    <x v="1"/>
  </r>
  <r>
    <x v="3713"/>
    <x v="3709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.0149999999999999"/>
    <x v="1"/>
  </r>
  <r>
    <x v="3714"/>
    <x v="3710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.0235000000000001"/>
    <x v="1"/>
  </r>
  <r>
    <x v="3715"/>
    <x v="3711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.0257142857142858"/>
    <x v="1"/>
  </r>
  <r>
    <x v="3716"/>
    <x v="3712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.5575000000000001"/>
    <x v="1"/>
  </r>
  <r>
    <x v="3717"/>
    <x v="3713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.0075000000000001"/>
    <x v="1"/>
  </r>
  <r>
    <x v="3718"/>
    <x v="3714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.3940000000000001"/>
    <x v="1"/>
  </r>
  <r>
    <x v="3719"/>
    <x v="3715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.1"/>
    <x v="1"/>
  </r>
  <r>
    <x v="3720"/>
    <x v="3716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.0451515151515152"/>
    <x v="1"/>
  </r>
  <r>
    <x v="3721"/>
    <x v="3717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.008"/>
    <x v="1"/>
  </r>
  <r>
    <x v="3722"/>
    <x v="3718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.1120000000000001"/>
    <x v="1"/>
  </r>
  <r>
    <x v="3723"/>
    <x v="3719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.0204444444444445"/>
    <x v="1"/>
  </r>
  <r>
    <x v="3724"/>
    <x v="3720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.0254767441860466"/>
    <x v="1"/>
  </r>
  <r>
    <x v="3725"/>
    <x v="3721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.27"/>
    <x v="1"/>
  </r>
  <r>
    <x v="3726"/>
    <x v="3722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.3870588235294119"/>
    <x v="1"/>
  </r>
  <r>
    <x v="3727"/>
    <x v="3723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.0075000000000001"/>
    <x v="1"/>
  </r>
  <r>
    <x v="3728"/>
    <x v="3724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.3100000000000002E-2"/>
    <x v="1"/>
  </r>
  <r>
    <x v="3729"/>
    <x v="3725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.2400000000000006E-2"/>
    <x v="1"/>
  </r>
  <r>
    <x v="3730"/>
    <x v="3726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0.1"/>
    <x v="1"/>
  </r>
  <r>
    <x v="3731"/>
    <x v="3727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0.11272727272727273"/>
    <x v="1"/>
  </r>
  <r>
    <x v="3732"/>
    <x v="3728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0.15411764705882353"/>
    <x v="1"/>
  </r>
  <r>
    <x v="3733"/>
    <x v="3729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x v="1"/>
  </r>
  <r>
    <x v="3734"/>
    <x v="3730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0.28466666666666668"/>
    <x v="1"/>
  </r>
  <r>
    <x v="3735"/>
    <x v="3731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0.13333333333333333"/>
    <x v="1"/>
  </r>
  <r>
    <x v="3736"/>
    <x v="3732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6.6666666666666671E-3"/>
    <x v="1"/>
  </r>
  <r>
    <x v="3737"/>
    <x v="3476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0.21428571428571427"/>
    <x v="1"/>
  </r>
  <r>
    <x v="3738"/>
    <x v="3733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0.18"/>
    <x v="1"/>
  </r>
  <r>
    <x v="3739"/>
    <x v="3734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0.20125000000000001"/>
    <x v="1"/>
  </r>
  <r>
    <x v="3740"/>
    <x v="3735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0.17899999999999999"/>
    <x v="1"/>
  </r>
  <r>
    <x v="3741"/>
    <x v="3736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x v="1"/>
  </r>
  <r>
    <x v="3742"/>
    <x v="3737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0.02"/>
    <x v="1"/>
  </r>
  <r>
    <x v="3743"/>
    <x v="3738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x v="1"/>
  </r>
  <r>
    <x v="3744"/>
    <x v="3739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x v="1"/>
  </r>
  <r>
    <x v="3745"/>
    <x v="3740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0.1"/>
    <x v="1"/>
  </r>
  <r>
    <x v="3746"/>
    <x v="3741"/>
    <s v="Generational curses CAN be broken...right?"/>
    <n v="8500"/>
    <x v="1672"/>
    <x v="2"/>
    <x v="0"/>
    <s v="USD"/>
    <n v="1475918439"/>
    <n v="1473326439"/>
    <b v="0"/>
    <n v="1"/>
    <b v="0"/>
    <s v="theater/plays"/>
    <n v="2.3764705882352941E-2"/>
    <x v="1"/>
  </r>
  <r>
    <x v="3747"/>
    <x v="3742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0.01"/>
    <x v="1"/>
  </r>
  <r>
    <x v="3748"/>
    <x v="3743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.0351999999999999"/>
    <x v="1"/>
  </r>
  <r>
    <x v="3749"/>
    <x v="3744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.05"/>
    <x v="1"/>
  </r>
  <r>
    <x v="3750"/>
    <x v="3745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.0044999999999999"/>
    <x v="1"/>
  </r>
  <r>
    <x v="3751"/>
    <x v="374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.3260000000000001"/>
    <x v="1"/>
  </r>
  <r>
    <x v="3752"/>
    <x v="3747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.1299999999999999"/>
    <x v="1"/>
  </r>
  <r>
    <x v="3753"/>
    <x v="3748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.0334000000000001"/>
    <x v="1"/>
  </r>
  <r>
    <x v="3754"/>
    <x v="3749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.2"/>
    <x v="1"/>
  </r>
  <r>
    <x v="3755"/>
    <x v="3750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.2963636363636364"/>
    <x v="1"/>
  </r>
  <r>
    <x v="3756"/>
    <x v="3751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.0111111111111111"/>
    <x v="1"/>
  </r>
  <r>
    <x v="3757"/>
    <x v="3752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.0851428571428572"/>
    <x v="1"/>
  </r>
  <r>
    <x v="3758"/>
    <x v="3753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.0233333333333334"/>
    <x v="1"/>
  </r>
  <r>
    <x v="3759"/>
    <x v="3754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.1024425000000002"/>
    <x v="1"/>
  </r>
  <r>
    <x v="3760"/>
    <x v="3755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.010154"/>
    <x v="1"/>
  </r>
  <r>
    <x v="3761"/>
    <x v="3756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"/>
    <x v="1"/>
  </r>
  <r>
    <x v="3762"/>
    <x v="3757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.0624"/>
    <x v="1"/>
  </r>
  <r>
    <x v="3763"/>
    <x v="3758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"/>
    <x v="1"/>
  </r>
  <r>
    <x v="3764"/>
    <x v="3759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"/>
    <x v="1"/>
  </r>
  <r>
    <x v="3765"/>
    <x v="3760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.1345714285714286"/>
    <x v="1"/>
  </r>
  <r>
    <x v="3766"/>
    <x v="3761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.0265010000000001"/>
    <x v="1"/>
  </r>
  <r>
    <x v="3767"/>
    <x v="3762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.1675"/>
    <x v="1"/>
  </r>
  <r>
    <x v="3768"/>
    <x v="3763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.0765274999999999"/>
    <x v="1"/>
  </r>
  <r>
    <x v="3769"/>
    <x v="3764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"/>
    <x v="1"/>
  </r>
  <r>
    <x v="3770"/>
    <x v="3765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"/>
    <x v="1"/>
  </r>
  <r>
    <x v="3771"/>
    <x v="3766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.46"/>
    <x v="1"/>
  </r>
  <r>
    <x v="3772"/>
    <x v="3767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.1020000000000001"/>
    <x v="1"/>
  </r>
  <r>
    <x v="3773"/>
    <x v="3768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.0820000000000001"/>
    <x v="1"/>
  </r>
  <r>
    <x v="3774"/>
    <x v="3769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"/>
    <x v="1"/>
  </r>
  <r>
    <x v="3775"/>
    <x v="3770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.0024999999999999"/>
    <x v="1"/>
  </r>
  <r>
    <x v="3776"/>
    <x v="3771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.0671250000000001"/>
    <x v="1"/>
  </r>
  <r>
    <x v="3777"/>
    <x v="3772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.4319999999999999"/>
    <x v="1"/>
  </r>
  <r>
    <x v="3778"/>
    <x v="3773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.0504166666666668"/>
    <x v="1"/>
  </r>
  <r>
    <x v="3779"/>
    <x v="3774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.0398000000000001"/>
    <x v="1"/>
  </r>
  <r>
    <x v="3780"/>
    <x v="3775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.2"/>
    <x v="1"/>
  </r>
  <r>
    <x v="3781"/>
    <x v="3776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.0966666666666667"/>
    <x v="1"/>
  </r>
  <r>
    <x v="3782"/>
    <x v="3777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.0175000000000001"/>
    <x v="1"/>
  </r>
  <r>
    <x v="3783"/>
    <x v="3778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.2891666666666666"/>
    <x v="1"/>
  </r>
  <r>
    <x v="3784"/>
    <x v="3779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.1499999999999999"/>
    <x v="1"/>
  </r>
  <r>
    <x v="3785"/>
    <x v="3780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.5075000000000001"/>
    <x v="1"/>
  </r>
  <r>
    <x v="3786"/>
    <x v="3781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.1096666666666666"/>
    <x v="1"/>
  </r>
  <r>
    <x v="3787"/>
    <x v="3782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.0028571428571429"/>
    <x v="1"/>
  </r>
  <r>
    <x v="3788"/>
    <x v="3783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6.6666666666666671E-3"/>
    <x v="1"/>
  </r>
  <r>
    <x v="3789"/>
    <x v="3784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.267605633802817E-2"/>
    <x v="1"/>
  </r>
  <r>
    <x v="3790"/>
    <x v="3785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x v="1"/>
  </r>
  <r>
    <x v="3791"/>
    <x v="3786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x v="1"/>
  </r>
  <r>
    <x v="3792"/>
    <x v="3787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2.8E-3"/>
    <x v="1"/>
  </r>
  <r>
    <x v="3793"/>
    <x v="3788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0.59657142857142853"/>
    <x v="1"/>
  </r>
  <r>
    <x v="3794"/>
    <x v="3789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0.01"/>
    <x v="1"/>
  </r>
  <r>
    <x v="3795"/>
    <x v="3790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1.6666666666666666E-2"/>
    <x v="1"/>
  </r>
  <r>
    <x v="3796"/>
    <x v="3791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4.4444444444444447E-5"/>
    <x v="1"/>
  </r>
  <r>
    <x v="3797"/>
    <x v="3792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0.89666666666666661"/>
    <x v="1"/>
  </r>
  <r>
    <x v="3798"/>
    <x v="3793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.4642857142857143E-2"/>
    <x v="1"/>
  </r>
  <r>
    <x v="3799"/>
    <x v="3794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.02E-2"/>
    <x v="1"/>
  </r>
  <r>
    <x v="3800"/>
    <x v="3795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.0045454545454544E-2"/>
    <x v="1"/>
  </r>
  <r>
    <x v="3801"/>
    <x v="3796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8.5199999999999998E-2"/>
    <x v="1"/>
  </r>
  <r>
    <x v="3802"/>
    <x v="3797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x v="1"/>
  </r>
  <r>
    <x v="3803"/>
    <x v="3798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0.19650000000000001"/>
    <x v="1"/>
  </r>
  <r>
    <x v="3804"/>
    <x v="3799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x v="1"/>
  </r>
  <r>
    <x v="3805"/>
    <x v="3800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2.0000000000000002E-5"/>
    <x v="1"/>
  </r>
  <r>
    <x v="3806"/>
    <x v="3801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6.6666666666666664E-4"/>
    <x v="1"/>
  </r>
  <r>
    <x v="3807"/>
    <x v="3802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0.30333333333333334"/>
    <x v="1"/>
  </r>
  <r>
    <x v="3808"/>
    <x v="3803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"/>
    <x v="1"/>
  </r>
  <r>
    <x v="3809"/>
    <x v="3804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.0125"/>
    <x v="1"/>
  </r>
  <r>
    <x v="3810"/>
    <x v="3805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.2173333333333334"/>
    <x v="1"/>
  </r>
  <r>
    <x v="3811"/>
    <x v="3806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.3"/>
    <x v="1"/>
  </r>
  <r>
    <x v="3812"/>
    <x v="3807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.0954999999999999"/>
    <x v="1"/>
  </r>
  <r>
    <x v="3813"/>
    <x v="3808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.0095190476190474"/>
    <x v="1"/>
  </r>
  <r>
    <x v="3814"/>
    <x v="3809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.4013333333333333"/>
    <x v="1"/>
  </r>
  <r>
    <x v="3815"/>
    <x v="3810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.0000100000000001"/>
    <x v="1"/>
  </r>
  <r>
    <x v="3816"/>
    <x v="3811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.19238"/>
    <x v="1"/>
  </r>
  <r>
    <x v="3817"/>
    <x v="3812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.0725"/>
    <x v="1"/>
  </r>
  <r>
    <x v="3818"/>
    <x v="3813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.2799999999999998"/>
    <x v="1"/>
  </r>
  <r>
    <x v="3819"/>
    <x v="3814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.0640000000000001"/>
    <x v="1"/>
  </r>
  <r>
    <x v="3820"/>
    <x v="3815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.4333333333333333"/>
    <x v="1"/>
  </r>
  <r>
    <x v="3821"/>
    <x v="38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.0454285714285714"/>
    <x v="1"/>
  </r>
  <r>
    <x v="3822"/>
    <x v="3817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.1002000000000001"/>
    <x v="1"/>
  </r>
  <r>
    <x v="3823"/>
    <x v="3818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.06"/>
    <x v="1"/>
  </r>
  <r>
    <x v="3824"/>
    <x v="3819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.08"/>
    <x v="1"/>
  </r>
  <r>
    <x v="3825"/>
    <x v="3820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.0542"/>
    <x v="1"/>
  </r>
  <r>
    <x v="3826"/>
    <x v="3821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.1916666666666667"/>
    <x v="1"/>
  </r>
  <r>
    <x v="3827"/>
    <x v="3822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.5266666666666666"/>
    <x v="1"/>
  </r>
  <r>
    <x v="3828"/>
    <x v="3823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"/>
    <x v="1"/>
  </r>
  <r>
    <x v="3829"/>
    <x v="3824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.002"/>
    <x v="1"/>
  </r>
  <r>
    <x v="3830"/>
    <x v="3825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.25"/>
    <x v="1"/>
  </r>
  <r>
    <x v="3831"/>
    <x v="3826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.0602199999999999"/>
    <x v="1"/>
  </r>
  <r>
    <x v="3832"/>
    <x v="3827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.0466666666666666"/>
    <x v="1"/>
  </r>
  <r>
    <x v="3833"/>
    <x v="3828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.1666666666666667"/>
    <x v="1"/>
  </r>
  <r>
    <x v="3834"/>
    <x v="3829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.0903333333333334"/>
    <x v="1"/>
  </r>
  <r>
    <x v="3835"/>
    <x v="3830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.6"/>
    <x v="1"/>
  </r>
  <r>
    <x v="3836"/>
    <x v="3831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.125"/>
    <x v="1"/>
  </r>
  <r>
    <x v="3837"/>
    <x v="3832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.0209999999999999"/>
    <x v="1"/>
  </r>
  <r>
    <x v="3838"/>
    <x v="3833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.00824"/>
    <x v="1"/>
  </r>
  <r>
    <x v="3839"/>
    <x v="3834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.0125"/>
    <x v="1"/>
  </r>
  <r>
    <x v="3840"/>
    <x v="3835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"/>
    <x v="1"/>
  </r>
  <r>
    <x v="3841"/>
    <x v="3836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8.72E-2"/>
    <x v="1"/>
  </r>
  <r>
    <x v="3842"/>
    <x v="3837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0.21940000000000001"/>
    <x v="1"/>
  </r>
  <r>
    <x v="3843"/>
    <x v="3838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0.21299999999999999"/>
    <x v="1"/>
  </r>
  <r>
    <x v="3844"/>
    <x v="3839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0.41489795918367345"/>
    <x v="1"/>
  </r>
  <r>
    <x v="3845"/>
    <x v="3840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.1049999999999999E-2"/>
    <x v="1"/>
  </r>
  <r>
    <x v="3846"/>
    <x v="3841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2.7E-2"/>
    <x v="1"/>
  </r>
  <r>
    <x v="3847"/>
    <x v="3842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0.16161904761904761"/>
    <x v="1"/>
  </r>
  <r>
    <x v="3848"/>
    <x v="3843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0.16376923076923078"/>
    <x v="1"/>
  </r>
  <r>
    <x v="3849"/>
    <x v="3844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.0433333333333334E-2"/>
    <x v="1"/>
  </r>
  <r>
    <x v="3850"/>
    <x v="384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3.7999999999999999E-2"/>
    <x v="1"/>
  </r>
  <r>
    <x v="3851"/>
    <x v="3846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0.34079999999999999"/>
    <x v="1"/>
  </r>
  <r>
    <x v="3852"/>
    <x v="3847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2E-3"/>
    <x v="1"/>
  </r>
  <r>
    <x v="3853"/>
    <x v="3848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2.5999999999999998E-4"/>
    <x v="1"/>
  </r>
  <r>
    <x v="3854"/>
    <x v="3849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0.16254545454545455"/>
    <x v="1"/>
  </r>
  <r>
    <x v="3855"/>
    <x v="3850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2.5000000000000001E-2"/>
    <x v="1"/>
  </r>
  <r>
    <x v="3856"/>
    <x v="3851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2.0000000000000001E-4"/>
    <x v="1"/>
  </r>
  <r>
    <x v="3857"/>
    <x v="3852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.1999999999999998E-2"/>
    <x v="1"/>
  </r>
  <r>
    <x v="3858"/>
    <x v="3853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0.02"/>
    <x v="1"/>
  </r>
  <r>
    <x v="3859"/>
    <x v="3854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4.0000000000000002E-4"/>
    <x v="1"/>
  </r>
  <r>
    <x v="3860"/>
    <x v="3855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0.17666666666666667"/>
    <x v="1"/>
  </r>
  <r>
    <x v="3861"/>
    <x v="3856"/>
    <s v="THE COMING OF THE LORD!"/>
    <n v="2000"/>
    <x v="173"/>
    <x v="2"/>
    <x v="0"/>
    <s v="USD"/>
    <n v="1415828820"/>
    <n v="1412258977"/>
    <b v="0"/>
    <n v="1"/>
    <b v="0"/>
    <s v="theater/plays"/>
    <n v="0.05"/>
    <x v="1"/>
  </r>
  <r>
    <x v="3862"/>
    <x v="3857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1.3333333333333334E-4"/>
    <x v="1"/>
  </r>
  <r>
    <x v="3863"/>
    <x v="3858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x v="1"/>
  </r>
  <r>
    <x v="3864"/>
    <x v="3859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.2E-2"/>
    <x v="1"/>
  </r>
  <r>
    <x v="3865"/>
    <x v="3860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0.26937422295897223"/>
    <x v="1"/>
  </r>
  <r>
    <x v="3866"/>
    <x v="3861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5.4999999999999997E-3"/>
    <x v="1"/>
  </r>
  <r>
    <x v="3867"/>
    <x v="3862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0.1255"/>
    <x v="1"/>
  </r>
  <r>
    <x v="3868"/>
    <x v="3863"/>
    <s v="New collection of music by Scott Evan Davis!"/>
    <n v="5000"/>
    <x v="115"/>
    <x v="1"/>
    <x v="1"/>
    <s v="GBP"/>
    <n v="1410191405"/>
    <n v="1408031405"/>
    <b v="0"/>
    <n v="1"/>
    <b v="0"/>
    <s v="theater/musical"/>
    <n v="2E-3"/>
    <x v="1"/>
  </r>
  <r>
    <x v="3869"/>
    <x v="3864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.44748684310884E-2"/>
    <x v="1"/>
  </r>
  <r>
    <x v="3870"/>
    <x v="3865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0.15"/>
    <x v="1"/>
  </r>
  <r>
    <x v="3871"/>
    <x v="3866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2.6666666666666668E-2"/>
    <x v="1"/>
  </r>
  <r>
    <x v="3872"/>
    <x v="3867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x v="1"/>
  </r>
  <r>
    <x v="3873"/>
    <x v="3868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x v="1"/>
  </r>
  <r>
    <x v="3874"/>
    <x v="3869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x v="1"/>
  </r>
  <r>
    <x v="3875"/>
    <x v="3870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x v="1"/>
  </r>
  <r>
    <x v="3876"/>
    <x v="3871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0.52794871794871789"/>
    <x v="1"/>
  </r>
  <r>
    <x v="3877"/>
    <x v="3872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4.9639999999999997E-2"/>
    <x v="1"/>
  </r>
  <r>
    <x v="3878"/>
    <x v="3873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5.5555555555555556E-4"/>
    <x v="1"/>
  </r>
  <r>
    <x v="3879"/>
    <x v="3874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x v="1"/>
  </r>
  <r>
    <x v="3880"/>
    <x v="3875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0.13066666666666665"/>
    <x v="1"/>
  </r>
  <r>
    <x v="3881"/>
    <x v="3876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0.05"/>
    <x v="1"/>
  </r>
  <r>
    <x v="3882"/>
    <x v="3877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x v="1"/>
  </r>
  <r>
    <x v="3883"/>
    <x v="3878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x v="1"/>
  </r>
  <r>
    <x v="3884"/>
    <x v="3879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x v="1"/>
  </r>
  <r>
    <x v="3885"/>
    <x v="3880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x v="1"/>
  </r>
  <r>
    <x v="3886"/>
    <x v="3881"/>
    <n v="1"/>
    <n v="10000"/>
    <x v="117"/>
    <x v="1"/>
    <x v="2"/>
    <s v="AUD"/>
    <n v="1418275702"/>
    <n v="1415683702"/>
    <b v="0"/>
    <n v="0"/>
    <b v="0"/>
    <s v="theater/musical"/>
    <n v="0"/>
    <x v="1"/>
  </r>
  <r>
    <x v="3887"/>
    <x v="3882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1.7500000000000002E-2"/>
    <x v="1"/>
  </r>
  <r>
    <x v="3888"/>
    <x v="3883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0.27100000000000002"/>
    <x v="1"/>
  </r>
  <r>
    <x v="3889"/>
    <x v="3884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.4749999999999999E-2"/>
    <x v="1"/>
  </r>
  <r>
    <x v="3890"/>
    <x v="3885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0.16826666666666668"/>
    <x v="1"/>
  </r>
  <r>
    <x v="3891"/>
    <x v="3886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0.32500000000000001"/>
    <x v="1"/>
  </r>
  <r>
    <x v="3892"/>
    <x v="3887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x v="1"/>
  </r>
  <r>
    <x v="3893"/>
    <x v="3888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0.2155"/>
    <x v="1"/>
  </r>
  <r>
    <x v="3894"/>
    <x v="3889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.4666666666666665E-2"/>
    <x v="1"/>
  </r>
  <r>
    <x v="3895"/>
    <x v="3890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0.05"/>
    <x v="1"/>
  </r>
  <r>
    <x v="3896"/>
    <x v="3891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0.10625"/>
    <x v="1"/>
  </r>
  <r>
    <x v="3897"/>
    <x v="3892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0.17599999999999999"/>
    <x v="1"/>
  </r>
  <r>
    <x v="3898"/>
    <x v="3893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0.3256"/>
    <x v="1"/>
  </r>
  <r>
    <x v="3899"/>
    <x v="3894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.2500000000000001E-2"/>
    <x v="1"/>
  </r>
  <r>
    <x v="3900"/>
    <x v="3895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.3999999999999999E-2"/>
    <x v="1"/>
  </r>
  <r>
    <x v="3901"/>
    <x v="3896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8.3333333333333332E-3"/>
    <x v="1"/>
  </r>
  <r>
    <x v="3902"/>
    <x v="3897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0.48833333333333334"/>
    <x v="1"/>
  </r>
  <r>
    <x v="3903"/>
    <x v="3898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x v="1"/>
  </r>
  <r>
    <x v="3904"/>
    <x v="3899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2.9999999999999997E-4"/>
    <x v="1"/>
  </r>
  <r>
    <x v="3905"/>
    <x v="3900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0.11533333333333333"/>
    <x v="1"/>
  </r>
  <r>
    <x v="3906"/>
    <x v="3901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0.67333333333333334"/>
    <x v="1"/>
  </r>
  <r>
    <x v="3907"/>
    <x v="3902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0.153"/>
    <x v="1"/>
  </r>
  <r>
    <x v="3908"/>
    <x v="3903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8.666666666666667E-2"/>
    <x v="1"/>
  </r>
  <r>
    <x v="3909"/>
    <x v="3904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2.2499999999999998E-3"/>
    <x v="1"/>
  </r>
  <r>
    <x v="3910"/>
    <x v="3905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.0833333333333334E-2"/>
    <x v="1"/>
  </r>
  <r>
    <x v="3911"/>
    <x v="3906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0.37412499999999999"/>
    <x v="1"/>
  </r>
  <r>
    <x v="3912"/>
    <x v="3907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6.666666666666667E-5"/>
    <x v="1"/>
  </r>
  <r>
    <x v="3913"/>
    <x v="3908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0.1"/>
    <x v="1"/>
  </r>
  <r>
    <x v="3914"/>
    <x v="3909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0.36359999999999998"/>
    <x v="1"/>
  </r>
  <r>
    <x v="3915"/>
    <x v="3910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3.3333333333333335E-3"/>
    <x v="1"/>
  </r>
  <r>
    <x v="3916"/>
    <x v="3911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x v="1"/>
  </r>
  <r>
    <x v="3917"/>
    <x v="3912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2.8571428571428571E-3"/>
    <x v="1"/>
  </r>
  <r>
    <x v="3918"/>
    <x v="3913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2E-3"/>
    <x v="1"/>
  </r>
  <r>
    <x v="3919"/>
    <x v="3914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1.7999999999999999E-2"/>
    <x v="1"/>
  </r>
  <r>
    <x v="3920"/>
    <x v="3915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.3999999999999999E-2"/>
    <x v="1"/>
  </r>
  <r>
    <x v="3921"/>
    <x v="3916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x v="1"/>
  </r>
  <r>
    <x v="3922"/>
    <x v="3917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.1333333333333327E-2"/>
    <x v="1"/>
  </r>
  <r>
    <x v="3923"/>
    <x v="3918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0.12034782608695652"/>
    <x v="1"/>
  </r>
  <r>
    <x v="3924"/>
    <x v="3919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0.15266666666666667"/>
    <x v="1"/>
  </r>
  <r>
    <x v="3925"/>
    <x v="3920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0.1"/>
    <x v="1"/>
  </r>
  <r>
    <x v="3926"/>
    <x v="3921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3.0000000000000001E-3"/>
    <x v="1"/>
  </r>
  <r>
    <x v="3927"/>
    <x v="3922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0.01"/>
    <x v="1"/>
  </r>
  <r>
    <x v="3928"/>
    <x v="3923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0.13020000000000001"/>
    <x v="1"/>
  </r>
  <r>
    <x v="3929"/>
    <x v="3924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.265E-2"/>
    <x v="1"/>
  </r>
  <r>
    <x v="3930"/>
    <x v="3925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x v="1"/>
  </r>
  <r>
    <x v="3931"/>
    <x v="3926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x v="1"/>
  </r>
  <r>
    <x v="3932"/>
    <x v="3927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8.3333333333333331E-5"/>
    <x v="1"/>
  </r>
  <r>
    <x v="3933"/>
    <x v="3928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0.15742857142857142"/>
    <x v="1"/>
  </r>
  <r>
    <x v="3934"/>
    <x v="3929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0.11"/>
    <x v="1"/>
  </r>
  <r>
    <x v="3935"/>
    <x v="3930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0.43833333333333335"/>
    <x v="1"/>
  </r>
  <r>
    <x v="3936"/>
    <x v="3931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x v="1"/>
  </r>
  <r>
    <x v="3937"/>
    <x v="3932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0.86135181975736563"/>
    <x v="1"/>
  </r>
  <r>
    <x v="3938"/>
    <x v="393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0.12196620583717357"/>
    <x v="1"/>
  </r>
  <r>
    <x v="3939"/>
    <x v="3934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1E-3"/>
    <x v="1"/>
  </r>
  <r>
    <x v="3940"/>
    <x v="3935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2.2000000000000001E-3"/>
    <x v="1"/>
  </r>
  <r>
    <x v="3941"/>
    <x v="3936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9.0909090909090905E-3"/>
    <x v="1"/>
  </r>
  <r>
    <x v="3942"/>
    <x v="3937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x v="1"/>
  </r>
  <r>
    <x v="3943"/>
    <x v="3938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0.35639999999999999"/>
    <x v="1"/>
  </r>
  <r>
    <x v="3944"/>
    <x v="3939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x v="1"/>
  </r>
  <r>
    <x v="3945"/>
    <x v="3940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2.5000000000000001E-3"/>
    <x v="1"/>
  </r>
  <r>
    <x v="3946"/>
    <x v="3941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.2500000000000001E-2"/>
    <x v="1"/>
  </r>
  <r>
    <x v="3947"/>
    <x v="3942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.3666666666666664E-2"/>
    <x v="1"/>
  </r>
  <r>
    <x v="3948"/>
    <x v="3943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x v="1"/>
  </r>
  <r>
    <x v="3949"/>
    <x v="3944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0.15770000000000001"/>
    <x v="1"/>
  </r>
  <r>
    <x v="3950"/>
    <x v="3945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6.2500000000000003E-3"/>
    <x v="1"/>
  </r>
  <r>
    <x v="3951"/>
    <x v="3946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5.0000000000000004E-6"/>
    <x v="1"/>
  </r>
  <r>
    <x v="3952"/>
    <x v="3947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9.6153846153846159E-4"/>
    <x v="1"/>
  </r>
  <r>
    <x v="3953"/>
    <x v="3948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x v="1"/>
  </r>
  <r>
    <x v="3954"/>
    <x v="3949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x v="1"/>
  </r>
  <r>
    <x v="3955"/>
    <x v="3950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0.24285714285714285"/>
    <x v="1"/>
  </r>
  <r>
    <x v="3956"/>
    <x v="3951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x v="1"/>
  </r>
  <r>
    <x v="3957"/>
    <x v="3952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2.5000000000000001E-4"/>
    <x v="1"/>
  </r>
  <r>
    <x v="3958"/>
    <x v="3953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0.32050000000000001"/>
    <x v="1"/>
  </r>
  <r>
    <x v="3959"/>
    <x v="3954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0.24333333333333335"/>
    <x v="1"/>
  </r>
  <r>
    <x v="3960"/>
    <x v="3955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1.4999999999999999E-2"/>
    <x v="1"/>
  </r>
  <r>
    <x v="3961"/>
    <x v="3956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4.1999999999999997E-3"/>
    <x v="1"/>
  </r>
  <r>
    <x v="3962"/>
    <x v="3957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.214285714285714E-2"/>
    <x v="1"/>
  </r>
  <r>
    <x v="3963"/>
    <x v="3958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x v="1"/>
  </r>
  <r>
    <x v="3964"/>
    <x v="3959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.3E-2"/>
    <x v="1"/>
  </r>
  <r>
    <x v="3965"/>
    <x v="3960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0.14249999999999999"/>
    <x v="1"/>
  </r>
  <r>
    <x v="3966"/>
    <x v="3961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6.0000000000000001E-3"/>
    <x v="1"/>
  </r>
  <r>
    <x v="3967"/>
    <x v="3962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0.2411764705882353"/>
    <x v="1"/>
  </r>
  <r>
    <x v="3968"/>
    <x v="3963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0.10539999999999999"/>
    <x v="1"/>
  </r>
  <r>
    <x v="3969"/>
    <x v="3964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.4690265486725665E-2"/>
    <x v="1"/>
  </r>
  <r>
    <x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7.3333333333333334E-4"/>
    <x v="1"/>
  </r>
  <r>
    <x v="3971"/>
    <x v="3966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9.7142857142857135E-3"/>
    <x v="1"/>
  </r>
  <r>
    <x v="3972"/>
    <x v="3967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0.21099999999999999"/>
    <x v="1"/>
  </r>
  <r>
    <x v="3973"/>
    <x v="3968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0.78100000000000003"/>
    <x v="1"/>
  </r>
  <r>
    <x v="3974"/>
    <x v="3969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0.32"/>
    <x v="1"/>
  </r>
  <r>
    <x v="3975"/>
    <x v="3970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x v="1"/>
  </r>
  <r>
    <x v="3976"/>
    <x v="3971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0.47692307692307695"/>
    <x v="1"/>
  </r>
  <r>
    <x v="3977"/>
    <x v="3972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.4500000000000001E-2"/>
    <x v="1"/>
  </r>
  <r>
    <x v="3978"/>
    <x v="3973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0.107"/>
    <x v="1"/>
  </r>
  <r>
    <x v="3979"/>
    <x v="3974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1.8333333333333333E-2"/>
    <x v="1"/>
  </r>
  <r>
    <x v="3980"/>
    <x v="3975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0.18"/>
    <x v="1"/>
  </r>
  <r>
    <x v="3981"/>
    <x v="3357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.0833333333333333E-2"/>
    <x v="1"/>
  </r>
  <r>
    <x v="3982"/>
    <x v="3976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0.2"/>
    <x v="1"/>
  </r>
  <r>
    <x v="3983"/>
    <x v="3977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0.34802513464991025"/>
    <x v="1"/>
  </r>
  <r>
    <x v="3984"/>
    <x v="3978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.3333333333333339E-2"/>
    <x v="1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0.32050000000000001"/>
    <x v="1"/>
  </r>
  <r>
    <x v="3986"/>
    <x v="3980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9.7600000000000006E-2"/>
    <x v="1"/>
  </r>
  <r>
    <x v="3987"/>
    <x v="3981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0.3775"/>
    <x v="1"/>
  </r>
  <r>
    <x v="3988"/>
    <x v="3982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.1333333333333333E-2"/>
    <x v="1"/>
  </r>
  <r>
    <x v="3989"/>
    <x v="3983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x v="1"/>
  </r>
  <r>
    <x v="3990"/>
    <x v="3984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.1818181818181817E-2"/>
    <x v="1"/>
  </r>
  <r>
    <x v="3991"/>
    <x v="3985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0.2"/>
    <x v="1"/>
  </r>
  <r>
    <x v="3992"/>
    <x v="3986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.4100000000000002E-2"/>
    <x v="1"/>
  </r>
  <r>
    <x v="3993"/>
    <x v="3987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6.0000000000000002E-5"/>
    <x v="1"/>
  </r>
  <r>
    <x v="3994"/>
    <x v="3988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2.5000000000000001E-3"/>
    <x v="1"/>
  </r>
  <r>
    <x v="3995"/>
    <x v="3989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0.35"/>
    <x v="1"/>
  </r>
  <r>
    <x v="3996"/>
    <x v="3990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0.16566666666666666"/>
    <x v="1"/>
  </r>
  <r>
    <x v="3997"/>
    <x v="3991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x v="1"/>
  </r>
  <r>
    <x v="3998"/>
    <x v="3992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0.57199999999999995"/>
    <x v="1"/>
  </r>
  <r>
    <x v="3999"/>
    <x v="3993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0.16514285714285715"/>
    <x v="1"/>
  </r>
  <r>
    <x v="4000"/>
    <x v="3994"/>
    <s v="An Enticing Trip into the World of Assisted Dying"/>
    <n v="8000"/>
    <x v="115"/>
    <x v="2"/>
    <x v="0"/>
    <s v="USD"/>
    <n v="1462631358"/>
    <n v="1457450958"/>
    <b v="0"/>
    <n v="1"/>
    <b v="0"/>
    <s v="theater/plays"/>
    <n v="1.25E-3"/>
    <x v="1"/>
  </r>
  <r>
    <x v="4001"/>
    <x v="3995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0.3775"/>
    <x v="1"/>
  </r>
  <r>
    <x v="4002"/>
    <x v="3996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1.84E-2"/>
    <x v="1"/>
  </r>
  <r>
    <x v="4003"/>
    <x v="3997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0.10050000000000001"/>
    <x v="1"/>
  </r>
  <r>
    <x v="4004"/>
    <x v="3998"/>
    <s v="Help Launch The Queen Into South Florida!"/>
    <n v="500"/>
    <x v="116"/>
    <x v="2"/>
    <x v="0"/>
    <s v="USD"/>
    <n v="1412740457"/>
    <n v="1410148457"/>
    <b v="0"/>
    <n v="1"/>
    <b v="0"/>
    <s v="theater/plays"/>
    <n v="2E-3"/>
    <x v="1"/>
  </r>
  <r>
    <x v="4005"/>
    <x v="3999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.3333333333333334E-2"/>
    <x v="1"/>
  </r>
  <r>
    <x v="4006"/>
    <x v="4000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6.666666666666667E-5"/>
    <x v="1"/>
  </r>
  <r>
    <x v="4007"/>
    <x v="3988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2.5000000000000001E-3"/>
    <x v="1"/>
  </r>
  <r>
    <x v="4008"/>
    <x v="4001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0.06"/>
    <x v="1"/>
  </r>
  <r>
    <x v="4009"/>
    <x v="4002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3.8860103626943004E-2"/>
    <x v="1"/>
  </r>
  <r>
    <x v="4010"/>
    <x v="4003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0.24194444444444443"/>
    <x v="1"/>
  </r>
  <r>
    <x v="4011"/>
    <x v="4004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7.5999999999999998E-2"/>
    <x v="1"/>
  </r>
  <r>
    <x v="4012"/>
    <x v="4005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x v="1"/>
  </r>
  <r>
    <x v="4013"/>
    <x v="4006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.2999999999999999E-2"/>
    <x v="1"/>
  </r>
  <r>
    <x v="4014"/>
    <x v="4007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x v="1"/>
  </r>
  <r>
    <x v="4015"/>
    <x v="4008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1.4285714285714287E-4"/>
    <x v="1"/>
  </r>
  <r>
    <x v="4016"/>
    <x v="4009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0.14000000000000001"/>
    <x v="1"/>
  </r>
  <r>
    <x v="4017"/>
    <x v="4010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.0500000000000001E-2"/>
    <x v="1"/>
  </r>
  <r>
    <x v="4018"/>
    <x v="4011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8.666666666666667E-2"/>
    <x v="1"/>
  </r>
  <r>
    <x v="4019"/>
    <x v="4012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8.2857142857142851E-3"/>
    <x v="1"/>
  </r>
  <r>
    <x v="4020"/>
    <x v="4013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0.16666666666666666"/>
    <x v="1"/>
  </r>
  <r>
    <x v="4021"/>
    <x v="4014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8.3333333333333332E-3"/>
    <x v="1"/>
  </r>
  <r>
    <x v="4022"/>
    <x v="4015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0.69561111111111107"/>
    <x v="1"/>
  </r>
  <r>
    <x v="4023"/>
    <x v="4016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x v="1"/>
  </r>
  <r>
    <x v="4024"/>
    <x v="4017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.2500000000000001E-2"/>
    <x v="1"/>
  </r>
  <r>
    <x v="4025"/>
    <x v="4018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0.05"/>
    <x v="1"/>
  </r>
  <r>
    <x v="4026"/>
    <x v="4019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x v="1"/>
  </r>
  <r>
    <x v="4027"/>
    <x v="4020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.166666666666667E-2"/>
    <x v="1"/>
  </r>
  <r>
    <x v="4028"/>
    <x v="4021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0.28050000000000003"/>
    <x v="1"/>
  </r>
  <r>
    <x v="4029"/>
    <x v="4022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x v="1"/>
  </r>
  <r>
    <x v="4030"/>
    <x v="4023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0.16"/>
    <x v="1"/>
  </r>
  <r>
    <x v="4031"/>
    <x v="4024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x v="1"/>
  </r>
  <r>
    <x v="4032"/>
    <x v="4025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6.8287037037037035E-2"/>
    <x v="1"/>
  </r>
  <r>
    <x v="4033"/>
    <x v="4026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0.25698702928870293"/>
    <x v="1"/>
  </r>
  <r>
    <x v="4034"/>
    <x v="4027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.4814814814814815E-2"/>
    <x v="1"/>
  </r>
  <r>
    <x v="4035"/>
    <x v="4028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0.36849999999999999"/>
    <x v="1"/>
  </r>
  <r>
    <x v="4036"/>
    <x v="4029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0.47049999999999997"/>
    <x v="1"/>
  </r>
  <r>
    <x v="4037"/>
    <x v="4030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0.11428571428571428"/>
    <x v="1"/>
  </r>
  <r>
    <x v="4038"/>
    <x v="4031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0.12039999999999999"/>
    <x v="1"/>
  </r>
  <r>
    <x v="4039"/>
    <x v="4032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0.6"/>
    <x v="1"/>
  </r>
  <r>
    <x v="4040"/>
    <x v="4033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0.3125"/>
    <x v="1"/>
  </r>
  <r>
    <x v="4041"/>
    <x v="4034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4.1999999999999997E-3"/>
    <x v="1"/>
  </r>
  <r>
    <x v="4042"/>
    <x v="4035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2.0999999999999999E-3"/>
    <x v="1"/>
  </r>
  <r>
    <x v="4043"/>
    <x v="4036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x v="1"/>
  </r>
  <r>
    <x v="4044"/>
    <x v="4037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0.375"/>
    <x v="1"/>
  </r>
  <r>
    <x v="4045"/>
    <x v="4038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2.0000000000000001E-4"/>
    <x v="1"/>
  </r>
  <r>
    <x v="4046"/>
    <x v="4039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.2142857142857142E-2"/>
    <x v="1"/>
  </r>
  <r>
    <x v="4047"/>
    <x v="4040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.1999999999999999E-2"/>
    <x v="1"/>
  </r>
  <r>
    <x v="4048"/>
    <x v="4041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0.17652941176470588"/>
    <x v="1"/>
  </r>
  <r>
    <x v="4049"/>
    <x v="4042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8.0000000000000004E-4"/>
    <x v="1"/>
  </r>
  <r>
    <x v="4050"/>
    <x v="4043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6.6666666666666664E-4"/>
    <x v="1"/>
  </r>
  <r>
    <x v="4051"/>
    <x v="4044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x v="1"/>
  </r>
  <r>
    <x v="4052"/>
    <x v="4045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0.37533333333333335"/>
    <x v="1"/>
  </r>
  <r>
    <x v="4053"/>
    <x v="4046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0.22"/>
    <x v="1"/>
  </r>
  <r>
    <x v="4054"/>
    <x v="4047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x v="1"/>
  </r>
  <r>
    <x v="4055"/>
    <x v="4048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0.1762"/>
    <x v="1"/>
  </r>
  <r>
    <x v="4056"/>
    <x v="4049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0.53"/>
    <x v="1"/>
  </r>
  <r>
    <x v="4057"/>
    <x v="4050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0.22142857142857142"/>
    <x v="1"/>
  </r>
  <r>
    <x v="4058"/>
    <x v="4051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2.5333333333333333E-2"/>
    <x v="1"/>
  </r>
  <r>
    <x v="4059"/>
    <x v="4052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2.5000000000000001E-2"/>
    <x v="1"/>
  </r>
  <r>
    <x v="4060"/>
    <x v="4053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2.8500000000000001E-2"/>
    <x v="1"/>
  </r>
  <r>
    <x v="4061"/>
    <x v="4054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x v="1"/>
  </r>
  <r>
    <x v="4062"/>
    <x v="4055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.4500000000000001E-2"/>
    <x v="1"/>
  </r>
  <r>
    <x v="4063"/>
    <x v="4056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.4210526315789474E-2"/>
    <x v="1"/>
  </r>
  <r>
    <x v="4064"/>
    <x v="4057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0.1925"/>
    <x v="1"/>
  </r>
  <r>
    <x v="4065"/>
    <x v="4058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6.7499999999999999E-3"/>
    <x v="1"/>
  </r>
  <r>
    <x v="4066"/>
    <x v="4059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1.6666666666666668E-3"/>
    <x v="1"/>
  </r>
  <r>
    <x v="4067"/>
    <x v="4060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0.60899999999999999"/>
    <x v="1"/>
  </r>
  <r>
    <x v="4068"/>
    <x v="4061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0.01"/>
    <x v="1"/>
  </r>
  <r>
    <x v="4069"/>
    <x v="4062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0.34399999999999997"/>
    <x v="1"/>
  </r>
  <r>
    <x v="4070"/>
    <x v="4063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0.16500000000000001"/>
    <x v="1"/>
  </r>
  <r>
    <x v="4071"/>
    <x v="4064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x v="1"/>
  </r>
  <r>
    <x v="4072"/>
    <x v="4065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4.0000000000000001E-3"/>
    <x v="1"/>
  </r>
  <r>
    <x v="4073"/>
    <x v="4066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.0571428571428572E-2"/>
    <x v="1"/>
  </r>
  <r>
    <x v="4074"/>
    <x v="4067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0.26727272727272727"/>
    <x v="1"/>
  </r>
  <r>
    <x v="4075"/>
    <x v="4068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0.28799999999999998"/>
    <x v="1"/>
  </r>
  <r>
    <x v="4076"/>
    <x v="4069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x v="1"/>
  </r>
  <r>
    <x v="4077"/>
    <x v="4070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8.8999999999999996E-2"/>
    <x v="1"/>
  </r>
  <r>
    <x v="4078"/>
    <x v="4071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x v="1"/>
  </r>
  <r>
    <x v="4079"/>
    <x v="4072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1.6666666666666668E-3"/>
    <x v="1"/>
  </r>
  <r>
    <x v="4080"/>
    <x v="4073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x v="1"/>
  </r>
  <r>
    <x v="4081"/>
    <x v="4074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0.15737410071942445"/>
    <x v="1"/>
  </r>
  <r>
    <x v="4082"/>
    <x v="4075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0.02"/>
    <x v="1"/>
  </r>
  <r>
    <x v="4083"/>
    <x v="4076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0.21685714285714286"/>
    <x v="1"/>
  </r>
  <r>
    <x v="4084"/>
    <x v="4077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3.3333333333333335E-3"/>
    <x v="1"/>
  </r>
  <r>
    <x v="4085"/>
    <x v="4078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2.8571428571428571E-3"/>
    <x v="1"/>
  </r>
  <r>
    <x v="4086"/>
    <x v="4079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4.7E-2"/>
    <x v="1"/>
  </r>
  <r>
    <x v="4087"/>
    <x v="4080"/>
    <s v="Comedy Stage Play"/>
    <n v="9600"/>
    <x v="117"/>
    <x v="2"/>
    <x v="0"/>
    <s v="USD"/>
    <n v="1468777786"/>
    <n v="1466185786"/>
    <b v="0"/>
    <n v="0"/>
    <b v="0"/>
    <s v="theater/plays"/>
    <n v="0"/>
    <x v="1"/>
  </r>
  <r>
    <x v="4088"/>
    <x v="4081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0.108"/>
    <x v="1"/>
  </r>
  <r>
    <x v="4089"/>
    <x v="4082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4.8000000000000001E-2"/>
    <x v="1"/>
  </r>
  <r>
    <x v="4090"/>
    <x v="4083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.2000000000000001E-2"/>
    <x v="1"/>
  </r>
  <r>
    <x v="4091"/>
    <x v="4084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0.1275"/>
    <x v="1"/>
  </r>
  <r>
    <x v="4092"/>
    <x v="4085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1.8181818181818181E-4"/>
    <x v="1"/>
  </r>
  <r>
    <x v="4093"/>
    <x v="4086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.4E-2"/>
    <x v="1"/>
  </r>
  <r>
    <x v="4094"/>
    <x v="4087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0.36499999999999999"/>
    <x v="1"/>
  </r>
  <r>
    <x v="4095"/>
    <x v="4088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2.6666666666666668E-2"/>
    <x v="1"/>
  </r>
  <r>
    <x v="4096"/>
    <x v="4089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0.11428571428571428"/>
    <x v="1"/>
  </r>
  <r>
    <x v="4097"/>
    <x v="4090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x v="1"/>
  </r>
  <r>
    <x v="4098"/>
    <x v="4091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x v="1"/>
  </r>
  <r>
    <x v="4099"/>
    <x v="4092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.1111111111111112E-2"/>
    <x v="1"/>
  </r>
  <r>
    <x v="4100"/>
    <x v="4093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x v="1"/>
  </r>
  <r>
    <x v="4101"/>
    <x v="4094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x v="1"/>
  </r>
  <r>
    <x v="4102"/>
    <x v="4095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0.27400000000000002"/>
    <x v="1"/>
  </r>
  <r>
    <x v="4103"/>
    <x v="4096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0.1"/>
    <x v="1"/>
  </r>
  <r>
    <x v="4104"/>
    <x v="4097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0.21366666666666667"/>
    <x v="1"/>
  </r>
  <r>
    <x v="4105"/>
    <x v="4098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6.9696969696969702E-2"/>
    <x v="1"/>
  </r>
  <r>
    <x v="4106"/>
    <x v="4099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0.70599999999999996"/>
    <x v="1"/>
  </r>
  <r>
    <x v="4107"/>
    <x v="4100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.0500000000000001E-2"/>
    <x v="1"/>
  </r>
  <r>
    <x v="4108"/>
    <x v="4101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1.9666666666666666E-2"/>
    <x v="1"/>
  </r>
  <r>
    <x v="4109"/>
    <x v="4102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x v="1"/>
  </r>
  <r>
    <x v="4110"/>
    <x v="4103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0.28666666666666668"/>
    <x v="1"/>
  </r>
  <r>
    <x v="4111"/>
    <x v="4104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.1333333333333331E-2"/>
    <x v="1"/>
  </r>
  <r>
    <x v="4112"/>
    <x v="4105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4.0000000000000002E-4"/>
    <x v="1"/>
  </r>
  <r>
    <x v="4113"/>
    <x v="4106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2E-3"/>
    <x v="1"/>
  </r>
  <r>
    <x v="4114"/>
    <x v="4107"/>
    <m/>
    <m/>
    <x v="2548"/>
    <x v="4"/>
    <x v="21"/>
    <m/>
    <m/>
    <m/>
    <m/>
    <m/>
    <m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FA67B4-A005-3145-ACA8-D8479DC3BE6A}" name="PivotTable3" cacheId="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32" firstHeaderRow="1" firstDataRow="2" firstDataCol="1"/>
  <pivotFields count="16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2">
    <field x="15"/>
    <field x="6"/>
  </rowFields>
  <rowItems count="128">
    <i>
      <x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5"/>
    </i>
    <i r="1">
      <x v="16"/>
    </i>
    <i r="1">
      <x v="17"/>
    </i>
    <i r="1">
      <x v="18"/>
    </i>
    <i r="1">
      <x v="20"/>
    </i>
    <i>
      <x v="1"/>
    </i>
    <i r="1">
      <x/>
    </i>
    <i r="1">
      <x v="1"/>
    </i>
    <i r="1">
      <x v="2"/>
    </i>
    <i r="1">
      <x v="3"/>
    </i>
    <i r="1">
      <x v="5"/>
    </i>
    <i r="1">
      <x v="6"/>
    </i>
    <i r="1">
      <x v="8"/>
    </i>
    <i r="1">
      <x v="9"/>
    </i>
    <i r="1">
      <x v="16"/>
    </i>
    <i r="1">
      <x v="18"/>
    </i>
    <i r="1">
      <x v="20"/>
    </i>
    <i>
      <x v="2"/>
    </i>
    <i r="1">
      <x v="1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6"/>
    </i>
    <i r="1">
      <x v="18"/>
    </i>
    <i r="1">
      <x v="20"/>
    </i>
    <i>
      <x v="3"/>
    </i>
    <i r="1">
      <x v="5"/>
    </i>
    <i r="1">
      <x v="20"/>
    </i>
    <i>
      <x v="4"/>
    </i>
    <i r="1">
      <x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8"/>
    </i>
    <i r="1">
      <x v="20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8"/>
    </i>
    <i r="1">
      <x v="20"/>
    </i>
    <i>
      <x v="6"/>
    </i>
    <i r="1">
      <x v="1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20"/>
    </i>
    <i>
      <x v="7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7"/>
    </i>
    <i r="1">
      <x v="18"/>
    </i>
    <i r="1">
      <x v="20"/>
    </i>
    <i>
      <x v="8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>
      <x v="9"/>
    </i>
    <i r="1">
      <x v="2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0" format="1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9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tabSelected="1" topLeftCell="C1" zoomScale="95" zoomScaleNormal="95" workbookViewId="0">
      <pane ySplit="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9.5" style="9" bestFit="1" customWidth="1"/>
    <col min="16" max="16" width="9.5" style="9" customWidth="1"/>
    <col min="17" max="17" width="41.1640625" customWidth="1"/>
    <col min="18" max="18" width="15.6640625" bestFit="1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8362</v>
      </c>
      <c r="Q1" s="1" t="s">
        <v>8383</v>
      </c>
      <c r="R1" s="1" t="s">
        <v>8382</v>
      </c>
    </row>
    <row r="2" spans="1:18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E2/D2</f>
        <v>1.3685882352941177</v>
      </c>
      <c r="P2" s="15">
        <f>E2/L2</f>
        <v>63.917582417582416</v>
      </c>
      <c r="Q2" t="s">
        <v>8307</v>
      </c>
      <c r="R2" t="s">
        <v>8308</v>
      </c>
    </row>
    <row r="3" spans="1:18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E3/D3</f>
        <v>1.4260827250608272</v>
      </c>
      <c r="P3" s="15">
        <f t="shared" ref="P3:P66" si="1">E3/L3</f>
        <v>185.48101265822785</v>
      </c>
      <c r="Q3" t="s">
        <v>8307</v>
      </c>
      <c r="R3" t="s">
        <v>8308</v>
      </c>
    </row>
    <row r="4" spans="1:18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1.05</v>
      </c>
      <c r="P4" s="15">
        <f t="shared" si="1"/>
        <v>15</v>
      </c>
      <c r="Q4" t="s">
        <v>8307</v>
      </c>
      <c r="R4" t="s">
        <v>8308</v>
      </c>
    </row>
    <row r="5" spans="1:18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1.0389999999999999</v>
      </c>
      <c r="P5" s="15">
        <f t="shared" si="1"/>
        <v>69.266666666666666</v>
      </c>
      <c r="Q5" t="s">
        <v>8307</v>
      </c>
      <c r="R5" t="s">
        <v>8308</v>
      </c>
    </row>
    <row r="6" spans="1:18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1.2299154545454545</v>
      </c>
      <c r="P6" s="15">
        <f t="shared" si="1"/>
        <v>190.55028169014085</v>
      </c>
      <c r="Q6" t="s">
        <v>8307</v>
      </c>
      <c r="R6" t="s">
        <v>8308</v>
      </c>
    </row>
    <row r="7" spans="1:18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1.0977744436109027</v>
      </c>
      <c r="P7" s="15">
        <f t="shared" si="1"/>
        <v>93.40425531914893</v>
      </c>
      <c r="Q7" t="s">
        <v>8307</v>
      </c>
      <c r="R7" t="s">
        <v>8308</v>
      </c>
    </row>
    <row r="8" spans="1:18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1.064875</v>
      </c>
      <c r="P8" s="15">
        <f t="shared" si="1"/>
        <v>146.87931034482759</v>
      </c>
      <c r="Q8" t="s">
        <v>8307</v>
      </c>
      <c r="R8" t="s">
        <v>8308</v>
      </c>
    </row>
    <row r="9" spans="1:18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1.0122222222222221</v>
      </c>
      <c r="P9" s="15">
        <f t="shared" si="1"/>
        <v>159.82456140350877</v>
      </c>
      <c r="Q9" t="s">
        <v>8307</v>
      </c>
      <c r="R9" t="s">
        <v>8308</v>
      </c>
    </row>
    <row r="10" spans="1:18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1.0004342857142856</v>
      </c>
      <c r="P10" s="15">
        <f t="shared" si="1"/>
        <v>291.79333333333335</v>
      </c>
      <c r="Q10" t="s">
        <v>8307</v>
      </c>
      <c r="R10" t="s">
        <v>8308</v>
      </c>
    </row>
    <row r="11" spans="1:18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1.2599800000000001</v>
      </c>
      <c r="P11" s="15">
        <f t="shared" si="1"/>
        <v>31.499500000000001</v>
      </c>
      <c r="Q11" t="s">
        <v>8307</v>
      </c>
      <c r="R11" t="s">
        <v>8308</v>
      </c>
    </row>
    <row r="12" spans="1:18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1.0049999999999999</v>
      </c>
      <c r="P12" s="15">
        <f t="shared" si="1"/>
        <v>158.68421052631578</v>
      </c>
      <c r="Q12" t="s">
        <v>8307</v>
      </c>
      <c r="R12" t="s">
        <v>8308</v>
      </c>
    </row>
    <row r="13" spans="1:18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1.2050000000000001</v>
      </c>
      <c r="P13" s="15">
        <f t="shared" si="1"/>
        <v>80.333333333333329</v>
      </c>
      <c r="Q13" t="s">
        <v>8307</v>
      </c>
      <c r="R13" t="s">
        <v>8308</v>
      </c>
    </row>
    <row r="14" spans="1:18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1.6529333333333334</v>
      </c>
      <c r="P14" s="15">
        <f t="shared" si="1"/>
        <v>59.961305925030231</v>
      </c>
      <c r="Q14" t="s">
        <v>8307</v>
      </c>
      <c r="R14" t="s">
        <v>8308</v>
      </c>
    </row>
    <row r="15" spans="1:18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1.5997142857142856</v>
      </c>
      <c r="P15" s="15">
        <f t="shared" si="1"/>
        <v>109.78431372549019</v>
      </c>
      <c r="Q15" t="s">
        <v>8307</v>
      </c>
      <c r="R15" t="s">
        <v>8308</v>
      </c>
    </row>
    <row r="16" spans="1:18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1.0093333333333334</v>
      </c>
      <c r="P16" s="15">
        <f t="shared" si="1"/>
        <v>147.70731707317074</v>
      </c>
      <c r="Q16" t="s">
        <v>8307</v>
      </c>
      <c r="R16" t="s">
        <v>8308</v>
      </c>
    </row>
    <row r="17" spans="1:18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1.0660000000000001</v>
      </c>
      <c r="P17" s="15">
        <f t="shared" si="1"/>
        <v>21.755102040816325</v>
      </c>
      <c r="Q17" t="s">
        <v>8307</v>
      </c>
      <c r="R17" t="s">
        <v>8308</v>
      </c>
    </row>
    <row r="18" spans="1:18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1.0024166666666667</v>
      </c>
      <c r="P18" s="15">
        <f t="shared" si="1"/>
        <v>171.84285714285716</v>
      </c>
      <c r="Q18" t="s">
        <v>8307</v>
      </c>
      <c r="R18" t="s">
        <v>8308</v>
      </c>
    </row>
    <row r="19" spans="1:18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1.0066666666666666</v>
      </c>
      <c r="P19" s="15">
        <f t="shared" si="1"/>
        <v>41.944444444444443</v>
      </c>
      <c r="Q19" t="s">
        <v>8307</v>
      </c>
      <c r="R19" t="s">
        <v>8308</v>
      </c>
    </row>
    <row r="20" spans="1:18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1.0632110000000001</v>
      </c>
      <c r="P20" s="15">
        <f t="shared" si="1"/>
        <v>93.264122807017543</v>
      </c>
      <c r="Q20" t="s">
        <v>8307</v>
      </c>
      <c r="R20" t="s">
        <v>8308</v>
      </c>
    </row>
    <row r="21" spans="1:18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1.4529411764705882</v>
      </c>
      <c r="P21" s="15">
        <f t="shared" si="1"/>
        <v>56.136363636363633</v>
      </c>
      <c r="Q21" t="s">
        <v>8307</v>
      </c>
      <c r="R21" t="s">
        <v>8308</v>
      </c>
    </row>
    <row r="22" spans="1:18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1.002</v>
      </c>
      <c r="P22" s="15">
        <f t="shared" si="1"/>
        <v>80.16</v>
      </c>
      <c r="Q22" t="s">
        <v>8307</v>
      </c>
      <c r="R22" t="s">
        <v>8308</v>
      </c>
    </row>
    <row r="23" spans="1:18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1.0913513513513513</v>
      </c>
      <c r="P23" s="15">
        <f t="shared" si="1"/>
        <v>199.9009900990099</v>
      </c>
      <c r="Q23" t="s">
        <v>8307</v>
      </c>
      <c r="R23" t="s">
        <v>8308</v>
      </c>
    </row>
    <row r="24" spans="1:18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1.1714285714285715</v>
      </c>
      <c r="P24" s="15">
        <f t="shared" si="1"/>
        <v>51.25</v>
      </c>
      <c r="Q24" t="s">
        <v>8307</v>
      </c>
      <c r="R24" t="s">
        <v>8308</v>
      </c>
    </row>
    <row r="25" spans="1:18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1.1850000000000001</v>
      </c>
      <c r="P25" s="15">
        <f t="shared" si="1"/>
        <v>103.04347826086956</v>
      </c>
      <c r="Q25" t="s">
        <v>8307</v>
      </c>
      <c r="R25" t="s">
        <v>8308</v>
      </c>
    </row>
    <row r="26" spans="1:18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1.0880768571428572</v>
      </c>
      <c r="P26" s="15">
        <f t="shared" si="1"/>
        <v>66.346149825783982</v>
      </c>
      <c r="Q26" t="s">
        <v>8307</v>
      </c>
      <c r="R26" t="s">
        <v>8308</v>
      </c>
    </row>
    <row r="27" spans="1:18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1.3333333333333333</v>
      </c>
      <c r="P27" s="15">
        <f t="shared" si="1"/>
        <v>57.142857142857146</v>
      </c>
      <c r="Q27" t="s">
        <v>8307</v>
      </c>
      <c r="R27" t="s">
        <v>8308</v>
      </c>
    </row>
    <row r="28" spans="1:18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1.552</v>
      </c>
      <c r="P28" s="15">
        <f t="shared" si="1"/>
        <v>102.10526315789474</v>
      </c>
      <c r="Q28" t="s">
        <v>8307</v>
      </c>
      <c r="R28" t="s">
        <v>8308</v>
      </c>
    </row>
    <row r="29" spans="1:18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1.1172500000000001</v>
      </c>
      <c r="P29" s="15">
        <f t="shared" si="1"/>
        <v>148.96666666666667</v>
      </c>
      <c r="Q29" t="s">
        <v>8307</v>
      </c>
      <c r="R29" t="s">
        <v>8308</v>
      </c>
    </row>
    <row r="30" spans="1:18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1.0035000000000001</v>
      </c>
      <c r="P30" s="15">
        <f t="shared" si="1"/>
        <v>169.6056338028169</v>
      </c>
      <c r="Q30" t="s">
        <v>8307</v>
      </c>
      <c r="R30" t="s">
        <v>8308</v>
      </c>
    </row>
    <row r="31" spans="1:18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1.2333333333333334</v>
      </c>
      <c r="P31" s="15">
        <f t="shared" si="1"/>
        <v>31.623931623931625</v>
      </c>
      <c r="Q31" t="s">
        <v>8307</v>
      </c>
      <c r="R31" t="s">
        <v>8308</v>
      </c>
    </row>
    <row r="32" spans="1:18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1.0129975</v>
      </c>
      <c r="P32" s="15">
        <f t="shared" si="1"/>
        <v>76.45264150943396</v>
      </c>
      <c r="Q32" t="s">
        <v>8307</v>
      </c>
      <c r="R32" t="s">
        <v>8308</v>
      </c>
    </row>
    <row r="33" spans="1:18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</v>
      </c>
      <c r="P33" s="15">
        <f t="shared" si="1"/>
        <v>13</v>
      </c>
      <c r="Q33" t="s">
        <v>8307</v>
      </c>
      <c r="R33" t="s">
        <v>8308</v>
      </c>
    </row>
    <row r="34" spans="1:18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1.0024604569420035</v>
      </c>
      <c r="P34" s="15">
        <f t="shared" si="1"/>
        <v>320.44943820224717</v>
      </c>
      <c r="Q34" t="s">
        <v>8307</v>
      </c>
      <c r="R34" t="s">
        <v>8308</v>
      </c>
    </row>
    <row r="35" spans="1:18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1.0209523809523811</v>
      </c>
      <c r="P35" s="15">
        <f t="shared" si="1"/>
        <v>83.75</v>
      </c>
      <c r="Q35" t="s">
        <v>8307</v>
      </c>
      <c r="R35" t="s">
        <v>8308</v>
      </c>
    </row>
    <row r="36" spans="1:18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1.3046153846153845</v>
      </c>
      <c r="P36" s="15">
        <f t="shared" si="1"/>
        <v>49.882352941176471</v>
      </c>
      <c r="Q36" t="s">
        <v>8307</v>
      </c>
      <c r="R36" t="s">
        <v>8308</v>
      </c>
    </row>
    <row r="37" spans="1:18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1.665</v>
      </c>
      <c r="P37" s="15">
        <f t="shared" si="1"/>
        <v>59.464285714285715</v>
      </c>
      <c r="Q37" t="s">
        <v>8307</v>
      </c>
      <c r="R37" t="s">
        <v>8308</v>
      </c>
    </row>
    <row r="38" spans="1:18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1.4215</v>
      </c>
      <c r="P38" s="15">
        <f t="shared" si="1"/>
        <v>193.84090909090909</v>
      </c>
      <c r="Q38" t="s">
        <v>8307</v>
      </c>
      <c r="R38" t="s">
        <v>8308</v>
      </c>
    </row>
    <row r="39" spans="1:18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1.8344090909090909</v>
      </c>
      <c r="P39" s="15">
        <f t="shared" si="1"/>
        <v>159.51383399209487</v>
      </c>
      <c r="Q39" t="s">
        <v>8307</v>
      </c>
      <c r="R39" t="s">
        <v>8308</v>
      </c>
    </row>
    <row r="40" spans="1:18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1.1004</v>
      </c>
      <c r="P40" s="15">
        <f t="shared" si="1"/>
        <v>41.68181818181818</v>
      </c>
      <c r="Q40" t="s">
        <v>8307</v>
      </c>
      <c r="R40" t="s">
        <v>8308</v>
      </c>
    </row>
    <row r="41" spans="1:18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1.3098000000000001</v>
      </c>
      <c r="P41" s="15">
        <f t="shared" si="1"/>
        <v>150.89861751152074</v>
      </c>
      <c r="Q41" t="s">
        <v>8307</v>
      </c>
      <c r="R41" t="s">
        <v>8308</v>
      </c>
    </row>
    <row r="42" spans="1:18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1.0135000000000001</v>
      </c>
      <c r="P42" s="15">
        <f t="shared" si="1"/>
        <v>126.6875</v>
      </c>
      <c r="Q42" t="s">
        <v>8307</v>
      </c>
      <c r="R42" t="s">
        <v>8308</v>
      </c>
    </row>
    <row r="43" spans="1:18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</v>
      </c>
      <c r="P43" s="15">
        <f t="shared" si="1"/>
        <v>105.26315789473684</v>
      </c>
      <c r="Q43" t="s">
        <v>8307</v>
      </c>
      <c r="R43" t="s">
        <v>8308</v>
      </c>
    </row>
    <row r="44" spans="1:18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1.4185714285714286</v>
      </c>
      <c r="P44" s="15">
        <f t="shared" si="1"/>
        <v>117.51479289940828</v>
      </c>
      <c r="Q44" t="s">
        <v>8307</v>
      </c>
      <c r="R44" t="s">
        <v>8308</v>
      </c>
    </row>
    <row r="45" spans="1:18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3.0865999999999998</v>
      </c>
      <c r="P45" s="15">
        <f t="shared" si="1"/>
        <v>117.36121673003802</v>
      </c>
      <c r="Q45" t="s">
        <v>8307</v>
      </c>
      <c r="R45" t="s">
        <v>8308</v>
      </c>
    </row>
    <row r="46" spans="1:18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</v>
      </c>
      <c r="P46" s="15">
        <f t="shared" si="1"/>
        <v>133.33333333333334</v>
      </c>
      <c r="Q46" t="s">
        <v>8307</v>
      </c>
      <c r="R46" t="s">
        <v>8308</v>
      </c>
    </row>
    <row r="47" spans="1:18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1.2</v>
      </c>
      <c r="P47" s="15">
        <f t="shared" si="1"/>
        <v>98.360655737704917</v>
      </c>
      <c r="Q47" t="s">
        <v>8307</v>
      </c>
      <c r="R47" t="s">
        <v>8308</v>
      </c>
    </row>
    <row r="48" spans="1:18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1.0416666666666667</v>
      </c>
      <c r="P48" s="15">
        <f t="shared" si="1"/>
        <v>194.44444444444446</v>
      </c>
      <c r="Q48" t="s">
        <v>8307</v>
      </c>
      <c r="R48" t="s">
        <v>8308</v>
      </c>
    </row>
    <row r="49" spans="1:18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1.0761100000000001</v>
      </c>
      <c r="P49" s="15">
        <f t="shared" si="1"/>
        <v>76.865000000000009</v>
      </c>
      <c r="Q49" t="s">
        <v>8307</v>
      </c>
      <c r="R49" t="s">
        <v>8308</v>
      </c>
    </row>
    <row r="50" spans="1:18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1.0794999999999999</v>
      </c>
      <c r="P50" s="15">
        <f t="shared" si="1"/>
        <v>56.815789473684212</v>
      </c>
      <c r="Q50" t="s">
        <v>8307</v>
      </c>
      <c r="R50" t="s">
        <v>8308</v>
      </c>
    </row>
    <row r="51" spans="1:18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</v>
      </c>
      <c r="P51" s="15">
        <f t="shared" si="1"/>
        <v>137.93103448275863</v>
      </c>
      <c r="Q51" t="s">
        <v>8307</v>
      </c>
      <c r="R51" t="s">
        <v>8308</v>
      </c>
    </row>
    <row r="52" spans="1:18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</v>
      </c>
      <c r="P52" s="15">
        <f t="shared" si="1"/>
        <v>27.272727272727273</v>
      </c>
      <c r="Q52" t="s">
        <v>8307</v>
      </c>
      <c r="R52" t="s">
        <v>8308</v>
      </c>
    </row>
    <row r="53" spans="1:18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1.2801818181818181</v>
      </c>
      <c r="P53" s="15">
        <f t="shared" si="1"/>
        <v>118.33613445378151</v>
      </c>
      <c r="Q53" t="s">
        <v>8307</v>
      </c>
      <c r="R53" t="s">
        <v>8308</v>
      </c>
    </row>
    <row r="54" spans="1:18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1.1620999999999999</v>
      </c>
      <c r="P54" s="15">
        <f t="shared" si="1"/>
        <v>223.48076923076923</v>
      </c>
      <c r="Q54" t="s">
        <v>8307</v>
      </c>
      <c r="R54" t="s">
        <v>8308</v>
      </c>
    </row>
    <row r="55" spans="1:18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1.0963333333333334</v>
      </c>
      <c r="P55" s="15">
        <f t="shared" si="1"/>
        <v>28.111111111111111</v>
      </c>
      <c r="Q55" t="s">
        <v>8307</v>
      </c>
      <c r="R55" t="s">
        <v>8308</v>
      </c>
    </row>
    <row r="56" spans="1:18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1.01</v>
      </c>
      <c r="P56" s="15">
        <f t="shared" si="1"/>
        <v>194.23076923076923</v>
      </c>
      <c r="Q56" t="s">
        <v>8307</v>
      </c>
      <c r="R56" t="s">
        <v>8308</v>
      </c>
    </row>
    <row r="57" spans="1:18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1.2895348837209302</v>
      </c>
      <c r="P57" s="15">
        <f t="shared" si="1"/>
        <v>128.95348837209303</v>
      </c>
      <c r="Q57" t="s">
        <v>8307</v>
      </c>
      <c r="R57" t="s">
        <v>8308</v>
      </c>
    </row>
    <row r="58" spans="1:18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1.0726249999999999</v>
      </c>
      <c r="P58" s="15">
        <f t="shared" si="1"/>
        <v>49.316091954022987</v>
      </c>
      <c r="Q58" t="s">
        <v>8307</v>
      </c>
      <c r="R58" t="s">
        <v>8308</v>
      </c>
    </row>
    <row r="59" spans="1:18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1.0189999999999999</v>
      </c>
      <c r="P59" s="15">
        <f t="shared" si="1"/>
        <v>221.52173913043478</v>
      </c>
      <c r="Q59" t="s">
        <v>8307</v>
      </c>
      <c r="R59" t="s">
        <v>8308</v>
      </c>
    </row>
    <row r="60" spans="1:18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1.0290999999999999</v>
      </c>
      <c r="P60" s="15">
        <f t="shared" si="1"/>
        <v>137.21333333333334</v>
      </c>
      <c r="Q60" t="s">
        <v>8307</v>
      </c>
      <c r="R60" t="s">
        <v>8308</v>
      </c>
    </row>
    <row r="61" spans="1:18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1.0012570000000001</v>
      </c>
      <c r="P61" s="15">
        <f t="shared" si="1"/>
        <v>606.82242424242418</v>
      </c>
      <c r="Q61" t="s">
        <v>8307</v>
      </c>
      <c r="R61" t="s">
        <v>8308</v>
      </c>
    </row>
    <row r="62" spans="1:18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1.0329622222222221</v>
      </c>
      <c r="P62" s="15">
        <f t="shared" si="1"/>
        <v>43.040092592592593</v>
      </c>
      <c r="Q62" t="s">
        <v>8307</v>
      </c>
      <c r="R62" t="s">
        <v>8309</v>
      </c>
    </row>
    <row r="63" spans="1:18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1.4830000000000001</v>
      </c>
      <c r="P63" s="15">
        <f t="shared" si="1"/>
        <v>322.39130434782606</v>
      </c>
      <c r="Q63" t="s">
        <v>8307</v>
      </c>
      <c r="R63" t="s">
        <v>8309</v>
      </c>
    </row>
    <row r="64" spans="1:18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1.5473333333333332</v>
      </c>
      <c r="P64" s="15">
        <f t="shared" si="1"/>
        <v>96.708333333333329</v>
      </c>
      <c r="Q64" t="s">
        <v>8307</v>
      </c>
      <c r="R64" t="s">
        <v>8309</v>
      </c>
    </row>
    <row r="65" spans="1:18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1.1351849999999999</v>
      </c>
      <c r="P65" s="15">
        <f t="shared" si="1"/>
        <v>35.474531249999998</v>
      </c>
      <c r="Q65" t="s">
        <v>8307</v>
      </c>
      <c r="R65" t="s">
        <v>8309</v>
      </c>
    </row>
    <row r="66" spans="1:18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1.7333333333333334</v>
      </c>
      <c r="P66" s="15">
        <f t="shared" si="1"/>
        <v>86.666666666666671</v>
      </c>
      <c r="Q66" t="s">
        <v>8307</v>
      </c>
      <c r="R66" t="s">
        <v>8309</v>
      </c>
    </row>
    <row r="67" spans="1:18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2">E67/D67</f>
        <v>1.0752857142857142</v>
      </c>
      <c r="P67" s="15">
        <f t="shared" ref="P67:P130" si="3">E67/L67</f>
        <v>132.05263157894737</v>
      </c>
      <c r="Q67" t="s">
        <v>8307</v>
      </c>
      <c r="R67" t="s">
        <v>8309</v>
      </c>
    </row>
    <row r="68" spans="1:18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2"/>
        <v>1.1859999999999999</v>
      </c>
      <c r="P68" s="15">
        <f t="shared" si="3"/>
        <v>91.230769230769226</v>
      </c>
      <c r="Q68" t="s">
        <v>8307</v>
      </c>
      <c r="R68" t="s">
        <v>8309</v>
      </c>
    </row>
    <row r="69" spans="1:18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2"/>
        <v>1.1625000000000001</v>
      </c>
      <c r="P69" s="15">
        <f t="shared" si="3"/>
        <v>116.25</v>
      </c>
      <c r="Q69" t="s">
        <v>8307</v>
      </c>
      <c r="R69" t="s">
        <v>8309</v>
      </c>
    </row>
    <row r="70" spans="1:18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2"/>
        <v>1.2716666666666667</v>
      </c>
      <c r="P70" s="15">
        <f t="shared" si="3"/>
        <v>21.194444444444443</v>
      </c>
      <c r="Q70" t="s">
        <v>8307</v>
      </c>
      <c r="R70" t="s">
        <v>8309</v>
      </c>
    </row>
    <row r="71" spans="1:18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2"/>
        <v>1.109423</v>
      </c>
      <c r="P71" s="15">
        <f t="shared" si="3"/>
        <v>62.327134831460668</v>
      </c>
      <c r="Q71" t="s">
        <v>8307</v>
      </c>
      <c r="R71" t="s">
        <v>8309</v>
      </c>
    </row>
    <row r="72" spans="1:18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2"/>
        <v>1.272</v>
      </c>
      <c r="P72" s="15">
        <f t="shared" si="3"/>
        <v>37.411764705882355</v>
      </c>
      <c r="Q72" t="s">
        <v>8307</v>
      </c>
      <c r="R72" t="s">
        <v>8309</v>
      </c>
    </row>
    <row r="73" spans="1:18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2"/>
        <v>1.2394444444444443</v>
      </c>
      <c r="P73" s="15">
        <f t="shared" si="3"/>
        <v>69.71875</v>
      </c>
      <c r="Q73" t="s">
        <v>8307</v>
      </c>
      <c r="R73" t="s">
        <v>8309</v>
      </c>
    </row>
    <row r="74" spans="1:18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2"/>
        <v>1.084090909090909</v>
      </c>
      <c r="P74" s="15">
        <f t="shared" si="3"/>
        <v>58.170731707317074</v>
      </c>
      <c r="Q74" t="s">
        <v>8307</v>
      </c>
      <c r="R74" t="s">
        <v>8309</v>
      </c>
    </row>
    <row r="75" spans="1:18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2"/>
        <v>1</v>
      </c>
      <c r="P75" s="15">
        <f t="shared" si="3"/>
        <v>50</v>
      </c>
      <c r="Q75" t="s">
        <v>8307</v>
      </c>
      <c r="R75" t="s">
        <v>8309</v>
      </c>
    </row>
    <row r="76" spans="1:18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2"/>
        <v>1.1293199999999999</v>
      </c>
      <c r="P76" s="15">
        <f t="shared" si="3"/>
        <v>19.471034482758618</v>
      </c>
      <c r="Q76" t="s">
        <v>8307</v>
      </c>
      <c r="R76" t="s">
        <v>8309</v>
      </c>
    </row>
    <row r="77" spans="1:18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2"/>
        <v>1.1542857142857144</v>
      </c>
      <c r="P77" s="15">
        <f t="shared" si="3"/>
        <v>85.957446808510639</v>
      </c>
      <c r="Q77" t="s">
        <v>8307</v>
      </c>
      <c r="R77" t="s">
        <v>8309</v>
      </c>
    </row>
    <row r="78" spans="1:18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2"/>
        <v>1.5333333333333334</v>
      </c>
      <c r="P78" s="15">
        <f t="shared" si="3"/>
        <v>30.666666666666668</v>
      </c>
      <c r="Q78" t="s">
        <v>8307</v>
      </c>
      <c r="R78" t="s">
        <v>8309</v>
      </c>
    </row>
    <row r="79" spans="1:18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2"/>
        <v>3.9249999999999998</v>
      </c>
      <c r="P79" s="15">
        <f t="shared" si="3"/>
        <v>60.384615384615387</v>
      </c>
      <c r="Q79" t="s">
        <v>8307</v>
      </c>
      <c r="R79" t="s">
        <v>8309</v>
      </c>
    </row>
    <row r="80" spans="1:18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2"/>
        <v>27.02</v>
      </c>
      <c r="P80" s="15">
        <f t="shared" si="3"/>
        <v>38.6</v>
      </c>
      <c r="Q80" t="s">
        <v>8307</v>
      </c>
      <c r="R80" t="s">
        <v>8309</v>
      </c>
    </row>
    <row r="81" spans="1:18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2"/>
        <v>1.27</v>
      </c>
      <c r="P81" s="15">
        <f t="shared" si="3"/>
        <v>40.268292682926827</v>
      </c>
      <c r="Q81" t="s">
        <v>8307</v>
      </c>
      <c r="R81" t="s">
        <v>8309</v>
      </c>
    </row>
    <row r="82" spans="1:18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2"/>
        <v>1.0725</v>
      </c>
      <c r="P82" s="15">
        <f t="shared" si="3"/>
        <v>273.82978723404256</v>
      </c>
      <c r="Q82" t="s">
        <v>8307</v>
      </c>
      <c r="R82" t="s">
        <v>8309</v>
      </c>
    </row>
    <row r="83" spans="1:18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2"/>
        <v>1.98</v>
      </c>
      <c r="P83" s="15">
        <f t="shared" si="3"/>
        <v>53.035714285714285</v>
      </c>
      <c r="Q83" t="s">
        <v>8307</v>
      </c>
      <c r="R83" t="s">
        <v>8309</v>
      </c>
    </row>
    <row r="84" spans="1:18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2"/>
        <v>1.0001249999999999</v>
      </c>
      <c r="P84" s="15">
        <f t="shared" si="3"/>
        <v>40.005000000000003</v>
      </c>
      <c r="Q84" t="s">
        <v>8307</v>
      </c>
      <c r="R84" t="s">
        <v>8309</v>
      </c>
    </row>
    <row r="85" spans="1:18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2"/>
        <v>1.0249999999999999</v>
      </c>
      <c r="P85" s="15">
        <f t="shared" si="3"/>
        <v>15.76923076923077</v>
      </c>
      <c r="Q85" t="s">
        <v>8307</v>
      </c>
      <c r="R85" t="s">
        <v>8309</v>
      </c>
    </row>
    <row r="86" spans="1:18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2"/>
        <v>1</v>
      </c>
      <c r="P86" s="15">
        <f t="shared" si="3"/>
        <v>71.428571428571431</v>
      </c>
      <c r="Q86" t="s">
        <v>8307</v>
      </c>
      <c r="R86" t="s">
        <v>8309</v>
      </c>
    </row>
    <row r="87" spans="1:18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2"/>
        <v>1.2549999999999999</v>
      </c>
      <c r="P87" s="15">
        <f t="shared" si="3"/>
        <v>71.714285714285708</v>
      </c>
      <c r="Q87" t="s">
        <v>8307</v>
      </c>
      <c r="R87" t="s">
        <v>8309</v>
      </c>
    </row>
    <row r="88" spans="1:18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2"/>
        <v>1.0646666666666667</v>
      </c>
      <c r="P88" s="15">
        <f t="shared" si="3"/>
        <v>375.76470588235293</v>
      </c>
      <c r="Q88" t="s">
        <v>8307</v>
      </c>
      <c r="R88" t="s">
        <v>8309</v>
      </c>
    </row>
    <row r="89" spans="1:18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2"/>
        <v>1.046</v>
      </c>
      <c r="P89" s="15">
        <f t="shared" si="3"/>
        <v>104.6</v>
      </c>
      <c r="Q89" t="s">
        <v>8307</v>
      </c>
      <c r="R89" t="s">
        <v>8309</v>
      </c>
    </row>
    <row r="90" spans="1:18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2"/>
        <v>1.0285714285714285</v>
      </c>
      <c r="P90" s="15">
        <f t="shared" si="3"/>
        <v>60</v>
      </c>
      <c r="Q90" t="s">
        <v>8307</v>
      </c>
      <c r="R90" t="s">
        <v>8309</v>
      </c>
    </row>
    <row r="91" spans="1:18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2"/>
        <v>1.1506666666666667</v>
      </c>
      <c r="P91" s="15">
        <f t="shared" si="3"/>
        <v>123.28571428571429</v>
      </c>
      <c r="Q91" t="s">
        <v>8307</v>
      </c>
      <c r="R91" t="s">
        <v>8309</v>
      </c>
    </row>
    <row r="92" spans="1:18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2"/>
        <v>1.004</v>
      </c>
      <c r="P92" s="15">
        <f t="shared" si="3"/>
        <v>31.375</v>
      </c>
      <c r="Q92" t="s">
        <v>8307</v>
      </c>
      <c r="R92" t="s">
        <v>8309</v>
      </c>
    </row>
    <row r="93" spans="1:18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2"/>
        <v>1.2</v>
      </c>
      <c r="P93" s="15">
        <f t="shared" si="3"/>
        <v>78.260869565217391</v>
      </c>
      <c r="Q93" t="s">
        <v>8307</v>
      </c>
      <c r="R93" t="s">
        <v>8309</v>
      </c>
    </row>
    <row r="94" spans="1:18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2"/>
        <v>1.052</v>
      </c>
      <c r="P94" s="15">
        <f t="shared" si="3"/>
        <v>122.32558139534883</v>
      </c>
      <c r="Q94" t="s">
        <v>8307</v>
      </c>
      <c r="R94" t="s">
        <v>8309</v>
      </c>
    </row>
    <row r="95" spans="1:18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2"/>
        <v>1.1060000000000001</v>
      </c>
      <c r="P95" s="15">
        <f t="shared" si="3"/>
        <v>73.733333333333334</v>
      </c>
      <c r="Q95" t="s">
        <v>8307</v>
      </c>
      <c r="R95" t="s">
        <v>8309</v>
      </c>
    </row>
    <row r="96" spans="1:18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2"/>
        <v>1.04</v>
      </c>
      <c r="P96" s="15">
        <f t="shared" si="3"/>
        <v>21.666666666666668</v>
      </c>
      <c r="Q96" t="s">
        <v>8307</v>
      </c>
      <c r="R96" t="s">
        <v>8309</v>
      </c>
    </row>
    <row r="97" spans="1:18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2"/>
        <v>1.3142857142857143</v>
      </c>
      <c r="P97" s="15">
        <f t="shared" si="3"/>
        <v>21.904761904761905</v>
      </c>
      <c r="Q97" t="s">
        <v>8307</v>
      </c>
      <c r="R97" t="s">
        <v>8309</v>
      </c>
    </row>
    <row r="98" spans="1:18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2"/>
        <v>1.1466666666666667</v>
      </c>
      <c r="P98" s="15">
        <f t="shared" si="3"/>
        <v>50.588235294117645</v>
      </c>
      <c r="Q98" t="s">
        <v>8307</v>
      </c>
      <c r="R98" t="s">
        <v>8309</v>
      </c>
    </row>
    <row r="99" spans="1:18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2"/>
        <v>1.0625</v>
      </c>
      <c r="P99" s="15">
        <f t="shared" si="3"/>
        <v>53.125</v>
      </c>
      <c r="Q99" t="s">
        <v>8307</v>
      </c>
      <c r="R99" t="s">
        <v>8309</v>
      </c>
    </row>
    <row r="100" spans="1:18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2"/>
        <v>1.0625</v>
      </c>
      <c r="P100" s="15">
        <f t="shared" si="3"/>
        <v>56.666666666666664</v>
      </c>
      <c r="Q100" t="s">
        <v>8307</v>
      </c>
      <c r="R100" t="s">
        <v>8309</v>
      </c>
    </row>
    <row r="101" spans="1:18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2"/>
        <v>1.0601933333333333</v>
      </c>
      <c r="P101" s="15">
        <f t="shared" si="3"/>
        <v>40.776666666666664</v>
      </c>
      <c r="Q101" t="s">
        <v>8307</v>
      </c>
      <c r="R101" t="s">
        <v>8309</v>
      </c>
    </row>
    <row r="102" spans="1:18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2"/>
        <v>1</v>
      </c>
      <c r="P102" s="15">
        <f t="shared" si="3"/>
        <v>192.30769230769232</v>
      </c>
      <c r="Q102" t="s">
        <v>8307</v>
      </c>
      <c r="R102" t="s">
        <v>8309</v>
      </c>
    </row>
    <row r="103" spans="1:18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2"/>
        <v>1</v>
      </c>
      <c r="P103" s="15">
        <f t="shared" si="3"/>
        <v>100</v>
      </c>
      <c r="Q103" t="s">
        <v>8307</v>
      </c>
      <c r="R103" t="s">
        <v>8309</v>
      </c>
    </row>
    <row r="104" spans="1:18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2"/>
        <v>1.2775000000000001</v>
      </c>
      <c r="P104" s="15">
        <f t="shared" si="3"/>
        <v>117.92307692307692</v>
      </c>
      <c r="Q104" t="s">
        <v>8307</v>
      </c>
      <c r="R104" t="s">
        <v>8309</v>
      </c>
    </row>
    <row r="105" spans="1:18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2"/>
        <v>1.0515384615384615</v>
      </c>
      <c r="P105" s="15">
        <f t="shared" si="3"/>
        <v>27.897959183673468</v>
      </c>
      <c r="Q105" t="s">
        <v>8307</v>
      </c>
      <c r="R105" t="s">
        <v>8309</v>
      </c>
    </row>
    <row r="106" spans="1:18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2"/>
        <v>1.2</v>
      </c>
      <c r="P106" s="15">
        <f t="shared" si="3"/>
        <v>60</v>
      </c>
      <c r="Q106" t="s">
        <v>8307</v>
      </c>
      <c r="R106" t="s">
        <v>8309</v>
      </c>
    </row>
    <row r="107" spans="1:18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2"/>
        <v>1.074090909090909</v>
      </c>
      <c r="P107" s="15">
        <f t="shared" si="3"/>
        <v>39.383333333333333</v>
      </c>
      <c r="Q107" t="s">
        <v>8307</v>
      </c>
      <c r="R107" t="s">
        <v>8309</v>
      </c>
    </row>
    <row r="108" spans="1:18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2"/>
        <v>1.0049999999999999</v>
      </c>
      <c r="P108" s="15">
        <f t="shared" si="3"/>
        <v>186.11111111111111</v>
      </c>
      <c r="Q108" t="s">
        <v>8307</v>
      </c>
      <c r="R108" t="s">
        <v>8309</v>
      </c>
    </row>
    <row r="109" spans="1:18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2"/>
        <v>1.0246666666666666</v>
      </c>
      <c r="P109" s="15">
        <f t="shared" si="3"/>
        <v>111.37681159420291</v>
      </c>
      <c r="Q109" t="s">
        <v>8307</v>
      </c>
      <c r="R109" t="s">
        <v>8309</v>
      </c>
    </row>
    <row r="110" spans="1:18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2"/>
        <v>2.4666666666666668</v>
      </c>
      <c r="P110" s="15">
        <f t="shared" si="3"/>
        <v>78.723404255319153</v>
      </c>
      <c r="Q110" t="s">
        <v>8307</v>
      </c>
      <c r="R110" t="s">
        <v>8309</v>
      </c>
    </row>
    <row r="111" spans="1:18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2"/>
        <v>2.1949999999999998</v>
      </c>
      <c r="P111" s="15">
        <f t="shared" si="3"/>
        <v>46.702127659574465</v>
      </c>
      <c r="Q111" t="s">
        <v>8307</v>
      </c>
      <c r="R111" t="s">
        <v>8309</v>
      </c>
    </row>
    <row r="112" spans="1:18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2"/>
        <v>1.3076923076923077</v>
      </c>
      <c r="P112" s="15">
        <f t="shared" si="3"/>
        <v>65.384615384615387</v>
      </c>
      <c r="Q112" t="s">
        <v>8307</v>
      </c>
      <c r="R112" t="s">
        <v>8309</v>
      </c>
    </row>
    <row r="113" spans="1:18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2"/>
        <v>1.5457142857142858</v>
      </c>
      <c r="P113" s="15">
        <f t="shared" si="3"/>
        <v>102.0754716981132</v>
      </c>
      <c r="Q113" t="s">
        <v>8307</v>
      </c>
      <c r="R113" t="s">
        <v>8309</v>
      </c>
    </row>
    <row r="114" spans="1:18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2"/>
        <v>1.04</v>
      </c>
      <c r="P114" s="15">
        <f t="shared" si="3"/>
        <v>64.197530864197532</v>
      </c>
      <c r="Q114" t="s">
        <v>8307</v>
      </c>
      <c r="R114" t="s">
        <v>8309</v>
      </c>
    </row>
    <row r="115" spans="1:18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2"/>
        <v>1.41</v>
      </c>
      <c r="P115" s="15">
        <f t="shared" si="3"/>
        <v>90.384615384615387</v>
      </c>
      <c r="Q115" t="s">
        <v>8307</v>
      </c>
      <c r="R115" t="s">
        <v>8309</v>
      </c>
    </row>
    <row r="116" spans="1:18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2"/>
        <v>1.0333333333333334</v>
      </c>
      <c r="P116" s="15">
        <f t="shared" si="3"/>
        <v>88.571428571428569</v>
      </c>
      <c r="Q116" t="s">
        <v>8307</v>
      </c>
      <c r="R116" t="s">
        <v>8309</v>
      </c>
    </row>
    <row r="117" spans="1:18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2"/>
        <v>1.4044444444444444</v>
      </c>
      <c r="P117" s="15">
        <f t="shared" si="3"/>
        <v>28.727272727272727</v>
      </c>
      <c r="Q117" t="s">
        <v>8307</v>
      </c>
      <c r="R117" t="s">
        <v>8309</v>
      </c>
    </row>
    <row r="118" spans="1:18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2"/>
        <v>1.1365714285714286</v>
      </c>
      <c r="P118" s="15">
        <f t="shared" si="3"/>
        <v>69.78947368421052</v>
      </c>
      <c r="Q118" t="s">
        <v>8307</v>
      </c>
      <c r="R118" t="s">
        <v>8309</v>
      </c>
    </row>
    <row r="119" spans="1:18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2"/>
        <v>1.0049377777777779</v>
      </c>
      <c r="P119" s="15">
        <f t="shared" si="3"/>
        <v>167.48962962962963</v>
      </c>
      <c r="Q119" t="s">
        <v>8307</v>
      </c>
      <c r="R119" t="s">
        <v>8309</v>
      </c>
    </row>
    <row r="120" spans="1:18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2"/>
        <v>1.1303159999999999</v>
      </c>
      <c r="P120" s="15">
        <f t="shared" si="3"/>
        <v>144.91230769230768</v>
      </c>
      <c r="Q120" t="s">
        <v>8307</v>
      </c>
      <c r="R120" t="s">
        <v>8309</v>
      </c>
    </row>
    <row r="121" spans="1:18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2"/>
        <v>1.0455692307692308</v>
      </c>
      <c r="P121" s="15">
        <f t="shared" si="3"/>
        <v>91.840540540540545</v>
      </c>
      <c r="Q121" t="s">
        <v>8307</v>
      </c>
      <c r="R121" t="s">
        <v>8309</v>
      </c>
    </row>
    <row r="122" spans="1:18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2"/>
        <v>1.4285714285714287E-4</v>
      </c>
      <c r="P122" s="15">
        <f t="shared" si="3"/>
        <v>10</v>
      </c>
      <c r="Q122" t="s">
        <v>8307</v>
      </c>
      <c r="R122" t="s">
        <v>8310</v>
      </c>
    </row>
    <row r="123" spans="1:18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2"/>
        <v>3.3333333333333332E-4</v>
      </c>
      <c r="P123" s="15">
        <f t="shared" si="3"/>
        <v>1</v>
      </c>
      <c r="Q123" t="s">
        <v>8307</v>
      </c>
      <c r="R123" t="s">
        <v>8310</v>
      </c>
    </row>
    <row r="124" spans="1:18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2"/>
        <v>0</v>
      </c>
      <c r="P124" s="15" t="e">
        <f t="shared" si="3"/>
        <v>#DIV/0!</v>
      </c>
      <c r="Q124" t="s">
        <v>8307</v>
      </c>
      <c r="R124" t="s">
        <v>8310</v>
      </c>
    </row>
    <row r="125" spans="1:18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2"/>
        <v>2.7454545454545453E-3</v>
      </c>
      <c r="P125" s="15">
        <f t="shared" si="3"/>
        <v>25.166666666666668</v>
      </c>
      <c r="Q125" t="s">
        <v>8307</v>
      </c>
      <c r="R125" t="s">
        <v>8310</v>
      </c>
    </row>
    <row r="126" spans="1:18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2"/>
        <v>0</v>
      </c>
      <c r="P126" s="15" t="e">
        <f t="shared" si="3"/>
        <v>#DIV/0!</v>
      </c>
      <c r="Q126" t="s">
        <v>8307</v>
      </c>
      <c r="R126" t="s">
        <v>8310</v>
      </c>
    </row>
    <row r="127" spans="1:18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2"/>
        <v>0.14000000000000001</v>
      </c>
      <c r="P127" s="15">
        <f t="shared" si="3"/>
        <v>11.666666666666666</v>
      </c>
      <c r="Q127" t="s">
        <v>8307</v>
      </c>
      <c r="R127" t="s">
        <v>8310</v>
      </c>
    </row>
    <row r="128" spans="1:18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2"/>
        <v>5.5480000000000002E-2</v>
      </c>
      <c r="P128" s="15">
        <f t="shared" si="3"/>
        <v>106.69230769230769</v>
      </c>
      <c r="Q128" t="s">
        <v>8307</v>
      </c>
      <c r="R128" t="s">
        <v>8310</v>
      </c>
    </row>
    <row r="129" spans="1:18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2"/>
        <v>2.375E-2</v>
      </c>
      <c r="P129" s="15">
        <f t="shared" si="3"/>
        <v>47.5</v>
      </c>
      <c r="Q129" t="s">
        <v>8307</v>
      </c>
      <c r="R129" t="s">
        <v>8310</v>
      </c>
    </row>
    <row r="130" spans="1:18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2"/>
        <v>1.8669999999999999E-2</v>
      </c>
      <c r="P130" s="15">
        <f t="shared" si="3"/>
        <v>311.16666666666669</v>
      </c>
      <c r="Q130" t="s">
        <v>8307</v>
      </c>
      <c r="R130" t="s">
        <v>8310</v>
      </c>
    </row>
    <row r="131" spans="1:18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4">E131/D131</f>
        <v>0</v>
      </c>
      <c r="P131" s="15" t="e">
        <f t="shared" ref="P131:P194" si="5">E131/L131</f>
        <v>#DIV/0!</v>
      </c>
      <c r="Q131" t="s">
        <v>8307</v>
      </c>
      <c r="R131" t="s">
        <v>8310</v>
      </c>
    </row>
    <row r="132" spans="1:18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4"/>
        <v>0</v>
      </c>
      <c r="P132" s="15" t="e">
        <f t="shared" si="5"/>
        <v>#DIV/0!</v>
      </c>
      <c r="Q132" t="s">
        <v>8307</v>
      </c>
      <c r="R132" t="s">
        <v>8310</v>
      </c>
    </row>
    <row r="133" spans="1:18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4"/>
        <v>0</v>
      </c>
      <c r="P133" s="15" t="e">
        <f t="shared" si="5"/>
        <v>#DIV/0!</v>
      </c>
      <c r="Q133" t="s">
        <v>8307</v>
      </c>
      <c r="R133" t="s">
        <v>8310</v>
      </c>
    </row>
    <row r="134" spans="1:18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4"/>
        <v>9.5687499999999995E-2</v>
      </c>
      <c r="P134" s="15">
        <f t="shared" si="5"/>
        <v>94.506172839506178</v>
      </c>
      <c r="Q134" t="s">
        <v>8307</v>
      </c>
      <c r="R134" t="s">
        <v>8310</v>
      </c>
    </row>
    <row r="135" spans="1:18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4"/>
        <v>0</v>
      </c>
      <c r="P135" s="15" t="e">
        <f t="shared" si="5"/>
        <v>#DIV/0!</v>
      </c>
      <c r="Q135" t="s">
        <v>8307</v>
      </c>
      <c r="R135" t="s">
        <v>8310</v>
      </c>
    </row>
    <row r="136" spans="1:18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4"/>
        <v>0</v>
      </c>
      <c r="P136" s="15" t="e">
        <f t="shared" si="5"/>
        <v>#DIV/0!</v>
      </c>
      <c r="Q136" t="s">
        <v>8307</v>
      </c>
      <c r="R136" t="s">
        <v>8310</v>
      </c>
    </row>
    <row r="137" spans="1:18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4"/>
        <v>0.13433333333333333</v>
      </c>
      <c r="P137" s="15">
        <f t="shared" si="5"/>
        <v>80.599999999999994</v>
      </c>
      <c r="Q137" t="s">
        <v>8307</v>
      </c>
      <c r="R137" t="s">
        <v>8310</v>
      </c>
    </row>
    <row r="138" spans="1:18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4"/>
        <v>0</v>
      </c>
      <c r="P138" s="15" t="e">
        <f t="shared" si="5"/>
        <v>#DIV/0!</v>
      </c>
      <c r="Q138" t="s">
        <v>8307</v>
      </c>
      <c r="R138" t="s">
        <v>8310</v>
      </c>
    </row>
    <row r="139" spans="1:18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4"/>
        <v>0</v>
      </c>
      <c r="P139" s="15" t="e">
        <f t="shared" si="5"/>
        <v>#DIV/0!</v>
      </c>
      <c r="Q139" t="s">
        <v>8307</v>
      </c>
      <c r="R139" t="s">
        <v>8310</v>
      </c>
    </row>
    <row r="140" spans="1:18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4"/>
        <v>3.1413333333333335E-2</v>
      </c>
      <c r="P140" s="15">
        <f t="shared" si="5"/>
        <v>81.241379310344826</v>
      </c>
      <c r="Q140" t="s">
        <v>8307</v>
      </c>
      <c r="R140" t="s">
        <v>8310</v>
      </c>
    </row>
    <row r="141" spans="1:18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4"/>
        <v>1</v>
      </c>
      <c r="P141" s="15">
        <f t="shared" si="5"/>
        <v>500</v>
      </c>
      <c r="Q141" t="s">
        <v>8307</v>
      </c>
      <c r="R141" t="s">
        <v>8310</v>
      </c>
    </row>
    <row r="142" spans="1:18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4"/>
        <v>0</v>
      </c>
      <c r="P142" s="15" t="e">
        <f t="shared" si="5"/>
        <v>#DIV/0!</v>
      </c>
      <c r="Q142" t="s">
        <v>8307</v>
      </c>
      <c r="R142" t="s">
        <v>8310</v>
      </c>
    </row>
    <row r="143" spans="1:18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4"/>
        <v>0.10775</v>
      </c>
      <c r="P143" s="15">
        <f t="shared" si="5"/>
        <v>46.178571428571431</v>
      </c>
      <c r="Q143" t="s">
        <v>8307</v>
      </c>
      <c r="R143" t="s">
        <v>8310</v>
      </c>
    </row>
    <row r="144" spans="1:18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4"/>
        <v>3.3333333333333335E-3</v>
      </c>
      <c r="P144" s="15">
        <f t="shared" si="5"/>
        <v>10</v>
      </c>
      <c r="Q144" t="s">
        <v>8307</v>
      </c>
      <c r="R144" t="s">
        <v>8310</v>
      </c>
    </row>
    <row r="145" spans="1:18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4"/>
        <v>0</v>
      </c>
      <c r="P145" s="15" t="e">
        <f t="shared" si="5"/>
        <v>#DIV/0!</v>
      </c>
      <c r="Q145" t="s">
        <v>8307</v>
      </c>
      <c r="R145" t="s">
        <v>8310</v>
      </c>
    </row>
    <row r="146" spans="1:18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4"/>
        <v>0.27600000000000002</v>
      </c>
      <c r="P146" s="15">
        <f t="shared" si="5"/>
        <v>55.945945945945944</v>
      </c>
      <c r="Q146" t="s">
        <v>8307</v>
      </c>
      <c r="R146" t="s">
        <v>8310</v>
      </c>
    </row>
    <row r="147" spans="1:18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4"/>
        <v>7.5111111111111115E-2</v>
      </c>
      <c r="P147" s="15">
        <f t="shared" si="5"/>
        <v>37.555555555555557</v>
      </c>
      <c r="Q147" t="s">
        <v>8307</v>
      </c>
      <c r="R147" t="s">
        <v>8310</v>
      </c>
    </row>
    <row r="148" spans="1:18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4"/>
        <v>5.7499999999999999E-3</v>
      </c>
      <c r="P148" s="15">
        <f t="shared" si="5"/>
        <v>38.333333333333336</v>
      </c>
      <c r="Q148" t="s">
        <v>8307</v>
      </c>
      <c r="R148" t="s">
        <v>8310</v>
      </c>
    </row>
    <row r="149" spans="1:18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4"/>
        <v>0</v>
      </c>
      <c r="P149" s="15" t="e">
        <f t="shared" si="5"/>
        <v>#DIV/0!</v>
      </c>
      <c r="Q149" t="s">
        <v>8307</v>
      </c>
      <c r="R149" t="s">
        <v>8310</v>
      </c>
    </row>
    <row r="150" spans="1:18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4"/>
        <v>8.0000000000000004E-4</v>
      </c>
      <c r="P150" s="15">
        <f t="shared" si="5"/>
        <v>20</v>
      </c>
      <c r="Q150" t="s">
        <v>8307</v>
      </c>
      <c r="R150" t="s">
        <v>8310</v>
      </c>
    </row>
    <row r="151" spans="1:18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4"/>
        <v>9.1999999999999998E-3</v>
      </c>
      <c r="P151" s="15">
        <f t="shared" si="5"/>
        <v>15.333333333333334</v>
      </c>
      <c r="Q151" t="s">
        <v>8307</v>
      </c>
      <c r="R151" t="s">
        <v>8310</v>
      </c>
    </row>
    <row r="152" spans="1:18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4"/>
        <v>0.23163076923076922</v>
      </c>
      <c r="P152" s="15">
        <f t="shared" si="5"/>
        <v>449.43283582089555</v>
      </c>
      <c r="Q152" t="s">
        <v>8307</v>
      </c>
      <c r="R152" t="s">
        <v>8310</v>
      </c>
    </row>
    <row r="153" spans="1:18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4"/>
        <v>5.5999999999999995E-4</v>
      </c>
      <c r="P153" s="15">
        <f t="shared" si="5"/>
        <v>28</v>
      </c>
      <c r="Q153" t="s">
        <v>8307</v>
      </c>
      <c r="R153" t="s">
        <v>8310</v>
      </c>
    </row>
    <row r="154" spans="1:18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4"/>
        <v>7.8947368421052633E-5</v>
      </c>
      <c r="P154" s="15">
        <f t="shared" si="5"/>
        <v>15</v>
      </c>
      <c r="Q154" t="s">
        <v>8307</v>
      </c>
      <c r="R154" t="s">
        <v>8310</v>
      </c>
    </row>
    <row r="155" spans="1:18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4"/>
        <v>7.1799999999999998E-3</v>
      </c>
      <c r="P155" s="15">
        <f t="shared" si="5"/>
        <v>35.9</v>
      </c>
      <c r="Q155" t="s">
        <v>8307</v>
      </c>
      <c r="R155" t="s">
        <v>8310</v>
      </c>
    </row>
    <row r="156" spans="1:18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4"/>
        <v>2.6666666666666668E-2</v>
      </c>
      <c r="P156" s="15">
        <f t="shared" si="5"/>
        <v>13.333333333333334</v>
      </c>
      <c r="Q156" t="s">
        <v>8307</v>
      </c>
      <c r="R156" t="s">
        <v>8310</v>
      </c>
    </row>
    <row r="157" spans="1:18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4"/>
        <v>6.0000000000000002E-5</v>
      </c>
      <c r="P157" s="15">
        <f t="shared" si="5"/>
        <v>20.25</v>
      </c>
      <c r="Q157" t="s">
        <v>8307</v>
      </c>
      <c r="R157" t="s">
        <v>8310</v>
      </c>
    </row>
    <row r="158" spans="1:18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4"/>
        <v>5.0999999999999997E-2</v>
      </c>
      <c r="P158" s="15">
        <f t="shared" si="5"/>
        <v>119</v>
      </c>
      <c r="Q158" t="s">
        <v>8307</v>
      </c>
      <c r="R158" t="s">
        <v>8310</v>
      </c>
    </row>
    <row r="159" spans="1:18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4"/>
        <v>2.671118530884808E-3</v>
      </c>
      <c r="P159" s="15">
        <f t="shared" si="5"/>
        <v>4</v>
      </c>
      <c r="Q159" t="s">
        <v>8307</v>
      </c>
      <c r="R159" t="s">
        <v>8310</v>
      </c>
    </row>
    <row r="160" spans="1:18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4"/>
        <v>0</v>
      </c>
      <c r="P160" s="15" t="e">
        <f t="shared" si="5"/>
        <v>#DIV/0!</v>
      </c>
      <c r="Q160" t="s">
        <v>8307</v>
      </c>
      <c r="R160" t="s">
        <v>8310</v>
      </c>
    </row>
    <row r="161" spans="1:18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4"/>
        <v>2.0000000000000002E-5</v>
      </c>
      <c r="P161" s="15">
        <f t="shared" si="5"/>
        <v>10</v>
      </c>
      <c r="Q161" t="s">
        <v>8307</v>
      </c>
      <c r="R161" t="s">
        <v>8310</v>
      </c>
    </row>
    <row r="162" spans="1:18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4"/>
        <v>0</v>
      </c>
      <c r="P162" s="15" t="e">
        <f t="shared" si="5"/>
        <v>#DIV/0!</v>
      </c>
      <c r="Q162" t="s">
        <v>8307</v>
      </c>
      <c r="R162" t="s">
        <v>8311</v>
      </c>
    </row>
    <row r="163" spans="1:18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4"/>
        <v>1E-4</v>
      </c>
      <c r="P163" s="15">
        <f t="shared" si="5"/>
        <v>5</v>
      </c>
      <c r="Q163" t="s">
        <v>8307</v>
      </c>
      <c r="R163" t="s">
        <v>8311</v>
      </c>
    </row>
    <row r="164" spans="1:18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4"/>
        <v>0.15535714285714286</v>
      </c>
      <c r="P164" s="15">
        <f t="shared" si="5"/>
        <v>43.5</v>
      </c>
      <c r="Q164" t="s">
        <v>8307</v>
      </c>
      <c r="R164" t="s">
        <v>8311</v>
      </c>
    </row>
    <row r="165" spans="1:18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4"/>
        <v>0</v>
      </c>
      <c r="P165" s="15" t="e">
        <f t="shared" si="5"/>
        <v>#DIV/0!</v>
      </c>
      <c r="Q165" t="s">
        <v>8307</v>
      </c>
      <c r="R165" t="s">
        <v>8311</v>
      </c>
    </row>
    <row r="166" spans="1:18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4"/>
        <v>5.3333333333333332E-3</v>
      </c>
      <c r="P166" s="15">
        <f t="shared" si="5"/>
        <v>91.428571428571431</v>
      </c>
      <c r="Q166" t="s">
        <v>8307</v>
      </c>
      <c r="R166" t="s">
        <v>8311</v>
      </c>
    </row>
    <row r="167" spans="1:18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4"/>
        <v>0</v>
      </c>
      <c r="P167" s="15" t="e">
        <f t="shared" si="5"/>
        <v>#DIV/0!</v>
      </c>
      <c r="Q167" t="s">
        <v>8307</v>
      </c>
      <c r="R167" t="s">
        <v>8311</v>
      </c>
    </row>
    <row r="168" spans="1:18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4"/>
        <v>0.6</v>
      </c>
      <c r="P168" s="15">
        <f t="shared" si="5"/>
        <v>3000</v>
      </c>
      <c r="Q168" t="s">
        <v>8307</v>
      </c>
      <c r="R168" t="s">
        <v>8311</v>
      </c>
    </row>
    <row r="169" spans="1:18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4"/>
        <v>1E-4</v>
      </c>
      <c r="P169" s="15">
        <f t="shared" si="5"/>
        <v>5.5</v>
      </c>
      <c r="Q169" t="s">
        <v>8307</v>
      </c>
      <c r="R169" t="s">
        <v>8311</v>
      </c>
    </row>
    <row r="170" spans="1:18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4"/>
        <v>4.0625000000000001E-2</v>
      </c>
      <c r="P170" s="15">
        <f t="shared" si="5"/>
        <v>108.33333333333333</v>
      </c>
      <c r="Q170" t="s">
        <v>8307</v>
      </c>
      <c r="R170" t="s">
        <v>8311</v>
      </c>
    </row>
    <row r="171" spans="1:18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4"/>
        <v>0.224</v>
      </c>
      <c r="P171" s="15">
        <f t="shared" si="5"/>
        <v>56</v>
      </c>
      <c r="Q171" t="s">
        <v>8307</v>
      </c>
      <c r="R171" t="s">
        <v>8311</v>
      </c>
    </row>
    <row r="172" spans="1:18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4"/>
        <v>3.2500000000000001E-2</v>
      </c>
      <c r="P172" s="15">
        <f t="shared" si="5"/>
        <v>32.5</v>
      </c>
      <c r="Q172" t="s">
        <v>8307</v>
      </c>
      <c r="R172" t="s">
        <v>8311</v>
      </c>
    </row>
    <row r="173" spans="1:18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4"/>
        <v>2.0000000000000002E-5</v>
      </c>
      <c r="P173" s="15">
        <f t="shared" si="5"/>
        <v>1</v>
      </c>
      <c r="Q173" t="s">
        <v>8307</v>
      </c>
      <c r="R173" t="s">
        <v>8311</v>
      </c>
    </row>
    <row r="174" spans="1:18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4"/>
        <v>0</v>
      </c>
      <c r="P174" s="15" t="e">
        <f t="shared" si="5"/>
        <v>#DIV/0!</v>
      </c>
      <c r="Q174" t="s">
        <v>8307</v>
      </c>
      <c r="R174" t="s">
        <v>8311</v>
      </c>
    </row>
    <row r="175" spans="1:18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4"/>
        <v>0</v>
      </c>
      <c r="P175" s="15" t="e">
        <f t="shared" si="5"/>
        <v>#DIV/0!</v>
      </c>
      <c r="Q175" t="s">
        <v>8307</v>
      </c>
      <c r="R175" t="s">
        <v>8311</v>
      </c>
    </row>
    <row r="176" spans="1:18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4"/>
        <v>0</v>
      </c>
      <c r="P176" s="15" t="e">
        <f t="shared" si="5"/>
        <v>#DIV/0!</v>
      </c>
      <c r="Q176" t="s">
        <v>8307</v>
      </c>
      <c r="R176" t="s">
        <v>8311</v>
      </c>
    </row>
    <row r="177" spans="1:18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4"/>
        <v>6.4850000000000005E-2</v>
      </c>
      <c r="P177" s="15">
        <f t="shared" si="5"/>
        <v>49.884615384615387</v>
      </c>
      <c r="Q177" t="s">
        <v>8307</v>
      </c>
      <c r="R177" t="s">
        <v>8311</v>
      </c>
    </row>
    <row r="178" spans="1:18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4"/>
        <v>0</v>
      </c>
      <c r="P178" s="15" t="e">
        <f t="shared" si="5"/>
        <v>#DIV/0!</v>
      </c>
      <c r="Q178" t="s">
        <v>8307</v>
      </c>
      <c r="R178" t="s">
        <v>8311</v>
      </c>
    </row>
    <row r="179" spans="1:18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4"/>
        <v>0.4</v>
      </c>
      <c r="P179" s="15">
        <f t="shared" si="5"/>
        <v>25.714285714285715</v>
      </c>
      <c r="Q179" t="s">
        <v>8307</v>
      </c>
      <c r="R179" t="s">
        <v>8311</v>
      </c>
    </row>
    <row r="180" spans="1:18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4"/>
        <v>0</v>
      </c>
      <c r="P180" s="15" t="e">
        <f t="shared" si="5"/>
        <v>#DIV/0!</v>
      </c>
      <c r="Q180" t="s">
        <v>8307</v>
      </c>
      <c r="R180" t="s">
        <v>8311</v>
      </c>
    </row>
    <row r="181" spans="1:18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4"/>
        <v>0.2</v>
      </c>
      <c r="P181" s="15">
        <f t="shared" si="5"/>
        <v>100</v>
      </c>
      <c r="Q181" t="s">
        <v>8307</v>
      </c>
      <c r="R181" t="s">
        <v>8311</v>
      </c>
    </row>
    <row r="182" spans="1:18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4"/>
        <v>0.33416666666666667</v>
      </c>
      <c r="P182" s="15">
        <f t="shared" si="5"/>
        <v>30.846153846153847</v>
      </c>
      <c r="Q182" t="s">
        <v>8307</v>
      </c>
      <c r="R182" t="s">
        <v>8311</v>
      </c>
    </row>
    <row r="183" spans="1:18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4"/>
        <v>0.21092608822670172</v>
      </c>
      <c r="P183" s="15">
        <f t="shared" si="5"/>
        <v>180.5</v>
      </c>
      <c r="Q183" t="s">
        <v>8307</v>
      </c>
      <c r="R183" t="s">
        <v>8311</v>
      </c>
    </row>
    <row r="184" spans="1:18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4"/>
        <v>0</v>
      </c>
      <c r="P184" s="15" t="e">
        <f t="shared" si="5"/>
        <v>#DIV/0!</v>
      </c>
      <c r="Q184" t="s">
        <v>8307</v>
      </c>
      <c r="R184" t="s">
        <v>8311</v>
      </c>
    </row>
    <row r="185" spans="1:18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4"/>
        <v>0.35855999999999999</v>
      </c>
      <c r="P185" s="15">
        <f t="shared" si="5"/>
        <v>373.5</v>
      </c>
      <c r="Q185" t="s">
        <v>8307</v>
      </c>
      <c r="R185" t="s">
        <v>8311</v>
      </c>
    </row>
    <row r="186" spans="1:18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4"/>
        <v>3.4000000000000002E-2</v>
      </c>
      <c r="P186" s="15">
        <f t="shared" si="5"/>
        <v>25.5</v>
      </c>
      <c r="Q186" t="s">
        <v>8307</v>
      </c>
      <c r="R186" t="s">
        <v>8311</v>
      </c>
    </row>
    <row r="187" spans="1:18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4"/>
        <v>5.5E-2</v>
      </c>
      <c r="P187" s="15">
        <f t="shared" si="5"/>
        <v>220</v>
      </c>
      <c r="Q187" t="s">
        <v>8307</v>
      </c>
      <c r="R187" t="s">
        <v>8311</v>
      </c>
    </row>
    <row r="188" spans="1:18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4"/>
        <v>0</v>
      </c>
      <c r="P188" s="15" t="e">
        <f t="shared" si="5"/>
        <v>#DIV/0!</v>
      </c>
      <c r="Q188" t="s">
        <v>8307</v>
      </c>
      <c r="R188" t="s">
        <v>8311</v>
      </c>
    </row>
    <row r="189" spans="1:18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4"/>
        <v>0.16</v>
      </c>
      <c r="P189" s="15">
        <f t="shared" si="5"/>
        <v>160</v>
      </c>
      <c r="Q189" t="s">
        <v>8307</v>
      </c>
      <c r="R189" t="s">
        <v>8311</v>
      </c>
    </row>
    <row r="190" spans="1:18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4"/>
        <v>0</v>
      </c>
      <c r="P190" s="15" t="e">
        <f t="shared" si="5"/>
        <v>#DIV/0!</v>
      </c>
      <c r="Q190" t="s">
        <v>8307</v>
      </c>
      <c r="R190" t="s">
        <v>8311</v>
      </c>
    </row>
    <row r="191" spans="1:18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4"/>
        <v>6.8999999999999997E-4</v>
      </c>
      <c r="P191" s="15">
        <f t="shared" si="5"/>
        <v>69</v>
      </c>
      <c r="Q191" t="s">
        <v>8307</v>
      </c>
      <c r="R191" t="s">
        <v>8311</v>
      </c>
    </row>
    <row r="192" spans="1:18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4"/>
        <v>4.1666666666666666E-3</v>
      </c>
      <c r="P192" s="15">
        <f t="shared" si="5"/>
        <v>50</v>
      </c>
      <c r="Q192" t="s">
        <v>8307</v>
      </c>
      <c r="R192" t="s">
        <v>8311</v>
      </c>
    </row>
    <row r="193" spans="1:18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4"/>
        <v>0.05</v>
      </c>
      <c r="P193" s="15">
        <f t="shared" si="5"/>
        <v>83.333333333333329</v>
      </c>
      <c r="Q193" t="s">
        <v>8307</v>
      </c>
      <c r="R193" t="s">
        <v>8311</v>
      </c>
    </row>
    <row r="194" spans="1:18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4"/>
        <v>1.7E-5</v>
      </c>
      <c r="P194" s="15">
        <f t="shared" si="5"/>
        <v>5.666666666666667</v>
      </c>
      <c r="Q194" t="s">
        <v>8307</v>
      </c>
      <c r="R194" t="s">
        <v>8311</v>
      </c>
    </row>
    <row r="195" spans="1:18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6">E195/D195</f>
        <v>0</v>
      </c>
      <c r="P195" s="15" t="e">
        <f t="shared" ref="P195:P258" si="7">E195/L195</f>
        <v>#DIV/0!</v>
      </c>
      <c r="Q195" t="s">
        <v>8307</v>
      </c>
      <c r="R195" t="s">
        <v>8311</v>
      </c>
    </row>
    <row r="196" spans="1:18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6"/>
        <v>1.1999999999999999E-3</v>
      </c>
      <c r="P196" s="15">
        <f t="shared" si="7"/>
        <v>1</v>
      </c>
      <c r="Q196" t="s">
        <v>8307</v>
      </c>
      <c r="R196" t="s">
        <v>8311</v>
      </c>
    </row>
    <row r="197" spans="1:18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6"/>
        <v>0</v>
      </c>
      <c r="P197" s="15" t="e">
        <f t="shared" si="7"/>
        <v>#DIV/0!</v>
      </c>
      <c r="Q197" t="s">
        <v>8307</v>
      </c>
      <c r="R197" t="s">
        <v>8311</v>
      </c>
    </row>
    <row r="198" spans="1:18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6"/>
        <v>0.41857142857142859</v>
      </c>
      <c r="P198" s="15">
        <f t="shared" si="7"/>
        <v>77.10526315789474</v>
      </c>
      <c r="Q198" t="s">
        <v>8307</v>
      </c>
      <c r="R198" t="s">
        <v>8311</v>
      </c>
    </row>
    <row r="199" spans="1:18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6"/>
        <v>0.1048</v>
      </c>
      <c r="P199" s="15">
        <f t="shared" si="7"/>
        <v>32.75</v>
      </c>
      <c r="Q199" t="s">
        <v>8307</v>
      </c>
      <c r="R199" t="s">
        <v>8311</v>
      </c>
    </row>
    <row r="200" spans="1:18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6"/>
        <v>1.116E-2</v>
      </c>
      <c r="P200" s="15">
        <f t="shared" si="7"/>
        <v>46.5</v>
      </c>
      <c r="Q200" t="s">
        <v>8307</v>
      </c>
      <c r="R200" t="s">
        <v>8311</v>
      </c>
    </row>
    <row r="201" spans="1:18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6"/>
        <v>0</v>
      </c>
      <c r="P201" s="15" t="e">
        <f t="shared" si="7"/>
        <v>#DIV/0!</v>
      </c>
      <c r="Q201" t="s">
        <v>8307</v>
      </c>
      <c r="R201" t="s">
        <v>8311</v>
      </c>
    </row>
    <row r="202" spans="1:18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6"/>
        <v>0.26192500000000002</v>
      </c>
      <c r="P202" s="15">
        <f t="shared" si="7"/>
        <v>87.308333333333337</v>
      </c>
      <c r="Q202" t="s">
        <v>8307</v>
      </c>
      <c r="R202" t="s">
        <v>8311</v>
      </c>
    </row>
    <row r="203" spans="1:18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6"/>
        <v>0.58461538461538465</v>
      </c>
      <c r="P203" s="15">
        <f t="shared" si="7"/>
        <v>54.285714285714285</v>
      </c>
      <c r="Q203" t="s">
        <v>8307</v>
      </c>
      <c r="R203" t="s">
        <v>8311</v>
      </c>
    </row>
    <row r="204" spans="1:18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6"/>
        <v>0</v>
      </c>
      <c r="P204" s="15" t="e">
        <f t="shared" si="7"/>
        <v>#DIV/0!</v>
      </c>
      <c r="Q204" t="s">
        <v>8307</v>
      </c>
      <c r="R204" t="s">
        <v>8311</v>
      </c>
    </row>
    <row r="205" spans="1:18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6"/>
        <v>0.2984</v>
      </c>
      <c r="P205" s="15">
        <f t="shared" si="7"/>
        <v>93.25</v>
      </c>
      <c r="Q205" t="s">
        <v>8307</v>
      </c>
      <c r="R205" t="s">
        <v>8311</v>
      </c>
    </row>
    <row r="206" spans="1:18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6"/>
        <v>0.50721666666666665</v>
      </c>
      <c r="P206" s="15">
        <f t="shared" si="7"/>
        <v>117.68368136117556</v>
      </c>
      <c r="Q206" t="s">
        <v>8307</v>
      </c>
      <c r="R206" t="s">
        <v>8311</v>
      </c>
    </row>
    <row r="207" spans="1:18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6"/>
        <v>0.16250000000000001</v>
      </c>
      <c r="P207" s="15">
        <f t="shared" si="7"/>
        <v>76.470588235294116</v>
      </c>
      <c r="Q207" t="s">
        <v>8307</v>
      </c>
      <c r="R207" t="s">
        <v>8311</v>
      </c>
    </row>
    <row r="208" spans="1:18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6"/>
        <v>0</v>
      </c>
      <c r="P208" s="15" t="e">
        <f t="shared" si="7"/>
        <v>#DIV/0!</v>
      </c>
      <c r="Q208" t="s">
        <v>8307</v>
      </c>
      <c r="R208" t="s">
        <v>8311</v>
      </c>
    </row>
    <row r="209" spans="1:18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6"/>
        <v>0.15214285714285714</v>
      </c>
      <c r="P209" s="15">
        <f t="shared" si="7"/>
        <v>163.84615384615384</v>
      </c>
      <c r="Q209" t="s">
        <v>8307</v>
      </c>
      <c r="R209" t="s">
        <v>8311</v>
      </c>
    </row>
    <row r="210" spans="1:18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6"/>
        <v>0</v>
      </c>
      <c r="P210" s="15" t="e">
        <f t="shared" si="7"/>
        <v>#DIV/0!</v>
      </c>
      <c r="Q210" t="s">
        <v>8307</v>
      </c>
      <c r="R210" t="s">
        <v>8311</v>
      </c>
    </row>
    <row r="211" spans="1:18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6"/>
        <v>0</v>
      </c>
      <c r="P211" s="15" t="e">
        <f t="shared" si="7"/>
        <v>#DIV/0!</v>
      </c>
      <c r="Q211" t="s">
        <v>8307</v>
      </c>
      <c r="R211" t="s">
        <v>8311</v>
      </c>
    </row>
    <row r="212" spans="1:18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6"/>
        <v>0.2525</v>
      </c>
      <c r="P212" s="15">
        <f t="shared" si="7"/>
        <v>91.818181818181813</v>
      </c>
      <c r="Q212" t="s">
        <v>8307</v>
      </c>
      <c r="R212" t="s">
        <v>8311</v>
      </c>
    </row>
    <row r="213" spans="1:18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6"/>
        <v>0.44600000000000001</v>
      </c>
      <c r="P213" s="15">
        <f t="shared" si="7"/>
        <v>185.83333333333334</v>
      </c>
      <c r="Q213" t="s">
        <v>8307</v>
      </c>
      <c r="R213" t="s">
        <v>8311</v>
      </c>
    </row>
    <row r="214" spans="1:18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6"/>
        <v>1.5873015873015873E-4</v>
      </c>
      <c r="P214" s="15">
        <f t="shared" si="7"/>
        <v>1</v>
      </c>
      <c r="Q214" t="s">
        <v>8307</v>
      </c>
      <c r="R214" t="s">
        <v>8311</v>
      </c>
    </row>
    <row r="215" spans="1:18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6"/>
        <v>4.0000000000000002E-4</v>
      </c>
      <c r="P215" s="15">
        <f t="shared" si="7"/>
        <v>20</v>
      </c>
      <c r="Q215" t="s">
        <v>8307</v>
      </c>
      <c r="R215" t="s">
        <v>8311</v>
      </c>
    </row>
    <row r="216" spans="1:18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6"/>
        <v>8.0000000000000007E-5</v>
      </c>
      <c r="P216" s="15">
        <f t="shared" si="7"/>
        <v>1</v>
      </c>
      <c r="Q216" t="s">
        <v>8307</v>
      </c>
      <c r="R216" t="s">
        <v>8311</v>
      </c>
    </row>
    <row r="217" spans="1:18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6"/>
        <v>2.2727272727272726E-3</v>
      </c>
      <c r="P217" s="15">
        <f t="shared" si="7"/>
        <v>10</v>
      </c>
      <c r="Q217" t="s">
        <v>8307</v>
      </c>
      <c r="R217" t="s">
        <v>8311</v>
      </c>
    </row>
    <row r="218" spans="1:18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6"/>
        <v>0.55698440000000005</v>
      </c>
      <c r="P218" s="15">
        <f t="shared" si="7"/>
        <v>331.53833333333336</v>
      </c>
      <c r="Q218" t="s">
        <v>8307</v>
      </c>
      <c r="R218" t="s">
        <v>8311</v>
      </c>
    </row>
    <row r="219" spans="1:18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6"/>
        <v>0.11942999999999999</v>
      </c>
      <c r="P219" s="15">
        <f t="shared" si="7"/>
        <v>314.28947368421052</v>
      </c>
      <c r="Q219" t="s">
        <v>8307</v>
      </c>
      <c r="R219" t="s">
        <v>8311</v>
      </c>
    </row>
    <row r="220" spans="1:18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6"/>
        <v>0.02</v>
      </c>
      <c r="P220" s="15">
        <f t="shared" si="7"/>
        <v>100</v>
      </c>
      <c r="Q220" t="s">
        <v>8307</v>
      </c>
      <c r="R220" t="s">
        <v>8311</v>
      </c>
    </row>
    <row r="221" spans="1:18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6"/>
        <v>0.17630000000000001</v>
      </c>
      <c r="P221" s="15">
        <f t="shared" si="7"/>
        <v>115.98684210526316</v>
      </c>
      <c r="Q221" t="s">
        <v>8307</v>
      </c>
      <c r="R221" t="s">
        <v>8311</v>
      </c>
    </row>
    <row r="222" spans="1:18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6"/>
        <v>7.1999999999999998E-3</v>
      </c>
      <c r="P222" s="15">
        <f t="shared" si="7"/>
        <v>120</v>
      </c>
      <c r="Q222" t="s">
        <v>8307</v>
      </c>
      <c r="R222" t="s">
        <v>8311</v>
      </c>
    </row>
    <row r="223" spans="1:18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6"/>
        <v>0</v>
      </c>
      <c r="P223" s="15" t="e">
        <f t="shared" si="7"/>
        <v>#DIV/0!</v>
      </c>
      <c r="Q223" t="s">
        <v>8307</v>
      </c>
      <c r="R223" t="s">
        <v>8311</v>
      </c>
    </row>
    <row r="224" spans="1:18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6"/>
        <v>0.13</v>
      </c>
      <c r="P224" s="15">
        <f t="shared" si="7"/>
        <v>65</v>
      </c>
      <c r="Q224" t="s">
        <v>8307</v>
      </c>
      <c r="R224" t="s">
        <v>8311</v>
      </c>
    </row>
    <row r="225" spans="1:18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6"/>
        <v>0</v>
      </c>
      <c r="P225" s="15" t="e">
        <f t="shared" si="7"/>
        <v>#DIV/0!</v>
      </c>
      <c r="Q225" t="s">
        <v>8307</v>
      </c>
      <c r="R225" t="s">
        <v>8311</v>
      </c>
    </row>
    <row r="226" spans="1:18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6"/>
        <v>0</v>
      </c>
      <c r="P226" s="15" t="e">
        <f t="shared" si="7"/>
        <v>#DIV/0!</v>
      </c>
      <c r="Q226" t="s">
        <v>8307</v>
      </c>
      <c r="R226" t="s">
        <v>8311</v>
      </c>
    </row>
    <row r="227" spans="1:18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6"/>
        <v>0</v>
      </c>
      <c r="P227" s="15" t="e">
        <f t="shared" si="7"/>
        <v>#DIV/0!</v>
      </c>
      <c r="Q227" t="s">
        <v>8307</v>
      </c>
      <c r="R227" t="s">
        <v>8311</v>
      </c>
    </row>
    <row r="228" spans="1:18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6"/>
        <v>8.6206896551724137E-3</v>
      </c>
      <c r="P228" s="15">
        <f t="shared" si="7"/>
        <v>125</v>
      </c>
      <c r="Q228" t="s">
        <v>8307</v>
      </c>
      <c r="R228" t="s">
        <v>8311</v>
      </c>
    </row>
    <row r="229" spans="1:18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6"/>
        <v>0</v>
      </c>
      <c r="P229" s="15" t="e">
        <f t="shared" si="7"/>
        <v>#DIV/0!</v>
      </c>
      <c r="Q229" t="s">
        <v>8307</v>
      </c>
      <c r="R229" t="s">
        <v>8311</v>
      </c>
    </row>
    <row r="230" spans="1:18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6"/>
        <v>0</v>
      </c>
      <c r="P230" s="15" t="e">
        <f t="shared" si="7"/>
        <v>#DIV/0!</v>
      </c>
      <c r="Q230" t="s">
        <v>8307</v>
      </c>
      <c r="R230" t="s">
        <v>8311</v>
      </c>
    </row>
    <row r="231" spans="1:18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6"/>
        <v>0</v>
      </c>
      <c r="P231" s="15" t="e">
        <f t="shared" si="7"/>
        <v>#DIV/0!</v>
      </c>
      <c r="Q231" t="s">
        <v>8307</v>
      </c>
      <c r="R231" t="s">
        <v>8311</v>
      </c>
    </row>
    <row r="232" spans="1:18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6"/>
        <v>4.0000000000000001E-3</v>
      </c>
      <c r="P232" s="15">
        <f t="shared" si="7"/>
        <v>30</v>
      </c>
      <c r="Q232" t="s">
        <v>8307</v>
      </c>
      <c r="R232" t="s">
        <v>8311</v>
      </c>
    </row>
    <row r="233" spans="1:18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6"/>
        <v>0</v>
      </c>
      <c r="P233" s="15" t="e">
        <f t="shared" si="7"/>
        <v>#DIV/0!</v>
      </c>
      <c r="Q233" t="s">
        <v>8307</v>
      </c>
      <c r="R233" t="s">
        <v>8311</v>
      </c>
    </row>
    <row r="234" spans="1:18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6"/>
        <v>2.75E-2</v>
      </c>
      <c r="P234" s="15">
        <f t="shared" si="7"/>
        <v>15.714285714285714</v>
      </c>
      <c r="Q234" t="s">
        <v>8307</v>
      </c>
      <c r="R234" t="s">
        <v>8311</v>
      </c>
    </row>
    <row r="235" spans="1:18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6"/>
        <v>0</v>
      </c>
      <c r="P235" s="15" t="e">
        <f t="shared" si="7"/>
        <v>#DIV/0!</v>
      </c>
      <c r="Q235" t="s">
        <v>8307</v>
      </c>
      <c r="R235" t="s">
        <v>8311</v>
      </c>
    </row>
    <row r="236" spans="1:18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6"/>
        <v>0.40100000000000002</v>
      </c>
      <c r="P236" s="15">
        <f t="shared" si="7"/>
        <v>80.2</v>
      </c>
      <c r="Q236" t="s">
        <v>8307</v>
      </c>
      <c r="R236" t="s">
        <v>8311</v>
      </c>
    </row>
    <row r="237" spans="1:18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6"/>
        <v>0</v>
      </c>
      <c r="P237" s="15" t="e">
        <f t="shared" si="7"/>
        <v>#DIV/0!</v>
      </c>
      <c r="Q237" t="s">
        <v>8307</v>
      </c>
      <c r="R237" t="s">
        <v>8311</v>
      </c>
    </row>
    <row r="238" spans="1:18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6"/>
        <v>0</v>
      </c>
      <c r="P238" s="15" t="e">
        <f t="shared" si="7"/>
        <v>#DIV/0!</v>
      </c>
      <c r="Q238" t="s">
        <v>8307</v>
      </c>
      <c r="R238" t="s">
        <v>8311</v>
      </c>
    </row>
    <row r="239" spans="1:18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6"/>
        <v>3.3333333333333335E-3</v>
      </c>
      <c r="P239" s="15">
        <f t="shared" si="7"/>
        <v>50</v>
      </c>
      <c r="Q239" t="s">
        <v>8307</v>
      </c>
      <c r="R239" t="s">
        <v>8311</v>
      </c>
    </row>
    <row r="240" spans="1:18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6"/>
        <v>0</v>
      </c>
      <c r="P240" s="15" t="e">
        <f t="shared" si="7"/>
        <v>#DIV/0!</v>
      </c>
      <c r="Q240" t="s">
        <v>8307</v>
      </c>
      <c r="R240" t="s">
        <v>8311</v>
      </c>
    </row>
    <row r="241" spans="1:18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6"/>
        <v>0.25</v>
      </c>
      <c r="P241" s="15">
        <f t="shared" si="7"/>
        <v>50</v>
      </c>
      <c r="Q241" t="s">
        <v>8307</v>
      </c>
      <c r="R241" t="s">
        <v>8311</v>
      </c>
    </row>
    <row r="242" spans="1:18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6"/>
        <v>1.0763413333333334</v>
      </c>
      <c r="P242" s="15">
        <f t="shared" si="7"/>
        <v>117.84759124087591</v>
      </c>
      <c r="Q242" t="s">
        <v>8307</v>
      </c>
      <c r="R242" t="s">
        <v>8312</v>
      </c>
    </row>
    <row r="243" spans="1:18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6"/>
        <v>1.1263736263736264</v>
      </c>
      <c r="P243" s="15">
        <f t="shared" si="7"/>
        <v>109.04255319148936</v>
      </c>
      <c r="Q243" t="s">
        <v>8307</v>
      </c>
      <c r="R243" t="s">
        <v>8312</v>
      </c>
    </row>
    <row r="244" spans="1:18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6"/>
        <v>1.1346153846153846</v>
      </c>
      <c r="P244" s="15">
        <f t="shared" si="7"/>
        <v>73.019801980198025</v>
      </c>
      <c r="Q244" t="s">
        <v>8307</v>
      </c>
      <c r="R244" t="s">
        <v>8312</v>
      </c>
    </row>
    <row r="245" spans="1:18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6"/>
        <v>1.0259199999999999</v>
      </c>
      <c r="P245" s="15">
        <f t="shared" si="7"/>
        <v>78.195121951219505</v>
      </c>
      <c r="Q245" t="s">
        <v>8307</v>
      </c>
      <c r="R245" t="s">
        <v>8312</v>
      </c>
    </row>
    <row r="246" spans="1:18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6"/>
        <v>1.1375714285714287</v>
      </c>
      <c r="P246" s="15">
        <f t="shared" si="7"/>
        <v>47.398809523809526</v>
      </c>
      <c r="Q246" t="s">
        <v>8307</v>
      </c>
      <c r="R246" t="s">
        <v>8312</v>
      </c>
    </row>
    <row r="247" spans="1:18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6"/>
        <v>1.0371999999999999</v>
      </c>
      <c r="P247" s="15">
        <f t="shared" si="7"/>
        <v>54.020833333333336</v>
      </c>
      <c r="Q247" t="s">
        <v>8307</v>
      </c>
      <c r="R247" t="s">
        <v>8312</v>
      </c>
    </row>
    <row r="248" spans="1:18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6"/>
        <v>3.0546000000000002</v>
      </c>
      <c r="P248" s="15">
        <f t="shared" si="7"/>
        <v>68.488789237668158</v>
      </c>
      <c r="Q248" t="s">
        <v>8307</v>
      </c>
      <c r="R248" t="s">
        <v>8312</v>
      </c>
    </row>
    <row r="249" spans="1:18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6"/>
        <v>1.341</v>
      </c>
      <c r="P249" s="15">
        <f t="shared" si="7"/>
        <v>108.14516129032258</v>
      </c>
      <c r="Q249" t="s">
        <v>8307</v>
      </c>
      <c r="R249" t="s">
        <v>8312</v>
      </c>
    </row>
    <row r="250" spans="1:18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6"/>
        <v>1.0133294117647058</v>
      </c>
      <c r="P250" s="15">
        <f t="shared" si="7"/>
        <v>589.95205479452056</v>
      </c>
      <c r="Q250" t="s">
        <v>8307</v>
      </c>
      <c r="R250" t="s">
        <v>8312</v>
      </c>
    </row>
    <row r="251" spans="1:18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6"/>
        <v>1.1292</v>
      </c>
      <c r="P251" s="15">
        <f t="shared" si="7"/>
        <v>48.051063829787232</v>
      </c>
      <c r="Q251" t="s">
        <v>8307</v>
      </c>
      <c r="R251" t="s">
        <v>8312</v>
      </c>
    </row>
    <row r="252" spans="1:18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6"/>
        <v>1.0558333333333334</v>
      </c>
      <c r="P252" s="15">
        <f t="shared" si="7"/>
        <v>72.482837528604122</v>
      </c>
      <c r="Q252" t="s">
        <v>8307</v>
      </c>
      <c r="R252" t="s">
        <v>8312</v>
      </c>
    </row>
    <row r="253" spans="1:18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6"/>
        <v>1.2557142857142858</v>
      </c>
      <c r="P253" s="15">
        <f t="shared" si="7"/>
        <v>57.077922077922075</v>
      </c>
      <c r="Q253" t="s">
        <v>8307</v>
      </c>
      <c r="R253" t="s">
        <v>8312</v>
      </c>
    </row>
    <row r="254" spans="1:18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6"/>
        <v>1.8455999999999999</v>
      </c>
      <c r="P254" s="15">
        <f t="shared" si="7"/>
        <v>85.444444444444443</v>
      </c>
      <c r="Q254" t="s">
        <v>8307</v>
      </c>
      <c r="R254" t="s">
        <v>8312</v>
      </c>
    </row>
    <row r="255" spans="1:18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6"/>
        <v>1.0073333333333334</v>
      </c>
      <c r="P255" s="15">
        <f t="shared" si="7"/>
        <v>215.85714285714286</v>
      </c>
      <c r="Q255" t="s">
        <v>8307</v>
      </c>
      <c r="R255" t="s">
        <v>8312</v>
      </c>
    </row>
    <row r="256" spans="1:18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6"/>
        <v>1.1694724999999999</v>
      </c>
      <c r="P256" s="15">
        <f t="shared" si="7"/>
        <v>89.38643312101911</v>
      </c>
      <c r="Q256" t="s">
        <v>8307</v>
      </c>
      <c r="R256" t="s">
        <v>8312</v>
      </c>
    </row>
    <row r="257" spans="1:18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6"/>
        <v>1.0673325</v>
      </c>
      <c r="P257" s="15">
        <f t="shared" si="7"/>
        <v>45.418404255319146</v>
      </c>
      <c r="Q257" t="s">
        <v>8307</v>
      </c>
      <c r="R257" t="s">
        <v>8312</v>
      </c>
    </row>
    <row r="258" spans="1:18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6"/>
        <v>1.391</v>
      </c>
      <c r="P258" s="15">
        <f t="shared" si="7"/>
        <v>65.756363636363631</v>
      </c>
      <c r="Q258" t="s">
        <v>8307</v>
      </c>
      <c r="R258" t="s">
        <v>8312</v>
      </c>
    </row>
    <row r="259" spans="1:18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8">E259/D259</f>
        <v>1.0672648571428571</v>
      </c>
      <c r="P259" s="15">
        <f t="shared" ref="P259:P322" si="9">E259/L259</f>
        <v>66.70405357142856</v>
      </c>
      <c r="Q259" t="s">
        <v>8307</v>
      </c>
      <c r="R259" t="s">
        <v>8312</v>
      </c>
    </row>
    <row r="260" spans="1:18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8"/>
        <v>1.9114</v>
      </c>
      <c r="P260" s="15">
        <f t="shared" si="9"/>
        <v>83.345930232558146</v>
      </c>
      <c r="Q260" t="s">
        <v>8307</v>
      </c>
      <c r="R260" t="s">
        <v>8312</v>
      </c>
    </row>
    <row r="261" spans="1:18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8"/>
        <v>1.3193789333333332</v>
      </c>
      <c r="P261" s="15">
        <f t="shared" si="9"/>
        <v>105.04609341825902</v>
      </c>
      <c r="Q261" t="s">
        <v>8307</v>
      </c>
      <c r="R261" t="s">
        <v>8312</v>
      </c>
    </row>
    <row r="262" spans="1:18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8"/>
        <v>1.0640000000000001</v>
      </c>
      <c r="P262" s="15">
        <f t="shared" si="9"/>
        <v>120.90909090909091</v>
      </c>
      <c r="Q262" t="s">
        <v>8307</v>
      </c>
      <c r="R262" t="s">
        <v>8312</v>
      </c>
    </row>
    <row r="263" spans="1:18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8"/>
        <v>1.0740000000000001</v>
      </c>
      <c r="P263" s="15">
        <f t="shared" si="9"/>
        <v>97.63636363636364</v>
      </c>
      <c r="Q263" t="s">
        <v>8307</v>
      </c>
      <c r="R263" t="s">
        <v>8312</v>
      </c>
    </row>
    <row r="264" spans="1:18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8"/>
        <v>2.4</v>
      </c>
      <c r="P264" s="15">
        <f t="shared" si="9"/>
        <v>41.379310344827587</v>
      </c>
      <c r="Q264" t="s">
        <v>8307</v>
      </c>
      <c r="R264" t="s">
        <v>8312</v>
      </c>
    </row>
    <row r="265" spans="1:18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8"/>
        <v>1.1808107999999999</v>
      </c>
      <c r="P265" s="15">
        <f t="shared" si="9"/>
        <v>30.654485981308412</v>
      </c>
      <c r="Q265" t="s">
        <v>8307</v>
      </c>
      <c r="R265" t="s">
        <v>8312</v>
      </c>
    </row>
    <row r="266" spans="1:18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8"/>
        <v>1.1819999999999999</v>
      </c>
      <c r="P266" s="15">
        <f t="shared" si="9"/>
        <v>64.945054945054949</v>
      </c>
      <c r="Q266" t="s">
        <v>8307</v>
      </c>
      <c r="R266" t="s">
        <v>8312</v>
      </c>
    </row>
    <row r="267" spans="1:18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8"/>
        <v>1.111</v>
      </c>
      <c r="P267" s="15">
        <f t="shared" si="9"/>
        <v>95.775862068965523</v>
      </c>
      <c r="Q267" t="s">
        <v>8307</v>
      </c>
      <c r="R267" t="s">
        <v>8312</v>
      </c>
    </row>
    <row r="268" spans="1:18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8"/>
        <v>1.4550000000000001</v>
      </c>
      <c r="P268" s="15">
        <f t="shared" si="9"/>
        <v>40.416666666666664</v>
      </c>
      <c r="Q268" t="s">
        <v>8307</v>
      </c>
      <c r="R268" t="s">
        <v>8312</v>
      </c>
    </row>
    <row r="269" spans="1:18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8"/>
        <v>1.3162883248730965</v>
      </c>
      <c r="P269" s="15">
        <f t="shared" si="9"/>
        <v>78.578424242424248</v>
      </c>
      <c r="Q269" t="s">
        <v>8307</v>
      </c>
      <c r="R269" t="s">
        <v>8312</v>
      </c>
    </row>
    <row r="270" spans="1:18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8"/>
        <v>1.1140000000000001</v>
      </c>
      <c r="P270" s="15">
        <f t="shared" si="9"/>
        <v>50.18018018018018</v>
      </c>
      <c r="Q270" t="s">
        <v>8307</v>
      </c>
      <c r="R270" t="s">
        <v>8312</v>
      </c>
    </row>
    <row r="271" spans="1:18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8"/>
        <v>1.4723377</v>
      </c>
      <c r="P271" s="15">
        <f t="shared" si="9"/>
        <v>92.251735588972423</v>
      </c>
      <c r="Q271" t="s">
        <v>8307</v>
      </c>
      <c r="R271" t="s">
        <v>8312</v>
      </c>
    </row>
    <row r="272" spans="1:18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8"/>
        <v>1.5260869565217392</v>
      </c>
      <c r="P272" s="15">
        <f t="shared" si="9"/>
        <v>57.540983606557376</v>
      </c>
      <c r="Q272" t="s">
        <v>8307</v>
      </c>
      <c r="R272" t="s">
        <v>8312</v>
      </c>
    </row>
    <row r="273" spans="1:18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8"/>
        <v>1.0468</v>
      </c>
      <c r="P273" s="15">
        <f t="shared" si="9"/>
        <v>109.42160278745645</v>
      </c>
      <c r="Q273" t="s">
        <v>8307</v>
      </c>
      <c r="R273" t="s">
        <v>8312</v>
      </c>
    </row>
    <row r="274" spans="1:18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8"/>
        <v>1.7743366666666667</v>
      </c>
      <c r="P274" s="15">
        <f t="shared" si="9"/>
        <v>81.892461538461546</v>
      </c>
      <c r="Q274" t="s">
        <v>8307</v>
      </c>
      <c r="R274" t="s">
        <v>8312</v>
      </c>
    </row>
    <row r="275" spans="1:18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8"/>
        <v>1.077758</v>
      </c>
      <c r="P275" s="15">
        <f t="shared" si="9"/>
        <v>45.667711864406776</v>
      </c>
      <c r="Q275" t="s">
        <v>8307</v>
      </c>
      <c r="R275" t="s">
        <v>8312</v>
      </c>
    </row>
    <row r="276" spans="1:18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8"/>
        <v>1.56</v>
      </c>
      <c r="P276" s="15">
        <f t="shared" si="9"/>
        <v>55.221238938053098</v>
      </c>
      <c r="Q276" t="s">
        <v>8307</v>
      </c>
      <c r="R276" t="s">
        <v>8312</v>
      </c>
    </row>
    <row r="277" spans="1:18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8"/>
        <v>1.08395</v>
      </c>
      <c r="P277" s="15">
        <f t="shared" si="9"/>
        <v>65.298192771084331</v>
      </c>
      <c r="Q277" t="s">
        <v>8307</v>
      </c>
      <c r="R277" t="s">
        <v>8312</v>
      </c>
    </row>
    <row r="278" spans="1:18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8"/>
        <v>1.476</v>
      </c>
      <c r="P278" s="15">
        <f t="shared" si="9"/>
        <v>95.225806451612897</v>
      </c>
      <c r="Q278" t="s">
        <v>8307</v>
      </c>
      <c r="R278" t="s">
        <v>8312</v>
      </c>
    </row>
    <row r="279" spans="1:18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8"/>
        <v>1.1038153846153846</v>
      </c>
      <c r="P279" s="15">
        <f t="shared" si="9"/>
        <v>75.444794952681391</v>
      </c>
      <c r="Q279" t="s">
        <v>8307</v>
      </c>
      <c r="R279" t="s">
        <v>8312</v>
      </c>
    </row>
    <row r="280" spans="1:18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8"/>
        <v>1.5034814814814814</v>
      </c>
      <c r="P280" s="15">
        <f t="shared" si="9"/>
        <v>97.816867469879512</v>
      </c>
      <c r="Q280" t="s">
        <v>8307</v>
      </c>
      <c r="R280" t="s">
        <v>8312</v>
      </c>
    </row>
    <row r="281" spans="1:18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8"/>
        <v>1.5731829411764706</v>
      </c>
      <c r="P281" s="15">
        <f t="shared" si="9"/>
        <v>87.685606557377056</v>
      </c>
      <c r="Q281" t="s">
        <v>8307</v>
      </c>
      <c r="R281" t="s">
        <v>8312</v>
      </c>
    </row>
    <row r="282" spans="1:18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8"/>
        <v>1.5614399999999999</v>
      </c>
      <c r="P282" s="15">
        <f t="shared" si="9"/>
        <v>54.748948106591868</v>
      </c>
      <c r="Q282" t="s">
        <v>8307</v>
      </c>
      <c r="R282" t="s">
        <v>8312</v>
      </c>
    </row>
    <row r="283" spans="1:18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8"/>
        <v>1.2058763636363636</v>
      </c>
      <c r="P283" s="15">
        <f t="shared" si="9"/>
        <v>83.953417721518989</v>
      </c>
      <c r="Q283" t="s">
        <v>8307</v>
      </c>
      <c r="R283" t="s">
        <v>8312</v>
      </c>
    </row>
    <row r="284" spans="1:18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8"/>
        <v>1.0118888888888888</v>
      </c>
      <c r="P284" s="15">
        <f t="shared" si="9"/>
        <v>254.38547486033519</v>
      </c>
      <c r="Q284" t="s">
        <v>8307</v>
      </c>
      <c r="R284" t="s">
        <v>8312</v>
      </c>
    </row>
    <row r="285" spans="1:18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8"/>
        <v>1.142725</v>
      </c>
      <c r="P285" s="15">
        <f t="shared" si="9"/>
        <v>101.8269801980198</v>
      </c>
      <c r="Q285" t="s">
        <v>8307</v>
      </c>
      <c r="R285" t="s">
        <v>8312</v>
      </c>
    </row>
    <row r="286" spans="1:18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8"/>
        <v>1.0462615</v>
      </c>
      <c r="P286" s="15">
        <f t="shared" si="9"/>
        <v>55.066394736842106</v>
      </c>
      <c r="Q286" t="s">
        <v>8307</v>
      </c>
      <c r="R286" t="s">
        <v>8312</v>
      </c>
    </row>
    <row r="287" spans="1:18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8"/>
        <v>2.2882507142857142</v>
      </c>
      <c r="P287" s="15">
        <f t="shared" si="9"/>
        <v>56.901438721136763</v>
      </c>
      <c r="Q287" t="s">
        <v>8307</v>
      </c>
      <c r="R287" t="s">
        <v>8312</v>
      </c>
    </row>
    <row r="288" spans="1:18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8"/>
        <v>1.0915333333333332</v>
      </c>
      <c r="P288" s="15">
        <f t="shared" si="9"/>
        <v>121.28148148148148</v>
      </c>
      <c r="Q288" t="s">
        <v>8307</v>
      </c>
      <c r="R288" t="s">
        <v>8312</v>
      </c>
    </row>
    <row r="289" spans="1:18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8"/>
        <v>1.7629999999999999</v>
      </c>
      <c r="P289" s="15">
        <f t="shared" si="9"/>
        <v>91.189655172413794</v>
      </c>
      <c r="Q289" t="s">
        <v>8307</v>
      </c>
      <c r="R289" t="s">
        <v>8312</v>
      </c>
    </row>
    <row r="290" spans="1:18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8"/>
        <v>1.0321061999999999</v>
      </c>
      <c r="P290" s="15">
        <f t="shared" si="9"/>
        <v>115.44812080536913</v>
      </c>
      <c r="Q290" t="s">
        <v>8307</v>
      </c>
      <c r="R290" t="s">
        <v>8312</v>
      </c>
    </row>
    <row r="291" spans="1:18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8"/>
        <v>1.0482</v>
      </c>
      <c r="P291" s="15">
        <f t="shared" si="9"/>
        <v>67.771551724137936</v>
      </c>
      <c r="Q291" t="s">
        <v>8307</v>
      </c>
      <c r="R291" t="s">
        <v>8312</v>
      </c>
    </row>
    <row r="292" spans="1:18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8"/>
        <v>1.0668444444444445</v>
      </c>
      <c r="P292" s="15">
        <f t="shared" si="9"/>
        <v>28.576190476190476</v>
      </c>
      <c r="Q292" t="s">
        <v>8307</v>
      </c>
      <c r="R292" t="s">
        <v>8312</v>
      </c>
    </row>
    <row r="293" spans="1:18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8"/>
        <v>1.2001999999999999</v>
      </c>
      <c r="P293" s="15">
        <f t="shared" si="9"/>
        <v>46.8828125</v>
      </c>
      <c r="Q293" t="s">
        <v>8307</v>
      </c>
      <c r="R293" t="s">
        <v>8312</v>
      </c>
    </row>
    <row r="294" spans="1:18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8"/>
        <v>1.0150693333333334</v>
      </c>
      <c r="P294" s="15">
        <f t="shared" si="9"/>
        <v>154.42231237322514</v>
      </c>
      <c r="Q294" t="s">
        <v>8307</v>
      </c>
      <c r="R294" t="s">
        <v>8312</v>
      </c>
    </row>
    <row r="295" spans="1:18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8"/>
        <v>1.0138461538461538</v>
      </c>
      <c r="P295" s="15">
        <f t="shared" si="9"/>
        <v>201.22137404580153</v>
      </c>
      <c r="Q295" t="s">
        <v>8307</v>
      </c>
      <c r="R295" t="s">
        <v>8312</v>
      </c>
    </row>
    <row r="296" spans="1:18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8"/>
        <v>1</v>
      </c>
      <c r="P296" s="15">
        <f t="shared" si="9"/>
        <v>100</v>
      </c>
      <c r="Q296" t="s">
        <v>8307</v>
      </c>
      <c r="R296" t="s">
        <v>8312</v>
      </c>
    </row>
    <row r="297" spans="1:18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8"/>
        <v>1.3310911999999999</v>
      </c>
      <c r="P297" s="15">
        <f t="shared" si="9"/>
        <v>100.08204511278196</v>
      </c>
      <c r="Q297" t="s">
        <v>8307</v>
      </c>
      <c r="R297" t="s">
        <v>8312</v>
      </c>
    </row>
    <row r="298" spans="1:18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8"/>
        <v>1.187262</v>
      </c>
      <c r="P298" s="15">
        <f t="shared" si="9"/>
        <v>230.08953488372092</v>
      </c>
      <c r="Q298" t="s">
        <v>8307</v>
      </c>
      <c r="R298" t="s">
        <v>8312</v>
      </c>
    </row>
    <row r="299" spans="1:18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8"/>
        <v>1.0064</v>
      </c>
      <c r="P299" s="15">
        <f t="shared" si="9"/>
        <v>141.74647887323943</v>
      </c>
      <c r="Q299" t="s">
        <v>8307</v>
      </c>
      <c r="R299" t="s">
        <v>8312</v>
      </c>
    </row>
    <row r="300" spans="1:18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8"/>
        <v>1.089324126984127</v>
      </c>
      <c r="P300" s="15">
        <f t="shared" si="9"/>
        <v>56.344351395730705</v>
      </c>
      <c r="Q300" t="s">
        <v>8307</v>
      </c>
      <c r="R300" t="s">
        <v>8312</v>
      </c>
    </row>
    <row r="301" spans="1:18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8"/>
        <v>1.789525</v>
      </c>
      <c r="P301" s="15">
        <f t="shared" si="9"/>
        <v>73.341188524590166</v>
      </c>
      <c r="Q301" t="s">
        <v>8307</v>
      </c>
      <c r="R301" t="s">
        <v>8312</v>
      </c>
    </row>
    <row r="302" spans="1:18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8"/>
        <v>1.0172264</v>
      </c>
      <c r="P302" s="15">
        <f t="shared" si="9"/>
        <v>85.337785234899329</v>
      </c>
      <c r="Q302" t="s">
        <v>8307</v>
      </c>
      <c r="R302" t="s">
        <v>8312</v>
      </c>
    </row>
    <row r="303" spans="1:18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8"/>
        <v>1.1873499999999999</v>
      </c>
      <c r="P303" s="15">
        <f t="shared" si="9"/>
        <v>61.496215139442228</v>
      </c>
      <c r="Q303" t="s">
        <v>8307</v>
      </c>
      <c r="R303" t="s">
        <v>8312</v>
      </c>
    </row>
    <row r="304" spans="1:18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8"/>
        <v>1.0045999999999999</v>
      </c>
      <c r="P304" s="15">
        <f t="shared" si="9"/>
        <v>93.018518518518519</v>
      </c>
      <c r="Q304" t="s">
        <v>8307</v>
      </c>
      <c r="R304" t="s">
        <v>8312</v>
      </c>
    </row>
    <row r="305" spans="1:18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8"/>
        <v>1.3746666666666667</v>
      </c>
      <c r="P305" s="15">
        <f t="shared" si="9"/>
        <v>50.292682926829265</v>
      </c>
      <c r="Q305" t="s">
        <v>8307</v>
      </c>
      <c r="R305" t="s">
        <v>8312</v>
      </c>
    </row>
    <row r="306" spans="1:18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8"/>
        <v>2.3164705882352941</v>
      </c>
      <c r="P306" s="15">
        <f t="shared" si="9"/>
        <v>106.43243243243244</v>
      </c>
      <c r="Q306" t="s">
        <v>8307</v>
      </c>
      <c r="R306" t="s">
        <v>8312</v>
      </c>
    </row>
    <row r="307" spans="1:18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8"/>
        <v>1.3033333333333332</v>
      </c>
      <c r="P307" s="15">
        <f t="shared" si="9"/>
        <v>51.719576719576722</v>
      </c>
      <c r="Q307" t="s">
        <v>8307</v>
      </c>
      <c r="R307" t="s">
        <v>8312</v>
      </c>
    </row>
    <row r="308" spans="1:18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8"/>
        <v>2.9289999999999998</v>
      </c>
      <c r="P308" s="15">
        <f t="shared" si="9"/>
        <v>36.612499999999997</v>
      </c>
      <c r="Q308" t="s">
        <v>8307</v>
      </c>
      <c r="R308" t="s">
        <v>8312</v>
      </c>
    </row>
    <row r="309" spans="1:18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8"/>
        <v>1.1131818181818183</v>
      </c>
      <c r="P309" s="15">
        <f t="shared" si="9"/>
        <v>42.517361111111114</v>
      </c>
      <c r="Q309" t="s">
        <v>8307</v>
      </c>
      <c r="R309" t="s">
        <v>8312</v>
      </c>
    </row>
    <row r="310" spans="1:18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8"/>
        <v>1.0556666666666668</v>
      </c>
      <c r="P310" s="15">
        <f t="shared" si="9"/>
        <v>62.712871287128714</v>
      </c>
      <c r="Q310" t="s">
        <v>8307</v>
      </c>
      <c r="R310" t="s">
        <v>8312</v>
      </c>
    </row>
    <row r="311" spans="1:18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8"/>
        <v>1.1894444444444445</v>
      </c>
      <c r="P311" s="15">
        <f t="shared" si="9"/>
        <v>89.957983193277315</v>
      </c>
      <c r="Q311" t="s">
        <v>8307</v>
      </c>
      <c r="R311" t="s">
        <v>8312</v>
      </c>
    </row>
    <row r="312" spans="1:18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8"/>
        <v>1.04129</v>
      </c>
      <c r="P312" s="15">
        <f t="shared" si="9"/>
        <v>28.924722222222222</v>
      </c>
      <c r="Q312" t="s">
        <v>8307</v>
      </c>
      <c r="R312" t="s">
        <v>8312</v>
      </c>
    </row>
    <row r="313" spans="1:18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8"/>
        <v>1.0410165</v>
      </c>
      <c r="P313" s="15">
        <f t="shared" si="9"/>
        <v>138.8022</v>
      </c>
      <c r="Q313" t="s">
        <v>8307</v>
      </c>
      <c r="R313" t="s">
        <v>8312</v>
      </c>
    </row>
    <row r="314" spans="1:18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8"/>
        <v>1.1187499999999999</v>
      </c>
      <c r="P314" s="15">
        <f t="shared" si="9"/>
        <v>61.301369863013697</v>
      </c>
      <c r="Q314" t="s">
        <v>8307</v>
      </c>
      <c r="R314" t="s">
        <v>8312</v>
      </c>
    </row>
    <row r="315" spans="1:18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8"/>
        <v>1.0473529411764706</v>
      </c>
      <c r="P315" s="15">
        <f t="shared" si="9"/>
        <v>80.202702702702709</v>
      </c>
      <c r="Q315" t="s">
        <v>8307</v>
      </c>
      <c r="R315" t="s">
        <v>8312</v>
      </c>
    </row>
    <row r="316" spans="1:18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8"/>
        <v>3.8515000000000001</v>
      </c>
      <c r="P316" s="15">
        <f t="shared" si="9"/>
        <v>32.095833333333331</v>
      </c>
      <c r="Q316" t="s">
        <v>8307</v>
      </c>
      <c r="R316" t="s">
        <v>8312</v>
      </c>
    </row>
    <row r="317" spans="1:18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8"/>
        <v>1.01248</v>
      </c>
      <c r="P317" s="15">
        <f t="shared" si="9"/>
        <v>200.88888888888889</v>
      </c>
      <c r="Q317" t="s">
        <v>8307</v>
      </c>
      <c r="R317" t="s">
        <v>8312</v>
      </c>
    </row>
    <row r="318" spans="1:18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8"/>
        <v>1.1377333333333333</v>
      </c>
      <c r="P318" s="15">
        <f t="shared" si="9"/>
        <v>108.01265822784811</v>
      </c>
      <c r="Q318" t="s">
        <v>8307</v>
      </c>
      <c r="R318" t="s">
        <v>8312</v>
      </c>
    </row>
    <row r="319" spans="1:18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8"/>
        <v>1.0080333333333333</v>
      </c>
      <c r="P319" s="15">
        <f t="shared" si="9"/>
        <v>95.699367088607602</v>
      </c>
      <c r="Q319" t="s">
        <v>8307</v>
      </c>
      <c r="R319" t="s">
        <v>8312</v>
      </c>
    </row>
    <row r="320" spans="1:18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8"/>
        <v>2.8332000000000002</v>
      </c>
      <c r="P320" s="15">
        <f t="shared" si="9"/>
        <v>49.880281690140848</v>
      </c>
      <c r="Q320" t="s">
        <v>8307</v>
      </c>
      <c r="R320" t="s">
        <v>8312</v>
      </c>
    </row>
    <row r="321" spans="1:18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8"/>
        <v>1.1268</v>
      </c>
      <c r="P321" s="15">
        <f t="shared" si="9"/>
        <v>110.47058823529412</v>
      </c>
      <c r="Q321" t="s">
        <v>8307</v>
      </c>
      <c r="R321" t="s">
        <v>8312</v>
      </c>
    </row>
    <row r="322" spans="1:18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8"/>
        <v>1.0658000000000001</v>
      </c>
      <c r="P322" s="15">
        <f t="shared" si="9"/>
        <v>134.91139240506328</v>
      </c>
      <c r="Q322" t="s">
        <v>8307</v>
      </c>
      <c r="R322" t="s">
        <v>8312</v>
      </c>
    </row>
    <row r="323" spans="1:18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10">E323/D323</f>
        <v>1.0266285714285714</v>
      </c>
      <c r="P323" s="15">
        <f t="shared" ref="P323:P386" si="11">E323/L323</f>
        <v>106.62314540059347</v>
      </c>
      <c r="Q323" t="s">
        <v>8307</v>
      </c>
      <c r="R323" t="s">
        <v>8312</v>
      </c>
    </row>
    <row r="324" spans="1:18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10"/>
        <v>1.0791200000000001</v>
      </c>
      <c r="P324" s="15">
        <f t="shared" si="11"/>
        <v>145.04301075268816</v>
      </c>
      <c r="Q324" t="s">
        <v>8307</v>
      </c>
      <c r="R324" t="s">
        <v>8312</v>
      </c>
    </row>
    <row r="325" spans="1:18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10"/>
        <v>1.2307407407407407</v>
      </c>
      <c r="P325" s="15">
        <f t="shared" si="11"/>
        <v>114.58620689655173</v>
      </c>
      <c r="Q325" t="s">
        <v>8307</v>
      </c>
      <c r="R325" t="s">
        <v>8312</v>
      </c>
    </row>
    <row r="326" spans="1:18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10"/>
        <v>1.016</v>
      </c>
      <c r="P326" s="15">
        <f t="shared" si="11"/>
        <v>105.3170731707317</v>
      </c>
      <c r="Q326" t="s">
        <v>8307</v>
      </c>
      <c r="R326" t="s">
        <v>8312</v>
      </c>
    </row>
    <row r="327" spans="1:18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10"/>
        <v>1.04396</v>
      </c>
      <c r="P327" s="15">
        <f t="shared" si="11"/>
        <v>70.921195652173907</v>
      </c>
      <c r="Q327" t="s">
        <v>8307</v>
      </c>
      <c r="R327" t="s">
        <v>8312</v>
      </c>
    </row>
    <row r="328" spans="1:18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10"/>
        <v>1.1292973333333334</v>
      </c>
      <c r="P328" s="15">
        <f t="shared" si="11"/>
        <v>147.17167680278018</v>
      </c>
      <c r="Q328" t="s">
        <v>8307</v>
      </c>
      <c r="R328" t="s">
        <v>8312</v>
      </c>
    </row>
    <row r="329" spans="1:18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10"/>
        <v>1.3640000000000001</v>
      </c>
      <c r="P329" s="15">
        <f t="shared" si="11"/>
        <v>160.47058823529412</v>
      </c>
      <c r="Q329" t="s">
        <v>8307</v>
      </c>
      <c r="R329" t="s">
        <v>8312</v>
      </c>
    </row>
    <row r="330" spans="1:18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10"/>
        <v>1.036144</v>
      </c>
      <c r="P330" s="15">
        <f t="shared" si="11"/>
        <v>156.04578313253012</v>
      </c>
      <c r="Q330" t="s">
        <v>8307</v>
      </c>
      <c r="R330" t="s">
        <v>8312</v>
      </c>
    </row>
    <row r="331" spans="1:18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10"/>
        <v>1.0549999999999999</v>
      </c>
      <c r="P331" s="15">
        <f t="shared" si="11"/>
        <v>63.17365269461078</v>
      </c>
      <c r="Q331" t="s">
        <v>8307</v>
      </c>
      <c r="R331" t="s">
        <v>8312</v>
      </c>
    </row>
    <row r="332" spans="1:18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10"/>
        <v>1.0182857142857142</v>
      </c>
      <c r="P332" s="15">
        <f t="shared" si="11"/>
        <v>104.82352941176471</v>
      </c>
      <c r="Q332" t="s">
        <v>8307</v>
      </c>
      <c r="R332" t="s">
        <v>8312</v>
      </c>
    </row>
    <row r="333" spans="1:18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10"/>
        <v>1.0660499999999999</v>
      </c>
      <c r="P333" s="15">
        <f t="shared" si="11"/>
        <v>97.356164383561648</v>
      </c>
      <c r="Q333" t="s">
        <v>8307</v>
      </c>
      <c r="R333" t="s">
        <v>8312</v>
      </c>
    </row>
    <row r="334" spans="1:18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10"/>
        <v>1.13015</v>
      </c>
      <c r="P334" s="15">
        <f t="shared" si="11"/>
        <v>203.63063063063063</v>
      </c>
      <c r="Q334" t="s">
        <v>8307</v>
      </c>
      <c r="R334" t="s">
        <v>8312</v>
      </c>
    </row>
    <row r="335" spans="1:18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10"/>
        <v>1.252275</v>
      </c>
      <c r="P335" s="15">
        <f t="shared" si="11"/>
        <v>188.31203007518798</v>
      </c>
      <c r="Q335" t="s">
        <v>8307</v>
      </c>
      <c r="R335" t="s">
        <v>8312</v>
      </c>
    </row>
    <row r="336" spans="1:18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10"/>
        <v>1.0119</v>
      </c>
      <c r="P336" s="15">
        <f t="shared" si="11"/>
        <v>146.65217391304347</v>
      </c>
      <c r="Q336" t="s">
        <v>8307</v>
      </c>
      <c r="R336" t="s">
        <v>8312</v>
      </c>
    </row>
    <row r="337" spans="1:18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10"/>
        <v>1.0276470588235294</v>
      </c>
      <c r="P337" s="15">
        <f t="shared" si="11"/>
        <v>109.1875</v>
      </c>
      <c r="Q337" t="s">
        <v>8307</v>
      </c>
      <c r="R337" t="s">
        <v>8312</v>
      </c>
    </row>
    <row r="338" spans="1:18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10"/>
        <v>1.1683911999999999</v>
      </c>
      <c r="P338" s="15">
        <f t="shared" si="11"/>
        <v>59.249046653144013</v>
      </c>
      <c r="Q338" t="s">
        <v>8307</v>
      </c>
      <c r="R338" t="s">
        <v>8312</v>
      </c>
    </row>
    <row r="339" spans="1:18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10"/>
        <v>1.0116833333333335</v>
      </c>
      <c r="P339" s="15">
        <f t="shared" si="11"/>
        <v>97.904838709677421</v>
      </c>
      <c r="Q339" t="s">
        <v>8307</v>
      </c>
      <c r="R339" t="s">
        <v>8312</v>
      </c>
    </row>
    <row r="340" spans="1:18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10"/>
        <v>1.1013360000000001</v>
      </c>
      <c r="P340" s="15">
        <f t="shared" si="11"/>
        <v>70.000169491525426</v>
      </c>
      <c r="Q340" t="s">
        <v>8307</v>
      </c>
      <c r="R340" t="s">
        <v>8312</v>
      </c>
    </row>
    <row r="341" spans="1:18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10"/>
        <v>1.0808333333333333</v>
      </c>
      <c r="P341" s="15">
        <f t="shared" si="11"/>
        <v>72.865168539325836</v>
      </c>
      <c r="Q341" t="s">
        <v>8307</v>
      </c>
      <c r="R341" t="s">
        <v>8312</v>
      </c>
    </row>
    <row r="342" spans="1:18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10"/>
        <v>1.2502285714285715</v>
      </c>
      <c r="P342" s="15">
        <f t="shared" si="11"/>
        <v>146.34782608695653</v>
      </c>
      <c r="Q342" t="s">
        <v>8307</v>
      </c>
      <c r="R342" t="s">
        <v>8312</v>
      </c>
    </row>
    <row r="343" spans="1:18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10"/>
        <v>1.0671428571428572</v>
      </c>
      <c r="P343" s="15">
        <f t="shared" si="11"/>
        <v>67.909090909090907</v>
      </c>
      <c r="Q343" t="s">
        <v>8307</v>
      </c>
      <c r="R343" t="s">
        <v>8312</v>
      </c>
    </row>
    <row r="344" spans="1:18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10"/>
        <v>1.0036639999999999</v>
      </c>
      <c r="P344" s="15">
        <f t="shared" si="11"/>
        <v>169.85083076923075</v>
      </c>
      <c r="Q344" t="s">
        <v>8307</v>
      </c>
      <c r="R344" t="s">
        <v>8312</v>
      </c>
    </row>
    <row r="345" spans="1:18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10"/>
        <v>1.0202863333333334</v>
      </c>
      <c r="P345" s="15">
        <f t="shared" si="11"/>
        <v>58.413339694656486</v>
      </c>
      <c r="Q345" t="s">
        <v>8307</v>
      </c>
      <c r="R345" t="s">
        <v>8312</v>
      </c>
    </row>
    <row r="346" spans="1:18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10"/>
        <v>1.0208358208955224</v>
      </c>
      <c r="P346" s="15">
        <f t="shared" si="11"/>
        <v>119.99298245614035</v>
      </c>
      <c r="Q346" t="s">
        <v>8307</v>
      </c>
      <c r="R346" t="s">
        <v>8312</v>
      </c>
    </row>
    <row r="347" spans="1:18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10"/>
        <v>1.2327586206896552</v>
      </c>
      <c r="P347" s="15">
        <f t="shared" si="11"/>
        <v>99.860335195530723</v>
      </c>
      <c r="Q347" t="s">
        <v>8307</v>
      </c>
      <c r="R347" t="s">
        <v>8312</v>
      </c>
    </row>
    <row r="348" spans="1:18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10"/>
        <v>1.7028880000000002</v>
      </c>
      <c r="P348" s="15">
        <f t="shared" si="11"/>
        <v>90.579148936170213</v>
      </c>
      <c r="Q348" t="s">
        <v>8307</v>
      </c>
      <c r="R348" t="s">
        <v>8312</v>
      </c>
    </row>
    <row r="349" spans="1:18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10"/>
        <v>1.1159049999999999</v>
      </c>
      <c r="P349" s="15">
        <f t="shared" si="11"/>
        <v>117.77361477572559</v>
      </c>
      <c r="Q349" t="s">
        <v>8307</v>
      </c>
      <c r="R349" t="s">
        <v>8312</v>
      </c>
    </row>
    <row r="350" spans="1:18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10"/>
        <v>1.03</v>
      </c>
      <c r="P350" s="15">
        <f t="shared" si="11"/>
        <v>86.554621848739501</v>
      </c>
      <c r="Q350" t="s">
        <v>8307</v>
      </c>
      <c r="R350" t="s">
        <v>8312</v>
      </c>
    </row>
    <row r="351" spans="1:18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10"/>
        <v>1.0663570159857905</v>
      </c>
      <c r="P351" s="15">
        <f t="shared" si="11"/>
        <v>71.899281437125751</v>
      </c>
      <c r="Q351" t="s">
        <v>8307</v>
      </c>
      <c r="R351" t="s">
        <v>8312</v>
      </c>
    </row>
    <row r="352" spans="1:18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10"/>
        <v>1.1476</v>
      </c>
      <c r="P352" s="15">
        <f t="shared" si="11"/>
        <v>129.81900452488688</v>
      </c>
      <c r="Q352" t="s">
        <v>8307</v>
      </c>
      <c r="R352" t="s">
        <v>8312</v>
      </c>
    </row>
    <row r="353" spans="1:18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10"/>
        <v>1.2734117647058822</v>
      </c>
      <c r="P353" s="15">
        <f t="shared" si="11"/>
        <v>44.912863070539416</v>
      </c>
      <c r="Q353" t="s">
        <v>8307</v>
      </c>
      <c r="R353" t="s">
        <v>8312</v>
      </c>
    </row>
    <row r="354" spans="1:18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10"/>
        <v>1.1656</v>
      </c>
      <c r="P354" s="15">
        <f t="shared" si="11"/>
        <v>40.755244755244753</v>
      </c>
      <c r="Q354" t="s">
        <v>8307</v>
      </c>
      <c r="R354" t="s">
        <v>8312</v>
      </c>
    </row>
    <row r="355" spans="1:18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10"/>
        <v>1.0861819426615318</v>
      </c>
      <c r="P355" s="15">
        <f t="shared" si="11"/>
        <v>103.52394779771615</v>
      </c>
      <c r="Q355" t="s">
        <v>8307</v>
      </c>
      <c r="R355" t="s">
        <v>8312</v>
      </c>
    </row>
    <row r="356" spans="1:18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10"/>
        <v>1.0394285714285714</v>
      </c>
      <c r="P356" s="15">
        <f t="shared" si="11"/>
        <v>125.44827586206897</v>
      </c>
      <c r="Q356" t="s">
        <v>8307</v>
      </c>
      <c r="R356" t="s">
        <v>8312</v>
      </c>
    </row>
    <row r="357" spans="1:18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10"/>
        <v>1.1625714285714286</v>
      </c>
      <c r="P357" s="15">
        <f t="shared" si="11"/>
        <v>246.60606060606059</v>
      </c>
      <c r="Q357" t="s">
        <v>8307</v>
      </c>
      <c r="R357" t="s">
        <v>8312</v>
      </c>
    </row>
    <row r="358" spans="1:18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10"/>
        <v>1.0269239999999999</v>
      </c>
      <c r="P358" s="15">
        <f t="shared" si="11"/>
        <v>79.401340206185566</v>
      </c>
      <c r="Q358" t="s">
        <v>8307</v>
      </c>
      <c r="R358" t="s">
        <v>8312</v>
      </c>
    </row>
    <row r="359" spans="1:18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10"/>
        <v>1.74</v>
      </c>
      <c r="P359" s="15">
        <f t="shared" si="11"/>
        <v>86.138613861386133</v>
      </c>
      <c r="Q359" t="s">
        <v>8307</v>
      </c>
      <c r="R359" t="s">
        <v>8312</v>
      </c>
    </row>
    <row r="360" spans="1:18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10"/>
        <v>1.03088</v>
      </c>
      <c r="P360" s="15">
        <f t="shared" si="11"/>
        <v>193.04868913857678</v>
      </c>
      <c r="Q360" t="s">
        <v>8307</v>
      </c>
      <c r="R360" t="s">
        <v>8312</v>
      </c>
    </row>
    <row r="361" spans="1:18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10"/>
        <v>1.0485537190082646</v>
      </c>
      <c r="P361" s="15">
        <f t="shared" si="11"/>
        <v>84.023178807947019</v>
      </c>
      <c r="Q361" t="s">
        <v>8307</v>
      </c>
      <c r="R361" t="s">
        <v>8312</v>
      </c>
    </row>
    <row r="362" spans="1:18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10"/>
        <v>1.0137499999999999</v>
      </c>
      <c r="P362" s="15">
        <f t="shared" si="11"/>
        <v>139.82758620689654</v>
      </c>
      <c r="Q362" t="s">
        <v>8307</v>
      </c>
      <c r="R362" t="s">
        <v>8312</v>
      </c>
    </row>
    <row r="363" spans="1:18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10"/>
        <v>1.1107699999999998</v>
      </c>
      <c r="P363" s="15">
        <f t="shared" si="11"/>
        <v>109.82189265536722</v>
      </c>
      <c r="Q363" t="s">
        <v>8307</v>
      </c>
      <c r="R363" t="s">
        <v>8312</v>
      </c>
    </row>
    <row r="364" spans="1:18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10"/>
        <v>1.2415933781686497</v>
      </c>
      <c r="P364" s="15">
        <f t="shared" si="11"/>
        <v>139.53488372093022</v>
      </c>
      <c r="Q364" t="s">
        <v>8307</v>
      </c>
      <c r="R364" t="s">
        <v>8312</v>
      </c>
    </row>
    <row r="365" spans="1:18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10"/>
        <v>1.0133333333333334</v>
      </c>
      <c r="P365" s="15">
        <f t="shared" si="11"/>
        <v>347.84615384615387</v>
      </c>
      <c r="Q365" t="s">
        <v>8307</v>
      </c>
      <c r="R365" t="s">
        <v>8312</v>
      </c>
    </row>
    <row r="366" spans="1:18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10"/>
        <v>1.1016142857142857</v>
      </c>
      <c r="P366" s="15">
        <f t="shared" si="11"/>
        <v>68.24159292035398</v>
      </c>
      <c r="Q366" t="s">
        <v>8307</v>
      </c>
      <c r="R366" t="s">
        <v>8312</v>
      </c>
    </row>
    <row r="367" spans="1:18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10"/>
        <v>1.0397333333333334</v>
      </c>
      <c r="P367" s="15">
        <f t="shared" si="11"/>
        <v>239.93846153846152</v>
      </c>
      <c r="Q367" t="s">
        <v>8307</v>
      </c>
      <c r="R367" t="s">
        <v>8312</v>
      </c>
    </row>
    <row r="368" spans="1:18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10"/>
        <v>1.013157894736842</v>
      </c>
      <c r="P368" s="15">
        <f t="shared" si="11"/>
        <v>287.31343283582089</v>
      </c>
      <c r="Q368" t="s">
        <v>8307</v>
      </c>
      <c r="R368" t="s">
        <v>8312</v>
      </c>
    </row>
    <row r="369" spans="1:18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10"/>
        <v>1.033501</v>
      </c>
      <c r="P369" s="15">
        <f t="shared" si="11"/>
        <v>86.84882352941176</v>
      </c>
      <c r="Q369" t="s">
        <v>8307</v>
      </c>
      <c r="R369" t="s">
        <v>8312</v>
      </c>
    </row>
    <row r="370" spans="1:18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10"/>
        <v>1.04112</v>
      </c>
      <c r="P370" s="15">
        <f t="shared" si="11"/>
        <v>81.84905660377359</v>
      </c>
      <c r="Q370" t="s">
        <v>8307</v>
      </c>
      <c r="R370" t="s">
        <v>8312</v>
      </c>
    </row>
    <row r="371" spans="1:18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10"/>
        <v>1.1015569230769231</v>
      </c>
      <c r="P371" s="15">
        <f t="shared" si="11"/>
        <v>42.874970059880241</v>
      </c>
      <c r="Q371" t="s">
        <v>8307</v>
      </c>
      <c r="R371" t="s">
        <v>8312</v>
      </c>
    </row>
    <row r="372" spans="1:18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10"/>
        <v>1.2202</v>
      </c>
      <c r="P372" s="15">
        <f t="shared" si="11"/>
        <v>709.41860465116281</v>
      </c>
      <c r="Q372" t="s">
        <v>8307</v>
      </c>
      <c r="R372" t="s">
        <v>8312</v>
      </c>
    </row>
    <row r="373" spans="1:18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10"/>
        <v>1.1416866666666667</v>
      </c>
      <c r="P373" s="15">
        <f t="shared" si="11"/>
        <v>161.25517890772127</v>
      </c>
      <c r="Q373" t="s">
        <v>8307</v>
      </c>
      <c r="R373" t="s">
        <v>8312</v>
      </c>
    </row>
    <row r="374" spans="1:18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10"/>
        <v>1.2533333333333334</v>
      </c>
      <c r="P374" s="15">
        <f t="shared" si="11"/>
        <v>41.777777777777779</v>
      </c>
      <c r="Q374" t="s">
        <v>8307</v>
      </c>
      <c r="R374" t="s">
        <v>8312</v>
      </c>
    </row>
    <row r="375" spans="1:18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10"/>
        <v>1.0666666666666667</v>
      </c>
      <c r="P375" s="15">
        <f t="shared" si="11"/>
        <v>89.887640449438209</v>
      </c>
      <c r="Q375" t="s">
        <v>8307</v>
      </c>
      <c r="R375" t="s">
        <v>8312</v>
      </c>
    </row>
    <row r="376" spans="1:18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10"/>
        <v>1.3065</v>
      </c>
      <c r="P376" s="15">
        <f t="shared" si="11"/>
        <v>45.051724137931032</v>
      </c>
      <c r="Q376" t="s">
        <v>8307</v>
      </c>
      <c r="R376" t="s">
        <v>8312</v>
      </c>
    </row>
    <row r="377" spans="1:18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10"/>
        <v>1.2</v>
      </c>
      <c r="P377" s="15">
        <f t="shared" si="11"/>
        <v>42.857142857142854</v>
      </c>
      <c r="Q377" t="s">
        <v>8307</v>
      </c>
      <c r="R377" t="s">
        <v>8312</v>
      </c>
    </row>
    <row r="378" spans="1:18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10"/>
        <v>1.0595918367346939</v>
      </c>
      <c r="P378" s="15">
        <f t="shared" si="11"/>
        <v>54.083333333333336</v>
      </c>
      <c r="Q378" t="s">
        <v>8307</v>
      </c>
      <c r="R378" t="s">
        <v>8312</v>
      </c>
    </row>
    <row r="379" spans="1:18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10"/>
        <v>1.1439999999999999</v>
      </c>
      <c r="P379" s="15">
        <f t="shared" si="11"/>
        <v>103.21804511278195</v>
      </c>
      <c r="Q379" t="s">
        <v>8307</v>
      </c>
      <c r="R379" t="s">
        <v>8312</v>
      </c>
    </row>
    <row r="380" spans="1:18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10"/>
        <v>1.1176666666666666</v>
      </c>
      <c r="P380" s="15">
        <f t="shared" si="11"/>
        <v>40.397590361445786</v>
      </c>
      <c r="Q380" t="s">
        <v>8307</v>
      </c>
      <c r="R380" t="s">
        <v>8312</v>
      </c>
    </row>
    <row r="381" spans="1:18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10"/>
        <v>1.1608000000000001</v>
      </c>
      <c r="P381" s="15">
        <f t="shared" si="11"/>
        <v>116.85906040268456</v>
      </c>
      <c r="Q381" t="s">
        <v>8307</v>
      </c>
      <c r="R381" t="s">
        <v>8312</v>
      </c>
    </row>
    <row r="382" spans="1:18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10"/>
        <v>1.415</v>
      </c>
      <c r="P382" s="15">
        <f t="shared" si="11"/>
        <v>115.51020408163265</v>
      </c>
      <c r="Q382" t="s">
        <v>8307</v>
      </c>
      <c r="R382" t="s">
        <v>8312</v>
      </c>
    </row>
    <row r="383" spans="1:18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10"/>
        <v>1.0472999999999999</v>
      </c>
      <c r="P383" s="15">
        <f t="shared" si="11"/>
        <v>104.31274900398407</v>
      </c>
      <c r="Q383" t="s">
        <v>8307</v>
      </c>
      <c r="R383" t="s">
        <v>8312</v>
      </c>
    </row>
    <row r="384" spans="1:18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10"/>
        <v>2.5583333333333331</v>
      </c>
      <c r="P384" s="15">
        <f t="shared" si="11"/>
        <v>69.772727272727266</v>
      </c>
      <c r="Q384" t="s">
        <v>8307</v>
      </c>
      <c r="R384" t="s">
        <v>8312</v>
      </c>
    </row>
    <row r="385" spans="1:18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10"/>
        <v>2.0670670670670672</v>
      </c>
      <c r="P385" s="15">
        <f t="shared" si="11"/>
        <v>43.020833333333336</v>
      </c>
      <c r="Q385" t="s">
        <v>8307</v>
      </c>
      <c r="R385" t="s">
        <v>8312</v>
      </c>
    </row>
    <row r="386" spans="1:18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10"/>
        <v>1.1210500000000001</v>
      </c>
      <c r="P386" s="15">
        <f t="shared" si="11"/>
        <v>58.540469973890339</v>
      </c>
      <c r="Q386" t="s">
        <v>8307</v>
      </c>
      <c r="R386" t="s">
        <v>8312</v>
      </c>
    </row>
    <row r="387" spans="1:18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12">E387/D387</f>
        <v>1.05982</v>
      </c>
      <c r="P387" s="15">
        <f t="shared" ref="P387:P450" si="13">E387/L387</f>
        <v>111.79535864978902</v>
      </c>
      <c r="Q387" t="s">
        <v>8307</v>
      </c>
      <c r="R387" t="s">
        <v>8312</v>
      </c>
    </row>
    <row r="388" spans="1:18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12"/>
        <v>1.0016666666666667</v>
      </c>
      <c r="P388" s="15">
        <f t="shared" si="13"/>
        <v>46.230769230769234</v>
      </c>
      <c r="Q388" t="s">
        <v>8307</v>
      </c>
      <c r="R388" t="s">
        <v>8312</v>
      </c>
    </row>
    <row r="389" spans="1:18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12"/>
        <v>2.1398947368421051</v>
      </c>
      <c r="P389" s="15">
        <f t="shared" si="13"/>
        <v>144.69039145907473</v>
      </c>
      <c r="Q389" t="s">
        <v>8307</v>
      </c>
      <c r="R389" t="s">
        <v>8312</v>
      </c>
    </row>
    <row r="390" spans="1:18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12"/>
        <v>1.2616000000000001</v>
      </c>
      <c r="P390" s="15">
        <f t="shared" si="13"/>
        <v>88.845070422535215</v>
      </c>
      <c r="Q390" t="s">
        <v>8307</v>
      </c>
      <c r="R390" t="s">
        <v>8312</v>
      </c>
    </row>
    <row r="391" spans="1:18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12"/>
        <v>1.8153547058823529</v>
      </c>
      <c r="P391" s="15">
        <f t="shared" si="13"/>
        <v>81.75107284768211</v>
      </c>
      <c r="Q391" t="s">
        <v>8307</v>
      </c>
      <c r="R391" t="s">
        <v>8312</v>
      </c>
    </row>
    <row r="392" spans="1:18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12"/>
        <v>1</v>
      </c>
      <c r="P392" s="15">
        <f t="shared" si="13"/>
        <v>71.428571428571431</v>
      </c>
      <c r="Q392" t="s">
        <v>8307</v>
      </c>
      <c r="R392" t="s">
        <v>8312</v>
      </c>
    </row>
    <row r="393" spans="1:18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12"/>
        <v>1.0061</v>
      </c>
      <c r="P393" s="15">
        <f t="shared" si="13"/>
        <v>104.25906735751295</v>
      </c>
      <c r="Q393" t="s">
        <v>8307</v>
      </c>
      <c r="R393" t="s">
        <v>8312</v>
      </c>
    </row>
    <row r="394" spans="1:18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12"/>
        <v>1.009027027027027</v>
      </c>
      <c r="P394" s="15">
        <f t="shared" si="13"/>
        <v>90.616504854368927</v>
      </c>
      <c r="Q394" t="s">
        <v>8307</v>
      </c>
      <c r="R394" t="s">
        <v>8312</v>
      </c>
    </row>
    <row r="395" spans="1:18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12"/>
        <v>1.10446</v>
      </c>
      <c r="P395" s="15">
        <f t="shared" si="13"/>
        <v>157.33048433048432</v>
      </c>
      <c r="Q395" t="s">
        <v>8307</v>
      </c>
      <c r="R395" t="s">
        <v>8312</v>
      </c>
    </row>
    <row r="396" spans="1:18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12"/>
        <v>1.118936170212766</v>
      </c>
      <c r="P396" s="15">
        <f t="shared" si="13"/>
        <v>105.18</v>
      </c>
      <c r="Q396" t="s">
        <v>8307</v>
      </c>
      <c r="R396" t="s">
        <v>8312</v>
      </c>
    </row>
    <row r="397" spans="1:18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12"/>
        <v>1.0804450000000001</v>
      </c>
      <c r="P397" s="15">
        <f t="shared" si="13"/>
        <v>58.719836956521746</v>
      </c>
      <c r="Q397" t="s">
        <v>8307</v>
      </c>
      <c r="R397" t="s">
        <v>8312</v>
      </c>
    </row>
    <row r="398" spans="1:18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12"/>
        <v>1.0666666666666667</v>
      </c>
      <c r="P398" s="15">
        <f t="shared" si="13"/>
        <v>81.632653061224488</v>
      </c>
      <c r="Q398" t="s">
        <v>8307</v>
      </c>
      <c r="R398" t="s">
        <v>8312</v>
      </c>
    </row>
    <row r="399" spans="1:18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12"/>
        <v>1.0390027322404372</v>
      </c>
      <c r="P399" s="15">
        <f t="shared" si="13"/>
        <v>56.460043668122275</v>
      </c>
      <c r="Q399" t="s">
        <v>8307</v>
      </c>
      <c r="R399" t="s">
        <v>8312</v>
      </c>
    </row>
    <row r="400" spans="1:18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12"/>
        <v>1.2516</v>
      </c>
      <c r="P400" s="15">
        <f t="shared" si="13"/>
        <v>140.1044776119403</v>
      </c>
      <c r="Q400" t="s">
        <v>8307</v>
      </c>
      <c r="R400" t="s">
        <v>8312</v>
      </c>
    </row>
    <row r="401" spans="1:18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12"/>
        <v>1.0680499999999999</v>
      </c>
      <c r="P401" s="15">
        <f t="shared" si="13"/>
        <v>224.85263157894738</v>
      </c>
      <c r="Q401" t="s">
        <v>8307</v>
      </c>
      <c r="R401" t="s">
        <v>8312</v>
      </c>
    </row>
    <row r="402" spans="1:18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12"/>
        <v>1.1230249999999999</v>
      </c>
      <c r="P402" s="15">
        <f t="shared" si="13"/>
        <v>181.13306451612902</v>
      </c>
      <c r="Q402" t="s">
        <v>8307</v>
      </c>
      <c r="R402" t="s">
        <v>8312</v>
      </c>
    </row>
    <row r="403" spans="1:18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12"/>
        <v>1.0381199999999999</v>
      </c>
      <c r="P403" s="15">
        <f t="shared" si="13"/>
        <v>711.04109589041093</v>
      </c>
      <c r="Q403" t="s">
        <v>8307</v>
      </c>
      <c r="R403" t="s">
        <v>8312</v>
      </c>
    </row>
    <row r="404" spans="1:18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12"/>
        <v>1.4165000000000001</v>
      </c>
      <c r="P404" s="15">
        <f t="shared" si="13"/>
        <v>65.883720930232556</v>
      </c>
      <c r="Q404" t="s">
        <v>8307</v>
      </c>
      <c r="R404" t="s">
        <v>8312</v>
      </c>
    </row>
    <row r="405" spans="1:18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12"/>
        <v>1.0526</v>
      </c>
      <c r="P405" s="15">
        <f t="shared" si="13"/>
        <v>75.185714285714283</v>
      </c>
      <c r="Q405" t="s">
        <v>8307</v>
      </c>
      <c r="R405" t="s">
        <v>8312</v>
      </c>
    </row>
    <row r="406" spans="1:18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12"/>
        <v>1.0309142857142857</v>
      </c>
      <c r="P406" s="15">
        <f t="shared" si="13"/>
        <v>133.14391143911439</v>
      </c>
      <c r="Q406" t="s">
        <v>8307</v>
      </c>
      <c r="R406" t="s">
        <v>8312</v>
      </c>
    </row>
    <row r="407" spans="1:18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12"/>
        <v>1.0765957446808512</v>
      </c>
      <c r="P407" s="15">
        <f t="shared" si="13"/>
        <v>55.2</v>
      </c>
      <c r="Q407" t="s">
        <v>8307</v>
      </c>
      <c r="R407" t="s">
        <v>8312</v>
      </c>
    </row>
    <row r="408" spans="1:18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12"/>
        <v>1.0770464285714285</v>
      </c>
      <c r="P408" s="15">
        <f t="shared" si="13"/>
        <v>86.163714285714292</v>
      </c>
      <c r="Q408" t="s">
        <v>8307</v>
      </c>
      <c r="R408" t="s">
        <v>8312</v>
      </c>
    </row>
    <row r="409" spans="1:18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12"/>
        <v>1.0155000000000001</v>
      </c>
      <c r="P409" s="15">
        <f t="shared" si="13"/>
        <v>92.318181818181813</v>
      </c>
      <c r="Q409" t="s">
        <v>8307</v>
      </c>
      <c r="R409" t="s">
        <v>8312</v>
      </c>
    </row>
    <row r="410" spans="1:18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12"/>
        <v>1.0143766666666667</v>
      </c>
      <c r="P410" s="15">
        <f t="shared" si="13"/>
        <v>160.16473684210527</v>
      </c>
      <c r="Q410" t="s">
        <v>8307</v>
      </c>
      <c r="R410" t="s">
        <v>8312</v>
      </c>
    </row>
    <row r="411" spans="1:18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12"/>
        <v>1.3680000000000001</v>
      </c>
      <c r="P411" s="15">
        <f t="shared" si="13"/>
        <v>45.6</v>
      </c>
      <c r="Q411" t="s">
        <v>8307</v>
      </c>
      <c r="R411" t="s">
        <v>8312</v>
      </c>
    </row>
    <row r="412" spans="1:18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12"/>
        <v>1.2829999999999999</v>
      </c>
      <c r="P412" s="15">
        <f t="shared" si="13"/>
        <v>183.28571428571428</v>
      </c>
      <c r="Q412" t="s">
        <v>8307</v>
      </c>
      <c r="R412" t="s">
        <v>8312</v>
      </c>
    </row>
    <row r="413" spans="1:18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12"/>
        <v>1.0105</v>
      </c>
      <c r="P413" s="15">
        <f t="shared" si="13"/>
        <v>125.78838174273859</v>
      </c>
      <c r="Q413" t="s">
        <v>8307</v>
      </c>
      <c r="R413" t="s">
        <v>8312</v>
      </c>
    </row>
    <row r="414" spans="1:18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12"/>
        <v>1.2684</v>
      </c>
      <c r="P414" s="15">
        <f t="shared" si="13"/>
        <v>57.654545454545456</v>
      </c>
      <c r="Q414" t="s">
        <v>8307</v>
      </c>
      <c r="R414" t="s">
        <v>8312</v>
      </c>
    </row>
    <row r="415" spans="1:18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12"/>
        <v>1.0508593749999999</v>
      </c>
      <c r="P415" s="15">
        <f t="shared" si="13"/>
        <v>78.660818713450297</v>
      </c>
      <c r="Q415" t="s">
        <v>8307</v>
      </c>
      <c r="R415" t="s">
        <v>8312</v>
      </c>
    </row>
    <row r="416" spans="1:18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12"/>
        <v>1.0285405405405406</v>
      </c>
      <c r="P416" s="15">
        <f t="shared" si="13"/>
        <v>91.480769230769226</v>
      </c>
      <c r="Q416" t="s">
        <v>8307</v>
      </c>
      <c r="R416" t="s">
        <v>8312</v>
      </c>
    </row>
    <row r="417" spans="1:18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12"/>
        <v>1.0214714285714286</v>
      </c>
      <c r="P417" s="15">
        <f t="shared" si="13"/>
        <v>68.09809523809524</v>
      </c>
      <c r="Q417" t="s">
        <v>8307</v>
      </c>
      <c r="R417" t="s">
        <v>8312</v>
      </c>
    </row>
    <row r="418" spans="1:18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12"/>
        <v>1.2021700000000002</v>
      </c>
      <c r="P418" s="15">
        <f t="shared" si="13"/>
        <v>48.086800000000004</v>
      </c>
      <c r="Q418" t="s">
        <v>8307</v>
      </c>
      <c r="R418" t="s">
        <v>8312</v>
      </c>
    </row>
    <row r="419" spans="1:18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12"/>
        <v>1.0024761904761905</v>
      </c>
      <c r="P419" s="15">
        <f t="shared" si="13"/>
        <v>202.42307692307693</v>
      </c>
      <c r="Q419" t="s">
        <v>8307</v>
      </c>
      <c r="R419" t="s">
        <v>8312</v>
      </c>
    </row>
    <row r="420" spans="1:18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12"/>
        <v>1.0063392857142857</v>
      </c>
      <c r="P420" s="15">
        <f t="shared" si="13"/>
        <v>216.75</v>
      </c>
      <c r="Q420" t="s">
        <v>8307</v>
      </c>
      <c r="R420" t="s">
        <v>8312</v>
      </c>
    </row>
    <row r="421" spans="1:18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12"/>
        <v>1.004375</v>
      </c>
      <c r="P421" s="15">
        <f t="shared" si="13"/>
        <v>110.06849315068493</v>
      </c>
      <c r="Q421" t="s">
        <v>8307</v>
      </c>
      <c r="R421" t="s">
        <v>8312</v>
      </c>
    </row>
    <row r="422" spans="1:18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12"/>
        <v>4.3939393939393936E-3</v>
      </c>
      <c r="P422" s="15">
        <f t="shared" si="13"/>
        <v>4.833333333333333</v>
      </c>
      <c r="Q422" t="s">
        <v>8307</v>
      </c>
      <c r="R422" t="s">
        <v>8313</v>
      </c>
    </row>
    <row r="423" spans="1:18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12"/>
        <v>2.0066666666666667E-2</v>
      </c>
      <c r="P423" s="15">
        <f t="shared" si="13"/>
        <v>50.166666666666664</v>
      </c>
      <c r="Q423" t="s">
        <v>8307</v>
      </c>
      <c r="R423" t="s">
        <v>8313</v>
      </c>
    </row>
    <row r="424" spans="1:18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12"/>
        <v>1.0749999999999999E-2</v>
      </c>
      <c r="P424" s="15">
        <f t="shared" si="13"/>
        <v>35.833333333333336</v>
      </c>
      <c r="Q424" t="s">
        <v>8307</v>
      </c>
      <c r="R424" t="s">
        <v>8313</v>
      </c>
    </row>
    <row r="425" spans="1:18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12"/>
        <v>7.6499999999999997E-3</v>
      </c>
      <c r="P425" s="15">
        <f t="shared" si="13"/>
        <v>11.76923076923077</v>
      </c>
      <c r="Q425" t="s">
        <v>8307</v>
      </c>
      <c r="R425" t="s">
        <v>8313</v>
      </c>
    </row>
    <row r="426" spans="1:18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12"/>
        <v>6.7966666666666675E-2</v>
      </c>
      <c r="P426" s="15">
        <f t="shared" si="13"/>
        <v>40.78</v>
      </c>
      <c r="Q426" t="s">
        <v>8307</v>
      </c>
      <c r="R426" t="s">
        <v>8313</v>
      </c>
    </row>
    <row r="427" spans="1:18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12"/>
        <v>1.2E-4</v>
      </c>
      <c r="P427" s="15">
        <f t="shared" si="13"/>
        <v>3</v>
      </c>
      <c r="Q427" t="s">
        <v>8307</v>
      </c>
      <c r="R427" t="s">
        <v>8313</v>
      </c>
    </row>
    <row r="428" spans="1:18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12"/>
        <v>1.3299999999999999E-2</v>
      </c>
      <c r="P428" s="15">
        <f t="shared" si="13"/>
        <v>16.625</v>
      </c>
      <c r="Q428" t="s">
        <v>8307</v>
      </c>
      <c r="R428" t="s">
        <v>8313</v>
      </c>
    </row>
    <row r="429" spans="1:18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12"/>
        <v>0</v>
      </c>
      <c r="P429" s="15" t="e">
        <f t="shared" si="13"/>
        <v>#DIV/0!</v>
      </c>
      <c r="Q429" t="s">
        <v>8307</v>
      </c>
      <c r="R429" t="s">
        <v>8313</v>
      </c>
    </row>
    <row r="430" spans="1:18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12"/>
        <v>5.6333333333333332E-2</v>
      </c>
      <c r="P430" s="15">
        <f t="shared" si="13"/>
        <v>52</v>
      </c>
      <c r="Q430" t="s">
        <v>8307</v>
      </c>
      <c r="R430" t="s">
        <v>8313</v>
      </c>
    </row>
    <row r="431" spans="1:18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12"/>
        <v>0</v>
      </c>
      <c r="P431" s="15" t="e">
        <f t="shared" si="13"/>
        <v>#DIV/0!</v>
      </c>
      <c r="Q431" t="s">
        <v>8307</v>
      </c>
      <c r="R431" t="s">
        <v>8313</v>
      </c>
    </row>
    <row r="432" spans="1:18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12"/>
        <v>2.4E-2</v>
      </c>
      <c r="P432" s="15">
        <f t="shared" si="13"/>
        <v>4.8</v>
      </c>
      <c r="Q432" t="s">
        <v>8307</v>
      </c>
      <c r="R432" t="s">
        <v>8313</v>
      </c>
    </row>
    <row r="433" spans="1:18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12"/>
        <v>0.13833333333333334</v>
      </c>
      <c r="P433" s="15">
        <f t="shared" si="13"/>
        <v>51.875</v>
      </c>
      <c r="Q433" t="s">
        <v>8307</v>
      </c>
      <c r="R433" t="s">
        <v>8313</v>
      </c>
    </row>
    <row r="434" spans="1:18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12"/>
        <v>9.5000000000000001E-2</v>
      </c>
      <c r="P434" s="15">
        <f t="shared" si="13"/>
        <v>71.25</v>
      </c>
      <c r="Q434" t="s">
        <v>8307</v>
      </c>
      <c r="R434" t="s">
        <v>8313</v>
      </c>
    </row>
    <row r="435" spans="1:18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12"/>
        <v>0</v>
      </c>
      <c r="P435" s="15" t="e">
        <f t="shared" si="13"/>
        <v>#DIV/0!</v>
      </c>
      <c r="Q435" t="s">
        <v>8307</v>
      </c>
      <c r="R435" t="s">
        <v>8313</v>
      </c>
    </row>
    <row r="436" spans="1:18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12"/>
        <v>0.05</v>
      </c>
      <c r="P436" s="15">
        <f t="shared" si="13"/>
        <v>62.5</v>
      </c>
      <c r="Q436" t="s">
        <v>8307</v>
      </c>
      <c r="R436" t="s">
        <v>8313</v>
      </c>
    </row>
    <row r="437" spans="1:18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12"/>
        <v>2.7272727272727273E-5</v>
      </c>
      <c r="P437" s="15">
        <f t="shared" si="13"/>
        <v>1</v>
      </c>
      <c r="Q437" t="s">
        <v>8307</v>
      </c>
      <c r="R437" t="s">
        <v>8313</v>
      </c>
    </row>
    <row r="438" spans="1:18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12"/>
        <v>0</v>
      </c>
      <c r="P438" s="15" t="e">
        <f t="shared" si="13"/>
        <v>#DIV/0!</v>
      </c>
      <c r="Q438" t="s">
        <v>8307</v>
      </c>
      <c r="R438" t="s">
        <v>8313</v>
      </c>
    </row>
    <row r="439" spans="1:18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12"/>
        <v>0</v>
      </c>
      <c r="P439" s="15" t="e">
        <f t="shared" si="13"/>
        <v>#DIV/0!</v>
      </c>
      <c r="Q439" t="s">
        <v>8307</v>
      </c>
      <c r="R439" t="s">
        <v>8313</v>
      </c>
    </row>
    <row r="440" spans="1:18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12"/>
        <v>9.3799999999999994E-2</v>
      </c>
      <c r="P440" s="15">
        <f t="shared" si="13"/>
        <v>170.54545454545453</v>
      </c>
      <c r="Q440" t="s">
        <v>8307</v>
      </c>
      <c r="R440" t="s">
        <v>8313</v>
      </c>
    </row>
    <row r="441" spans="1:18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12"/>
        <v>0</v>
      </c>
      <c r="P441" s="15" t="e">
        <f t="shared" si="13"/>
        <v>#DIV/0!</v>
      </c>
      <c r="Q441" t="s">
        <v>8307</v>
      </c>
      <c r="R441" t="s">
        <v>8313</v>
      </c>
    </row>
    <row r="442" spans="1:18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12"/>
        <v>1E-3</v>
      </c>
      <c r="P442" s="15">
        <f t="shared" si="13"/>
        <v>5</v>
      </c>
      <c r="Q442" t="s">
        <v>8307</v>
      </c>
      <c r="R442" t="s">
        <v>8313</v>
      </c>
    </row>
    <row r="443" spans="1:18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12"/>
        <v>0</v>
      </c>
      <c r="P443" s="15" t="e">
        <f t="shared" si="13"/>
        <v>#DIV/0!</v>
      </c>
      <c r="Q443" t="s">
        <v>8307</v>
      </c>
      <c r="R443" t="s">
        <v>8313</v>
      </c>
    </row>
    <row r="444" spans="1:18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12"/>
        <v>0.39358823529411763</v>
      </c>
      <c r="P444" s="15">
        <f t="shared" si="13"/>
        <v>393.58823529411762</v>
      </c>
      <c r="Q444" t="s">
        <v>8307</v>
      </c>
      <c r="R444" t="s">
        <v>8313</v>
      </c>
    </row>
    <row r="445" spans="1:18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12"/>
        <v>1E-3</v>
      </c>
      <c r="P445" s="15">
        <f t="shared" si="13"/>
        <v>5</v>
      </c>
      <c r="Q445" t="s">
        <v>8307</v>
      </c>
      <c r="R445" t="s">
        <v>8313</v>
      </c>
    </row>
    <row r="446" spans="1:18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12"/>
        <v>0.05</v>
      </c>
      <c r="P446" s="15">
        <f t="shared" si="13"/>
        <v>50</v>
      </c>
      <c r="Q446" t="s">
        <v>8307</v>
      </c>
      <c r="R446" t="s">
        <v>8313</v>
      </c>
    </row>
    <row r="447" spans="1:18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12"/>
        <v>3.3333333333333335E-5</v>
      </c>
      <c r="P447" s="15">
        <f t="shared" si="13"/>
        <v>1</v>
      </c>
      <c r="Q447" t="s">
        <v>8307</v>
      </c>
      <c r="R447" t="s">
        <v>8313</v>
      </c>
    </row>
    <row r="448" spans="1:18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12"/>
        <v>7.2952380952380949E-2</v>
      </c>
      <c r="P448" s="15">
        <f t="shared" si="13"/>
        <v>47.875</v>
      </c>
      <c r="Q448" t="s">
        <v>8307</v>
      </c>
      <c r="R448" t="s">
        <v>8313</v>
      </c>
    </row>
    <row r="449" spans="1:18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12"/>
        <v>1.6666666666666666E-4</v>
      </c>
      <c r="P449" s="15">
        <f t="shared" si="13"/>
        <v>5</v>
      </c>
      <c r="Q449" t="s">
        <v>8307</v>
      </c>
      <c r="R449" t="s">
        <v>8313</v>
      </c>
    </row>
    <row r="450" spans="1:18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12"/>
        <v>3.2804E-2</v>
      </c>
      <c r="P450" s="15">
        <f t="shared" si="13"/>
        <v>20.502500000000001</v>
      </c>
      <c r="Q450" t="s">
        <v>8307</v>
      </c>
      <c r="R450" t="s">
        <v>8313</v>
      </c>
    </row>
    <row r="451" spans="1:18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14">E451/D451</f>
        <v>2.2499999999999999E-2</v>
      </c>
      <c r="P451" s="15">
        <f t="shared" ref="P451:P514" si="15">E451/L451</f>
        <v>9</v>
      </c>
      <c r="Q451" t="s">
        <v>8307</v>
      </c>
      <c r="R451" t="s">
        <v>8313</v>
      </c>
    </row>
    <row r="452" spans="1:18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14"/>
        <v>7.92E-3</v>
      </c>
      <c r="P452" s="15">
        <f t="shared" si="15"/>
        <v>56.571428571428569</v>
      </c>
      <c r="Q452" t="s">
        <v>8307</v>
      </c>
      <c r="R452" t="s">
        <v>8313</v>
      </c>
    </row>
    <row r="453" spans="1:18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14"/>
        <v>0</v>
      </c>
      <c r="P453" s="15" t="e">
        <f t="shared" si="15"/>
        <v>#DIV/0!</v>
      </c>
      <c r="Q453" t="s">
        <v>8307</v>
      </c>
      <c r="R453" t="s">
        <v>8313</v>
      </c>
    </row>
    <row r="454" spans="1:18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14"/>
        <v>0.64</v>
      </c>
      <c r="P454" s="15">
        <f t="shared" si="15"/>
        <v>40</v>
      </c>
      <c r="Q454" t="s">
        <v>8307</v>
      </c>
      <c r="R454" t="s">
        <v>8313</v>
      </c>
    </row>
    <row r="455" spans="1:18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14"/>
        <v>2.740447957839262E-4</v>
      </c>
      <c r="P455" s="15">
        <f t="shared" si="15"/>
        <v>13</v>
      </c>
      <c r="Q455" t="s">
        <v>8307</v>
      </c>
      <c r="R455" t="s">
        <v>8313</v>
      </c>
    </row>
    <row r="456" spans="1:18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14"/>
        <v>8.2000000000000007E-3</v>
      </c>
      <c r="P456" s="15">
        <f t="shared" si="15"/>
        <v>16.399999999999999</v>
      </c>
      <c r="Q456" t="s">
        <v>8307</v>
      </c>
      <c r="R456" t="s">
        <v>8313</v>
      </c>
    </row>
    <row r="457" spans="1:18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14"/>
        <v>6.9230769230769226E-4</v>
      </c>
      <c r="P457" s="15">
        <f t="shared" si="15"/>
        <v>22.5</v>
      </c>
      <c r="Q457" t="s">
        <v>8307</v>
      </c>
      <c r="R457" t="s">
        <v>8313</v>
      </c>
    </row>
    <row r="458" spans="1:18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14"/>
        <v>6.8631863186318634E-3</v>
      </c>
      <c r="P458" s="15">
        <f t="shared" si="15"/>
        <v>20.333333333333332</v>
      </c>
      <c r="Q458" t="s">
        <v>8307</v>
      </c>
      <c r="R458" t="s">
        <v>8313</v>
      </c>
    </row>
    <row r="459" spans="1:18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14"/>
        <v>0</v>
      </c>
      <c r="P459" s="15" t="e">
        <f t="shared" si="15"/>
        <v>#DIV/0!</v>
      </c>
      <c r="Q459" t="s">
        <v>8307</v>
      </c>
      <c r="R459" t="s">
        <v>8313</v>
      </c>
    </row>
    <row r="460" spans="1:18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14"/>
        <v>8.2100000000000006E-2</v>
      </c>
      <c r="P460" s="15">
        <f t="shared" si="15"/>
        <v>16.755102040816325</v>
      </c>
      <c r="Q460" t="s">
        <v>8307</v>
      </c>
      <c r="R460" t="s">
        <v>8313</v>
      </c>
    </row>
    <row r="461" spans="1:18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14"/>
        <v>6.4102564102564103E-4</v>
      </c>
      <c r="P461" s="15">
        <f t="shared" si="15"/>
        <v>25</v>
      </c>
      <c r="Q461" t="s">
        <v>8307</v>
      </c>
      <c r="R461" t="s">
        <v>8313</v>
      </c>
    </row>
    <row r="462" spans="1:18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14"/>
        <v>2.9411764705882353E-3</v>
      </c>
      <c r="P462" s="15">
        <f t="shared" si="15"/>
        <v>12.5</v>
      </c>
      <c r="Q462" t="s">
        <v>8307</v>
      </c>
      <c r="R462" t="s">
        <v>8313</v>
      </c>
    </row>
    <row r="463" spans="1:18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14"/>
        <v>0</v>
      </c>
      <c r="P463" s="15" t="e">
        <f t="shared" si="15"/>
        <v>#DIV/0!</v>
      </c>
      <c r="Q463" t="s">
        <v>8307</v>
      </c>
      <c r="R463" t="s">
        <v>8313</v>
      </c>
    </row>
    <row r="464" spans="1:18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14"/>
        <v>0</v>
      </c>
      <c r="P464" s="15" t="e">
        <f t="shared" si="15"/>
        <v>#DIV/0!</v>
      </c>
      <c r="Q464" t="s">
        <v>8307</v>
      </c>
      <c r="R464" t="s">
        <v>8313</v>
      </c>
    </row>
    <row r="465" spans="1:18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14"/>
        <v>2.2727272727272728E-2</v>
      </c>
      <c r="P465" s="15">
        <f t="shared" si="15"/>
        <v>113.63636363636364</v>
      </c>
      <c r="Q465" t="s">
        <v>8307</v>
      </c>
      <c r="R465" t="s">
        <v>8313</v>
      </c>
    </row>
    <row r="466" spans="1:18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14"/>
        <v>9.9009900990099011E-4</v>
      </c>
      <c r="P466" s="15">
        <f t="shared" si="15"/>
        <v>1</v>
      </c>
      <c r="Q466" t="s">
        <v>8307</v>
      </c>
      <c r="R466" t="s">
        <v>8313</v>
      </c>
    </row>
    <row r="467" spans="1:18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14"/>
        <v>0.26953125</v>
      </c>
      <c r="P467" s="15">
        <f t="shared" si="15"/>
        <v>17.25</v>
      </c>
      <c r="Q467" t="s">
        <v>8307</v>
      </c>
      <c r="R467" t="s">
        <v>8313</v>
      </c>
    </row>
    <row r="468" spans="1:18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14"/>
        <v>7.6E-3</v>
      </c>
      <c r="P468" s="15">
        <f t="shared" si="15"/>
        <v>15.2</v>
      </c>
      <c r="Q468" t="s">
        <v>8307</v>
      </c>
      <c r="R468" t="s">
        <v>8313</v>
      </c>
    </row>
    <row r="469" spans="1:18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14"/>
        <v>0.21575</v>
      </c>
      <c r="P469" s="15">
        <f t="shared" si="15"/>
        <v>110.64102564102564</v>
      </c>
      <c r="Q469" t="s">
        <v>8307</v>
      </c>
      <c r="R469" t="s">
        <v>8313</v>
      </c>
    </row>
    <row r="470" spans="1:18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14"/>
        <v>0</v>
      </c>
      <c r="P470" s="15" t="e">
        <f t="shared" si="15"/>
        <v>#DIV/0!</v>
      </c>
      <c r="Q470" t="s">
        <v>8307</v>
      </c>
      <c r="R470" t="s">
        <v>8313</v>
      </c>
    </row>
    <row r="471" spans="1:18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14"/>
        <v>0</v>
      </c>
      <c r="P471" s="15" t="e">
        <f t="shared" si="15"/>
        <v>#DIV/0!</v>
      </c>
      <c r="Q471" t="s">
        <v>8307</v>
      </c>
      <c r="R471" t="s">
        <v>8313</v>
      </c>
    </row>
    <row r="472" spans="1:18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14"/>
        <v>1.0200000000000001E-2</v>
      </c>
      <c r="P472" s="15">
        <f t="shared" si="15"/>
        <v>25.5</v>
      </c>
      <c r="Q472" t="s">
        <v>8307</v>
      </c>
      <c r="R472" t="s">
        <v>8313</v>
      </c>
    </row>
    <row r="473" spans="1:18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14"/>
        <v>0.11892727272727273</v>
      </c>
      <c r="P473" s="15">
        <f t="shared" si="15"/>
        <v>38.476470588235294</v>
      </c>
      <c r="Q473" t="s">
        <v>8307</v>
      </c>
      <c r="R473" t="s">
        <v>8313</v>
      </c>
    </row>
    <row r="474" spans="1:18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14"/>
        <v>0.17624999999999999</v>
      </c>
      <c r="P474" s="15">
        <f t="shared" si="15"/>
        <v>28.2</v>
      </c>
      <c r="Q474" t="s">
        <v>8307</v>
      </c>
      <c r="R474" t="s">
        <v>8313</v>
      </c>
    </row>
    <row r="475" spans="1:18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14"/>
        <v>2.87E-2</v>
      </c>
      <c r="P475" s="15">
        <f t="shared" si="15"/>
        <v>61.5</v>
      </c>
      <c r="Q475" t="s">
        <v>8307</v>
      </c>
      <c r="R475" t="s">
        <v>8313</v>
      </c>
    </row>
    <row r="476" spans="1:18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14"/>
        <v>3.0303030303030303E-4</v>
      </c>
      <c r="P476" s="15">
        <f t="shared" si="15"/>
        <v>1</v>
      </c>
      <c r="Q476" t="s">
        <v>8307</v>
      </c>
      <c r="R476" t="s">
        <v>8313</v>
      </c>
    </row>
    <row r="477" spans="1:18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14"/>
        <v>0</v>
      </c>
      <c r="P477" s="15" t="e">
        <f t="shared" si="15"/>
        <v>#DIV/0!</v>
      </c>
      <c r="Q477" t="s">
        <v>8307</v>
      </c>
      <c r="R477" t="s">
        <v>8313</v>
      </c>
    </row>
    <row r="478" spans="1:18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14"/>
        <v>2.2302681818181819E-2</v>
      </c>
      <c r="P478" s="15">
        <f t="shared" si="15"/>
        <v>39.569274193548388</v>
      </c>
      <c r="Q478" t="s">
        <v>8307</v>
      </c>
      <c r="R478" t="s">
        <v>8313</v>
      </c>
    </row>
    <row r="479" spans="1:18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14"/>
        <v>0</v>
      </c>
      <c r="P479" s="15" t="e">
        <f t="shared" si="15"/>
        <v>#DIV/0!</v>
      </c>
      <c r="Q479" t="s">
        <v>8307</v>
      </c>
      <c r="R479" t="s">
        <v>8313</v>
      </c>
    </row>
    <row r="480" spans="1:18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14"/>
        <v>0</v>
      </c>
      <c r="P480" s="15" t="e">
        <f t="shared" si="15"/>
        <v>#DIV/0!</v>
      </c>
      <c r="Q480" t="s">
        <v>8307</v>
      </c>
      <c r="R480" t="s">
        <v>8313</v>
      </c>
    </row>
    <row r="481" spans="1:18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14"/>
        <v>0.3256</v>
      </c>
      <c r="P481" s="15">
        <f t="shared" si="15"/>
        <v>88.8</v>
      </c>
      <c r="Q481" t="s">
        <v>8307</v>
      </c>
      <c r="R481" t="s">
        <v>8313</v>
      </c>
    </row>
    <row r="482" spans="1:18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14"/>
        <v>0.19409999999999999</v>
      </c>
      <c r="P482" s="15">
        <f t="shared" si="15"/>
        <v>55.457142857142856</v>
      </c>
      <c r="Q482" t="s">
        <v>8307</v>
      </c>
      <c r="R482" t="s">
        <v>8313</v>
      </c>
    </row>
    <row r="483" spans="1:18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14"/>
        <v>6.0999999999999999E-2</v>
      </c>
      <c r="P483" s="15">
        <f t="shared" si="15"/>
        <v>87.142857142857139</v>
      </c>
      <c r="Q483" t="s">
        <v>8307</v>
      </c>
      <c r="R483" t="s">
        <v>8313</v>
      </c>
    </row>
    <row r="484" spans="1:18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14"/>
        <v>1E-3</v>
      </c>
      <c r="P484" s="15">
        <f t="shared" si="15"/>
        <v>10</v>
      </c>
      <c r="Q484" t="s">
        <v>8307</v>
      </c>
      <c r="R484" t="s">
        <v>8313</v>
      </c>
    </row>
    <row r="485" spans="1:18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14"/>
        <v>0.502</v>
      </c>
      <c r="P485" s="15">
        <f t="shared" si="15"/>
        <v>51.224489795918366</v>
      </c>
      <c r="Q485" t="s">
        <v>8307</v>
      </c>
      <c r="R485" t="s">
        <v>8313</v>
      </c>
    </row>
    <row r="486" spans="1:18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14"/>
        <v>1.8625E-3</v>
      </c>
      <c r="P486" s="15">
        <f t="shared" si="15"/>
        <v>13.545454545454545</v>
      </c>
      <c r="Q486" t="s">
        <v>8307</v>
      </c>
      <c r="R486" t="s">
        <v>8313</v>
      </c>
    </row>
    <row r="487" spans="1:18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14"/>
        <v>0.21906971229845085</v>
      </c>
      <c r="P487" s="15">
        <f t="shared" si="15"/>
        <v>66.520080000000007</v>
      </c>
      <c r="Q487" t="s">
        <v>8307</v>
      </c>
      <c r="R487" t="s">
        <v>8313</v>
      </c>
    </row>
    <row r="488" spans="1:18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14"/>
        <v>9.0909090909090904E-5</v>
      </c>
      <c r="P488" s="15">
        <f t="shared" si="15"/>
        <v>50</v>
      </c>
      <c r="Q488" t="s">
        <v>8307</v>
      </c>
      <c r="R488" t="s">
        <v>8313</v>
      </c>
    </row>
    <row r="489" spans="1:18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14"/>
        <v>0</v>
      </c>
      <c r="P489" s="15" t="e">
        <f t="shared" si="15"/>
        <v>#DIV/0!</v>
      </c>
      <c r="Q489" t="s">
        <v>8307</v>
      </c>
      <c r="R489" t="s">
        <v>8313</v>
      </c>
    </row>
    <row r="490" spans="1:18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14"/>
        <v>0</v>
      </c>
      <c r="P490" s="15" t="e">
        <f t="shared" si="15"/>
        <v>#DIV/0!</v>
      </c>
      <c r="Q490" t="s">
        <v>8307</v>
      </c>
      <c r="R490" t="s">
        <v>8313</v>
      </c>
    </row>
    <row r="491" spans="1:18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14"/>
        <v>2.8667813379201833E-3</v>
      </c>
      <c r="P491" s="15">
        <f t="shared" si="15"/>
        <v>71.666666666666671</v>
      </c>
      <c r="Q491" t="s">
        <v>8307</v>
      </c>
      <c r="R491" t="s">
        <v>8313</v>
      </c>
    </row>
    <row r="492" spans="1:18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14"/>
        <v>0</v>
      </c>
      <c r="P492" s="15" t="e">
        <f t="shared" si="15"/>
        <v>#DIV/0!</v>
      </c>
      <c r="Q492" t="s">
        <v>8307</v>
      </c>
      <c r="R492" t="s">
        <v>8313</v>
      </c>
    </row>
    <row r="493" spans="1:18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14"/>
        <v>0</v>
      </c>
      <c r="P493" s="15" t="e">
        <f t="shared" si="15"/>
        <v>#DIV/0!</v>
      </c>
      <c r="Q493" t="s">
        <v>8307</v>
      </c>
      <c r="R493" t="s">
        <v>8313</v>
      </c>
    </row>
    <row r="494" spans="1:18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14"/>
        <v>0</v>
      </c>
      <c r="P494" s="15" t="e">
        <f t="shared" si="15"/>
        <v>#DIV/0!</v>
      </c>
      <c r="Q494" t="s">
        <v>8307</v>
      </c>
      <c r="R494" t="s">
        <v>8313</v>
      </c>
    </row>
    <row r="495" spans="1:18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14"/>
        <v>0</v>
      </c>
      <c r="P495" s="15" t="e">
        <f t="shared" si="15"/>
        <v>#DIV/0!</v>
      </c>
      <c r="Q495" t="s">
        <v>8307</v>
      </c>
      <c r="R495" t="s">
        <v>8313</v>
      </c>
    </row>
    <row r="496" spans="1:18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14"/>
        <v>1.5499999999999999E-3</v>
      </c>
      <c r="P496" s="15">
        <f t="shared" si="15"/>
        <v>10.333333333333334</v>
      </c>
      <c r="Q496" t="s">
        <v>8307</v>
      </c>
      <c r="R496" t="s">
        <v>8313</v>
      </c>
    </row>
    <row r="497" spans="1:18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14"/>
        <v>0</v>
      </c>
      <c r="P497" s="15" t="e">
        <f t="shared" si="15"/>
        <v>#DIV/0!</v>
      </c>
      <c r="Q497" t="s">
        <v>8307</v>
      </c>
      <c r="R497" t="s">
        <v>8313</v>
      </c>
    </row>
    <row r="498" spans="1:18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14"/>
        <v>1.6666666666666667E-5</v>
      </c>
      <c r="P498" s="15">
        <f t="shared" si="15"/>
        <v>1</v>
      </c>
      <c r="Q498" t="s">
        <v>8307</v>
      </c>
      <c r="R498" t="s">
        <v>8313</v>
      </c>
    </row>
    <row r="499" spans="1:18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14"/>
        <v>6.6964285714285711E-3</v>
      </c>
      <c r="P499" s="15">
        <f t="shared" si="15"/>
        <v>10</v>
      </c>
      <c r="Q499" t="s">
        <v>8307</v>
      </c>
      <c r="R499" t="s">
        <v>8313</v>
      </c>
    </row>
    <row r="500" spans="1:18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14"/>
        <v>4.5985132395404561E-2</v>
      </c>
      <c r="P500" s="15">
        <f t="shared" si="15"/>
        <v>136.09090909090909</v>
      </c>
      <c r="Q500" t="s">
        <v>8307</v>
      </c>
      <c r="R500" t="s">
        <v>8313</v>
      </c>
    </row>
    <row r="501" spans="1:18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14"/>
        <v>9.5500000000000002E-2</v>
      </c>
      <c r="P501" s="15">
        <f t="shared" si="15"/>
        <v>73.461538461538467</v>
      </c>
      <c r="Q501" t="s">
        <v>8307</v>
      </c>
      <c r="R501" t="s">
        <v>8313</v>
      </c>
    </row>
    <row r="502" spans="1:18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14"/>
        <v>3.307692307692308E-2</v>
      </c>
      <c r="P502" s="15">
        <f t="shared" si="15"/>
        <v>53.75</v>
      </c>
      <c r="Q502" t="s">
        <v>8307</v>
      </c>
      <c r="R502" t="s">
        <v>8313</v>
      </c>
    </row>
    <row r="503" spans="1:18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14"/>
        <v>0</v>
      </c>
      <c r="P503" s="15" t="e">
        <f t="shared" si="15"/>
        <v>#DIV/0!</v>
      </c>
      <c r="Q503" t="s">
        <v>8307</v>
      </c>
      <c r="R503" t="s">
        <v>8313</v>
      </c>
    </row>
    <row r="504" spans="1:18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14"/>
        <v>1.15E-2</v>
      </c>
      <c r="P504" s="15">
        <f t="shared" si="15"/>
        <v>57.5</v>
      </c>
      <c r="Q504" t="s">
        <v>8307</v>
      </c>
      <c r="R504" t="s">
        <v>8313</v>
      </c>
    </row>
    <row r="505" spans="1:18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14"/>
        <v>1.7538461538461537E-2</v>
      </c>
      <c r="P505" s="15">
        <f t="shared" si="15"/>
        <v>12.666666666666666</v>
      </c>
      <c r="Q505" t="s">
        <v>8307</v>
      </c>
      <c r="R505" t="s">
        <v>8313</v>
      </c>
    </row>
    <row r="506" spans="1:18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14"/>
        <v>1.3673469387755101E-2</v>
      </c>
      <c r="P506" s="15">
        <f t="shared" si="15"/>
        <v>67</v>
      </c>
      <c r="Q506" t="s">
        <v>8307</v>
      </c>
      <c r="R506" t="s">
        <v>8313</v>
      </c>
    </row>
    <row r="507" spans="1:18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14"/>
        <v>4.3333333333333331E-3</v>
      </c>
      <c r="P507" s="15">
        <f t="shared" si="15"/>
        <v>3.7142857142857144</v>
      </c>
      <c r="Q507" t="s">
        <v>8307</v>
      </c>
      <c r="R507" t="s">
        <v>8313</v>
      </c>
    </row>
    <row r="508" spans="1:18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14"/>
        <v>1.25E-3</v>
      </c>
      <c r="P508" s="15">
        <f t="shared" si="15"/>
        <v>250</v>
      </c>
      <c r="Q508" t="s">
        <v>8307</v>
      </c>
      <c r="R508" t="s">
        <v>8313</v>
      </c>
    </row>
    <row r="509" spans="1:18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14"/>
        <v>3.2000000000000001E-2</v>
      </c>
      <c r="P509" s="15">
        <f t="shared" si="15"/>
        <v>64</v>
      </c>
      <c r="Q509" t="s">
        <v>8307</v>
      </c>
      <c r="R509" t="s">
        <v>8313</v>
      </c>
    </row>
    <row r="510" spans="1:18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14"/>
        <v>8.0000000000000002E-3</v>
      </c>
      <c r="P510" s="15">
        <f t="shared" si="15"/>
        <v>133.33333333333334</v>
      </c>
      <c r="Q510" t="s">
        <v>8307</v>
      </c>
      <c r="R510" t="s">
        <v>8313</v>
      </c>
    </row>
    <row r="511" spans="1:18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14"/>
        <v>2E-3</v>
      </c>
      <c r="P511" s="15">
        <f t="shared" si="15"/>
        <v>10</v>
      </c>
      <c r="Q511" t="s">
        <v>8307</v>
      </c>
      <c r="R511" t="s">
        <v>8313</v>
      </c>
    </row>
    <row r="512" spans="1:18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14"/>
        <v>0</v>
      </c>
      <c r="P512" s="15" t="e">
        <f t="shared" si="15"/>
        <v>#DIV/0!</v>
      </c>
      <c r="Q512" t="s">
        <v>8307</v>
      </c>
      <c r="R512" t="s">
        <v>8313</v>
      </c>
    </row>
    <row r="513" spans="1:18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14"/>
        <v>0.03</v>
      </c>
      <c r="P513" s="15">
        <f t="shared" si="15"/>
        <v>30</v>
      </c>
      <c r="Q513" t="s">
        <v>8307</v>
      </c>
      <c r="R513" t="s">
        <v>8313</v>
      </c>
    </row>
    <row r="514" spans="1:18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14"/>
        <v>1.3749999999999999E-3</v>
      </c>
      <c r="P514" s="15">
        <f t="shared" si="15"/>
        <v>5.5</v>
      </c>
      <c r="Q514" t="s">
        <v>8307</v>
      </c>
      <c r="R514" t="s">
        <v>8313</v>
      </c>
    </row>
    <row r="515" spans="1:18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16">E515/D515</f>
        <v>0.13924</v>
      </c>
      <c r="P515" s="15">
        <f t="shared" ref="P515:P578" si="17">E515/L515</f>
        <v>102.38235294117646</v>
      </c>
      <c r="Q515" t="s">
        <v>8307</v>
      </c>
      <c r="R515" t="s">
        <v>8313</v>
      </c>
    </row>
    <row r="516" spans="1:18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16"/>
        <v>3.3333333333333333E-2</v>
      </c>
      <c r="P516" s="15">
        <f t="shared" si="17"/>
        <v>16.666666666666668</v>
      </c>
      <c r="Q516" t="s">
        <v>8307</v>
      </c>
      <c r="R516" t="s">
        <v>8313</v>
      </c>
    </row>
    <row r="517" spans="1:18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16"/>
        <v>0.25413402061855672</v>
      </c>
      <c r="P517" s="15">
        <f t="shared" si="17"/>
        <v>725.02941176470586</v>
      </c>
      <c r="Q517" t="s">
        <v>8307</v>
      </c>
      <c r="R517" t="s">
        <v>8313</v>
      </c>
    </row>
    <row r="518" spans="1:18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16"/>
        <v>0</v>
      </c>
      <c r="P518" s="15" t="e">
        <f t="shared" si="17"/>
        <v>#DIV/0!</v>
      </c>
      <c r="Q518" t="s">
        <v>8307</v>
      </c>
      <c r="R518" t="s">
        <v>8313</v>
      </c>
    </row>
    <row r="519" spans="1:18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16"/>
        <v>1.3666666666666667E-2</v>
      </c>
      <c r="P519" s="15">
        <f t="shared" si="17"/>
        <v>68.333333333333329</v>
      </c>
      <c r="Q519" t="s">
        <v>8307</v>
      </c>
      <c r="R519" t="s">
        <v>8313</v>
      </c>
    </row>
    <row r="520" spans="1:18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16"/>
        <v>0</v>
      </c>
      <c r="P520" s="15" t="e">
        <f t="shared" si="17"/>
        <v>#DIV/0!</v>
      </c>
      <c r="Q520" t="s">
        <v>8307</v>
      </c>
      <c r="R520" t="s">
        <v>8313</v>
      </c>
    </row>
    <row r="521" spans="1:18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16"/>
        <v>0.22881426547787684</v>
      </c>
      <c r="P521" s="15">
        <f t="shared" si="17"/>
        <v>39.228571428571428</v>
      </c>
      <c r="Q521" t="s">
        <v>8307</v>
      </c>
      <c r="R521" t="s">
        <v>8313</v>
      </c>
    </row>
    <row r="522" spans="1:18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16"/>
        <v>1.0209999999999999</v>
      </c>
      <c r="P522" s="15">
        <f t="shared" si="17"/>
        <v>150.14705882352942</v>
      </c>
      <c r="Q522" t="s">
        <v>8314</v>
      </c>
      <c r="R522" t="s">
        <v>8315</v>
      </c>
    </row>
    <row r="523" spans="1:18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16"/>
        <v>1.0464</v>
      </c>
      <c r="P523" s="15">
        <f t="shared" si="17"/>
        <v>93.428571428571431</v>
      </c>
      <c r="Q523" t="s">
        <v>8314</v>
      </c>
      <c r="R523" t="s">
        <v>8315</v>
      </c>
    </row>
    <row r="524" spans="1:18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16"/>
        <v>1.1466666666666667</v>
      </c>
      <c r="P524" s="15">
        <f t="shared" si="17"/>
        <v>110.96774193548387</v>
      </c>
      <c r="Q524" t="s">
        <v>8314</v>
      </c>
      <c r="R524" t="s">
        <v>8315</v>
      </c>
    </row>
    <row r="525" spans="1:18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16"/>
        <v>1.206</v>
      </c>
      <c r="P525" s="15">
        <f t="shared" si="17"/>
        <v>71.785714285714292</v>
      </c>
      <c r="Q525" t="s">
        <v>8314</v>
      </c>
      <c r="R525" t="s">
        <v>8315</v>
      </c>
    </row>
    <row r="526" spans="1:18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16"/>
        <v>1.0867285714285715</v>
      </c>
      <c r="P526" s="15">
        <f t="shared" si="17"/>
        <v>29.258076923076924</v>
      </c>
      <c r="Q526" t="s">
        <v>8314</v>
      </c>
      <c r="R526" t="s">
        <v>8315</v>
      </c>
    </row>
    <row r="527" spans="1:18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16"/>
        <v>1</v>
      </c>
      <c r="P527" s="15">
        <f t="shared" si="17"/>
        <v>1000</v>
      </c>
      <c r="Q527" t="s">
        <v>8314</v>
      </c>
      <c r="R527" t="s">
        <v>8315</v>
      </c>
    </row>
    <row r="528" spans="1:18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16"/>
        <v>1.1399999999999999</v>
      </c>
      <c r="P528" s="15">
        <f t="shared" si="17"/>
        <v>74.347826086956516</v>
      </c>
      <c r="Q528" t="s">
        <v>8314</v>
      </c>
      <c r="R528" t="s">
        <v>8315</v>
      </c>
    </row>
    <row r="529" spans="1:18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16"/>
        <v>1.0085</v>
      </c>
      <c r="P529" s="15">
        <f t="shared" si="17"/>
        <v>63.829113924050631</v>
      </c>
      <c r="Q529" t="s">
        <v>8314</v>
      </c>
      <c r="R529" t="s">
        <v>8315</v>
      </c>
    </row>
    <row r="530" spans="1:18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16"/>
        <v>1.1565217391304348</v>
      </c>
      <c r="P530" s="15">
        <f t="shared" si="17"/>
        <v>44.333333333333336</v>
      </c>
      <c r="Q530" t="s">
        <v>8314</v>
      </c>
      <c r="R530" t="s">
        <v>8315</v>
      </c>
    </row>
    <row r="531" spans="1:18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16"/>
        <v>1.3041666666666667</v>
      </c>
      <c r="P531" s="15">
        <f t="shared" si="17"/>
        <v>86.944444444444443</v>
      </c>
      <c r="Q531" t="s">
        <v>8314</v>
      </c>
      <c r="R531" t="s">
        <v>8315</v>
      </c>
    </row>
    <row r="532" spans="1:18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16"/>
        <v>1.0778267254038179</v>
      </c>
      <c r="P532" s="15">
        <f t="shared" si="17"/>
        <v>126.55172413793103</v>
      </c>
      <c r="Q532" t="s">
        <v>8314</v>
      </c>
      <c r="R532" t="s">
        <v>8315</v>
      </c>
    </row>
    <row r="533" spans="1:18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16"/>
        <v>1</v>
      </c>
      <c r="P533" s="15">
        <f t="shared" si="17"/>
        <v>129.03225806451613</v>
      </c>
      <c r="Q533" t="s">
        <v>8314</v>
      </c>
      <c r="R533" t="s">
        <v>8315</v>
      </c>
    </row>
    <row r="534" spans="1:18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16"/>
        <v>1.2324999999999999</v>
      </c>
      <c r="P534" s="15">
        <f t="shared" si="17"/>
        <v>71.242774566473983</v>
      </c>
      <c r="Q534" t="s">
        <v>8314</v>
      </c>
      <c r="R534" t="s">
        <v>8315</v>
      </c>
    </row>
    <row r="535" spans="1:18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16"/>
        <v>1.002</v>
      </c>
      <c r="P535" s="15">
        <f t="shared" si="17"/>
        <v>117.88235294117646</v>
      </c>
      <c r="Q535" t="s">
        <v>8314</v>
      </c>
      <c r="R535" t="s">
        <v>8315</v>
      </c>
    </row>
    <row r="536" spans="1:18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16"/>
        <v>1.0466666666666666</v>
      </c>
      <c r="P536" s="15">
        <f t="shared" si="17"/>
        <v>327.08333333333331</v>
      </c>
      <c r="Q536" t="s">
        <v>8314</v>
      </c>
      <c r="R536" t="s">
        <v>8315</v>
      </c>
    </row>
    <row r="537" spans="1:18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16"/>
        <v>1.0249999999999999</v>
      </c>
      <c r="P537" s="15">
        <f t="shared" si="17"/>
        <v>34.745762711864408</v>
      </c>
      <c r="Q537" t="s">
        <v>8314</v>
      </c>
      <c r="R537" t="s">
        <v>8315</v>
      </c>
    </row>
    <row r="538" spans="1:18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16"/>
        <v>1.1825757575757576</v>
      </c>
      <c r="P538" s="15">
        <f t="shared" si="17"/>
        <v>100.06410256410257</v>
      </c>
      <c r="Q538" t="s">
        <v>8314</v>
      </c>
      <c r="R538" t="s">
        <v>8315</v>
      </c>
    </row>
    <row r="539" spans="1:18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16"/>
        <v>1.2050000000000001</v>
      </c>
      <c r="P539" s="15">
        <f t="shared" si="17"/>
        <v>40.847457627118644</v>
      </c>
      <c r="Q539" t="s">
        <v>8314</v>
      </c>
      <c r="R539" t="s">
        <v>8315</v>
      </c>
    </row>
    <row r="540" spans="1:18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16"/>
        <v>3.0242</v>
      </c>
      <c r="P540" s="15">
        <f t="shared" si="17"/>
        <v>252.01666666666668</v>
      </c>
      <c r="Q540" t="s">
        <v>8314</v>
      </c>
      <c r="R540" t="s">
        <v>8315</v>
      </c>
    </row>
    <row r="541" spans="1:18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16"/>
        <v>1.00644</v>
      </c>
      <c r="P541" s="15">
        <f t="shared" si="17"/>
        <v>25.161000000000001</v>
      </c>
      <c r="Q541" t="s">
        <v>8314</v>
      </c>
      <c r="R541" t="s">
        <v>8315</v>
      </c>
    </row>
    <row r="542" spans="1:18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16"/>
        <v>6.666666666666667E-5</v>
      </c>
      <c r="P542" s="15">
        <f t="shared" si="17"/>
        <v>1</v>
      </c>
      <c r="Q542" t="s">
        <v>8316</v>
      </c>
      <c r="R542" t="s">
        <v>8317</v>
      </c>
    </row>
    <row r="543" spans="1:18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16"/>
        <v>5.5555555555555558E-3</v>
      </c>
      <c r="P543" s="15">
        <f t="shared" si="17"/>
        <v>25</v>
      </c>
      <c r="Q543" t="s">
        <v>8316</v>
      </c>
      <c r="R543" t="s">
        <v>8317</v>
      </c>
    </row>
    <row r="544" spans="1:18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16"/>
        <v>3.9999999999999998E-6</v>
      </c>
      <c r="P544" s="15">
        <f t="shared" si="17"/>
        <v>1</v>
      </c>
      <c r="Q544" t="s">
        <v>8316</v>
      </c>
      <c r="R544" t="s">
        <v>8317</v>
      </c>
    </row>
    <row r="545" spans="1:18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16"/>
        <v>3.1818181818181819E-3</v>
      </c>
      <c r="P545" s="15">
        <f t="shared" si="17"/>
        <v>35</v>
      </c>
      <c r="Q545" t="s">
        <v>8316</v>
      </c>
      <c r="R545" t="s">
        <v>8317</v>
      </c>
    </row>
    <row r="546" spans="1:18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16"/>
        <v>1.2E-2</v>
      </c>
      <c r="P546" s="15">
        <f t="shared" si="17"/>
        <v>3</v>
      </c>
      <c r="Q546" t="s">
        <v>8316</v>
      </c>
      <c r="R546" t="s">
        <v>8317</v>
      </c>
    </row>
    <row r="547" spans="1:18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16"/>
        <v>0.27383999999999997</v>
      </c>
      <c r="P547" s="15">
        <f t="shared" si="17"/>
        <v>402.70588235294116</v>
      </c>
      <c r="Q547" t="s">
        <v>8316</v>
      </c>
      <c r="R547" t="s">
        <v>8317</v>
      </c>
    </row>
    <row r="548" spans="1:18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16"/>
        <v>8.6666666666666663E-4</v>
      </c>
      <c r="P548" s="15">
        <f t="shared" si="17"/>
        <v>26</v>
      </c>
      <c r="Q548" t="s">
        <v>8316</v>
      </c>
      <c r="R548" t="s">
        <v>8317</v>
      </c>
    </row>
    <row r="549" spans="1:18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16"/>
        <v>0</v>
      </c>
      <c r="P549" s="15" t="e">
        <f t="shared" si="17"/>
        <v>#DIV/0!</v>
      </c>
      <c r="Q549" t="s">
        <v>8316</v>
      </c>
      <c r="R549" t="s">
        <v>8317</v>
      </c>
    </row>
    <row r="550" spans="1:18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16"/>
        <v>8.9999999999999998E-4</v>
      </c>
      <c r="P550" s="15">
        <f t="shared" si="17"/>
        <v>9</v>
      </c>
      <c r="Q550" t="s">
        <v>8316</v>
      </c>
      <c r="R550" t="s">
        <v>8317</v>
      </c>
    </row>
    <row r="551" spans="1:18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16"/>
        <v>2.7199999999999998E-2</v>
      </c>
      <c r="P551" s="15">
        <f t="shared" si="17"/>
        <v>8.5</v>
      </c>
      <c r="Q551" t="s">
        <v>8316</v>
      </c>
      <c r="R551" t="s">
        <v>8317</v>
      </c>
    </row>
    <row r="552" spans="1:18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16"/>
        <v>7.0000000000000001E-3</v>
      </c>
      <c r="P552" s="15">
        <f t="shared" si="17"/>
        <v>8.75</v>
      </c>
      <c r="Q552" t="s">
        <v>8316</v>
      </c>
      <c r="R552" t="s">
        <v>8317</v>
      </c>
    </row>
    <row r="553" spans="1:18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16"/>
        <v>5.0413333333333331E-2</v>
      </c>
      <c r="P553" s="15">
        <f t="shared" si="17"/>
        <v>135.03571428571428</v>
      </c>
      <c r="Q553" t="s">
        <v>8316</v>
      </c>
      <c r="R553" t="s">
        <v>8317</v>
      </c>
    </row>
    <row r="554" spans="1:18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16"/>
        <v>0</v>
      </c>
      <c r="P554" s="15" t="e">
        <f t="shared" si="17"/>
        <v>#DIV/0!</v>
      </c>
      <c r="Q554" t="s">
        <v>8316</v>
      </c>
      <c r="R554" t="s">
        <v>8317</v>
      </c>
    </row>
    <row r="555" spans="1:18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16"/>
        <v>4.9199999999999999E-3</v>
      </c>
      <c r="P555" s="15">
        <f t="shared" si="17"/>
        <v>20.5</v>
      </c>
      <c r="Q555" t="s">
        <v>8316</v>
      </c>
      <c r="R555" t="s">
        <v>8317</v>
      </c>
    </row>
    <row r="556" spans="1:18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16"/>
        <v>0.36589147286821705</v>
      </c>
      <c r="P556" s="15">
        <f t="shared" si="17"/>
        <v>64.36363636363636</v>
      </c>
      <c r="Q556" t="s">
        <v>8316</v>
      </c>
      <c r="R556" t="s">
        <v>8317</v>
      </c>
    </row>
    <row r="557" spans="1:18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16"/>
        <v>0</v>
      </c>
      <c r="P557" s="15" t="e">
        <f t="shared" si="17"/>
        <v>#DIV/0!</v>
      </c>
      <c r="Q557" t="s">
        <v>8316</v>
      </c>
      <c r="R557" t="s">
        <v>8317</v>
      </c>
    </row>
    <row r="558" spans="1:18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16"/>
        <v>2.5000000000000001E-2</v>
      </c>
      <c r="P558" s="15">
        <f t="shared" si="17"/>
        <v>200</v>
      </c>
      <c r="Q558" t="s">
        <v>8316</v>
      </c>
      <c r="R558" t="s">
        <v>8317</v>
      </c>
    </row>
    <row r="559" spans="1:18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16"/>
        <v>9.1066666666666674E-3</v>
      </c>
      <c r="P559" s="15">
        <f t="shared" si="17"/>
        <v>68.3</v>
      </c>
      <c r="Q559" t="s">
        <v>8316</v>
      </c>
      <c r="R559" t="s">
        <v>8317</v>
      </c>
    </row>
    <row r="560" spans="1:18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16"/>
        <v>0</v>
      </c>
      <c r="P560" s="15" t="e">
        <f t="shared" si="17"/>
        <v>#DIV/0!</v>
      </c>
      <c r="Q560" t="s">
        <v>8316</v>
      </c>
      <c r="R560" t="s">
        <v>8317</v>
      </c>
    </row>
    <row r="561" spans="1:18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16"/>
        <v>2.0833333333333335E-4</v>
      </c>
      <c r="P561" s="15">
        <f t="shared" si="17"/>
        <v>50</v>
      </c>
      <c r="Q561" t="s">
        <v>8316</v>
      </c>
      <c r="R561" t="s">
        <v>8317</v>
      </c>
    </row>
    <row r="562" spans="1:18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16"/>
        <v>1.2E-4</v>
      </c>
      <c r="P562" s="15">
        <f t="shared" si="17"/>
        <v>4</v>
      </c>
      <c r="Q562" t="s">
        <v>8316</v>
      </c>
      <c r="R562" t="s">
        <v>8317</v>
      </c>
    </row>
    <row r="563" spans="1:18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16"/>
        <v>3.6666666666666666E-3</v>
      </c>
      <c r="P563" s="15">
        <f t="shared" si="17"/>
        <v>27.5</v>
      </c>
      <c r="Q563" t="s">
        <v>8316</v>
      </c>
      <c r="R563" t="s">
        <v>8317</v>
      </c>
    </row>
    <row r="564" spans="1:18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16"/>
        <v>0</v>
      </c>
      <c r="P564" s="15" t="e">
        <f t="shared" si="17"/>
        <v>#DIV/0!</v>
      </c>
      <c r="Q564" t="s">
        <v>8316</v>
      </c>
      <c r="R564" t="s">
        <v>8317</v>
      </c>
    </row>
    <row r="565" spans="1:18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16"/>
        <v>9.0666666666666662E-4</v>
      </c>
      <c r="P565" s="15">
        <f t="shared" si="17"/>
        <v>34</v>
      </c>
      <c r="Q565" t="s">
        <v>8316</v>
      </c>
      <c r="R565" t="s">
        <v>8317</v>
      </c>
    </row>
    <row r="566" spans="1:18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16"/>
        <v>5.5555555555555558E-5</v>
      </c>
      <c r="P566" s="15">
        <f t="shared" si="17"/>
        <v>1</v>
      </c>
      <c r="Q566" t="s">
        <v>8316</v>
      </c>
      <c r="R566" t="s">
        <v>8317</v>
      </c>
    </row>
    <row r="567" spans="1:18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16"/>
        <v>0</v>
      </c>
      <c r="P567" s="15" t="e">
        <f t="shared" si="17"/>
        <v>#DIV/0!</v>
      </c>
      <c r="Q567" t="s">
        <v>8316</v>
      </c>
      <c r="R567" t="s">
        <v>8317</v>
      </c>
    </row>
    <row r="568" spans="1:18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16"/>
        <v>2.0000000000000001E-4</v>
      </c>
      <c r="P568" s="15">
        <f t="shared" si="17"/>
        <v>1</v>
      </c>
      <c r="Q568" t="s">
        <v>8316</v>
      </c>
      <c r="R568" t="s">
        <v>8317</v>
      </c>
    </row>
    <row r="569" spans="1:18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16"/>
        <v>0</v>
      </c>
      <c r="P569" s="15" t="e">
        <f t="shared" si="17"/>
        <v>#DIV/0!</v>
      </c>
      <c r="Q569" t="s">
        <v>8316</v>
      </c>
      <c r="R569" t="s">
        <v>8317</v>
      </c>
    </row>
    <row r="570" spans="1:18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16"/>
        <v>0.01</v>
      </c>
      <c r="P570" s="15">
        <f t="shared" si="17"/>
        <v>49</v>
      </c>
      <c r="Q570" t="s">
        <v>8316</v>
      </c>
      <c r="R570" t="s">
        <v>8317</v>
      </c>
    </row>
    <row r="571" spans="1:18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16"/>
        <v>8.0000000000000002E-3</v>
      </c>
      <c r="P571" s="15">
        <f t="shared" si="17"/>
        <v>20</v>
      </c>
      <c r="Q571" t="s">
        <v>8316</v>
      </c>
      <c r="R571" t="s">
        <v>8317</v>
      </c>
    </row>
    <row r="572" spans="1:18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16"/>
        <v>1.6705882352941177E-3</v>
      </c>
      <c r="P572" s="15">
        <f t="shared" si="17"/>
        <v>142</v>
      </c>
      <c r="Q572" t="s">
        <v>8316</v>
      </c>
      <c r="R572" t="s">
        <v>8317</v>
      </c>
    </row>
    <row r="573" spans="1:18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16"/>
        <v>4.2399999999999998E-3</v>
      </c>
      <c r="P573" s="15">
        <f t="shared" si="17"/>
        <v>53</v>
      </c>
      <c r="Q573" t="s">
        <v>8316</v>
      </c>
      <c r="R573" t="s">
        <v>8317</v>
      </c>
    </row>
    <row r="574" spans="1:18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16"/>
        <v>0</v>
      </c>
      <c r="P574" s="15" t="e">
        <f t="shared" si="17"/>
        <v>#DIV/0!</v>
      </c>
      <c r="Q574" t="s">
        <v>8316</v>
      </c>
      <c r="R574" t="s">
        <v>8317</v>
      </c>
    </row>
    <row r="575" spans="1:18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16"/>
        <v>3.892538925389254E-3</v>
      </c>
      <c r="P575" s="15">
        <f t="shared" si="17"/>
        <v>38.444444444444443</v>
      </c>
      <c r="Q575" t="s">
        <v>8316</v>
      </c>
      <c r="R575" t="s">
        <v>8317</v>
      </c>
    </row>
    <row r="576" spans="1:18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16"/>
        <v>7.1556350626118068E-3</v>
      </c>
      <c r="P576" s="15">
        <f t="shared" si="17"/>
        <v>20</v>
      </c>
      <c r="Q576" t="s">
        <v>8316</v>
      </c>
      <c r="R576" t="s">
        <v>8317</v>
      </c>
    </row>
    <row r="577" spans="1:18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16"/>
        <v>4.3166666666666666E-3</v>
      </c>
      <c r="P577" s="15">
        <f t="shared" si="17"/>
        <v>64.75</v>
      </c>
      <c r="Q577" t="s">
        <v>8316</v>
      </c>
      <c r="R577" t="s">
        <v>8317</v>
      </c>
    </row>
    <row r="578" spans="1:18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16"/>
        <v>1.2500000000000001E-5</v>
      </c>
      <c r="P578" s="15">
        <f t="shared" si="17"/>
        <v>1</v>
      </c>
      <c r="Q578" t="s">
        <v>8316</v>
      </c>
      <c r="R578" t="s">
        <v>8317</v>
      </c>
    </row>
    <row r="579" spans="1:18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18">E579/D579</f>
        <v>2E-3</v>
      </c>
      <c r="P579" s="15">
        <f t="shared" ref="P579:P642" si="19">E579/L579</f>
        <v>10</v>
      </c>
      <c r="Q579" t="s">
        <v>8316</v>
      </c>
      <c r="R579" t="s">
        <v>8317</v>
      </c>
    </row>
    <row r="580" spans="1:18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18"/>
        <v>1.12E-4</v>
      </c>
      <c r="P580" s="15">
        <f t="shared" si="19"/>
        <v>2</v>
      </c>
      <c r="Q580" t="s">
        <v>8316</v>
      </c>
      <c r="R580" t="s">
        <v>8317</v>
      </c>
    </row>
    <row r="581" spans="1:18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18"/>
        <v>1.4583333333333334E-2</v>
      </c>
      <c r="P581" s="15">
        <f t="shared" si="19"/>
        <v>35</v>
      </c>
      <c r="Q581" t="s">
        <v>8316</v>
      </c>
      <c r="R581" t="s">
        <v>8317</v>
      </c>
    </row>
    <row r="582" spans="1:18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18"/>
        <v>3.3333333333333332E-4</v>
      </c>
      <c r="P582" s="15">
        <f t="shared" si="19"/>
        <v>1</v>
      </c>
      <c r="Q582" t="s">
        <v>8316</v>
      </c>
      <c r="R582" t="s">
        <v>8317</v>
      </c>
    </row>
    <row r="583" spans="1:18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18"/>
        <v>0</v>
      </c>
      <c r="P583" s="15" t="e">
        <f t="shared" si="19"/>
        <v>#DIV/0!</v>
      </c>
      <c r="Q583" t="s">
        <v>8316</v>
      </c>
      <c r="R583" t="s">
        <v>8317</v>
      </c>
    </row>
    <row r="584" spans="1:18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18"/>
        <v>0</v>
      </c>
      <c r="P584" s="15" t="e">
        <f t="shared" si="19"/>
        <v>#DIV/0!</v>
      </c>
      <c r="Q584" t="s">
        <v>8316</v>
      </c>
      <c r="R584" t="s">
        <v>8317</v>
      </c>
    </row>
    <row r="585" spans="1:18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18"/>
        <v>1.1111111111111112E-4</v>
      </c>
      <c r="P585" s="15">
        <f t="shared" si="19"/>
        <v>1</v>
      </c>
      <c r="Q585" t="s">
        <v>8316</v>
      </c>
      <c r="R585" t="s">
        <v>8317</v>
      </c>
    </row>
    <row r="586" spans="1:18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18"/>
        <v>0.01</v>
      </c>
      <c r="P586" s="15">
        <f t="shared" si="19"/>
        <v>5</v>
      </c>
      <c r="Q586" t="s">
        <v>8316</v>
      </c>
      <c r="R586" t="s">
        <v>8317</v>
      </c>
    </row>
    <row r="587" spans="1:18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18"/>
        <v>0</v>
      </c>
      <c r="P587" s="15" t="e">
        <f t="shared" si="19"/>
        <v>#DIV/0!</v>
      </c>
      <c r="Q587" t="s">
        <v>8316</v>
      </c>
      <c r="R587" t="s">
        <v>8317</v>
      </c>
    </row>
    <row r="588" spans="1:18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18"/>
        <v>5.5999999999999999E-3</v>
      </c>
      <c r="P588" s="15">
        <f t="shared" si="19"/>
        <v>14</v>
      </c>
      <c r="Q588" t="s">
        <v>8316</v>
      </c>
      <c r="R588" t="s">
        <v>8317</v>
      </c>
    </row>
    <row r="589" spans="1:18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18"/>
        <v>9.0833333333333335E-2</v>
      </c>
      <c r="P589" s="15">
        <f t="shared" si="19"/>
        <v>389.28571428571428</v>
      </c>
      <c r="Q589" t="s">
        <v>8316</v>
      </c>
      <c r="R589" t="s">
        <v>8317</v>
      </c>
    </row>
    <row r="590" spans="1:18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18"/>
        <v>3.3444444444444443E-2</v>
      </c>
      <c r="P590" s="15">
        <f t="shared" si="19"/>
        <v>150.5</v>
      </c>
      <c r="Q590" t="s">
        <v>8316</v>
      </c>
      <c r="R590" t="s">
        <v>8317</v>
      </c>
    </row>
    <row r="591" spans="1:18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18"/>
        <v>1.3333333333333334E-4</v>
      </c>
      <c r="P591" s="15">
        <f t="shared" si="19"/>
        <v>1</v>
      </c>
      <c r="Q591" t="s">
        <v>8316</v>
      </c>
      <c r="R591" t="s">
        <v>8317</v>
      </c>
    </row>
    <row r="592" spans="1:18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18"/>
        <v>4.4600000000000001E-2</v>
      </c>
      <c r="P592" s="15">
        <f t="shared" si="19"/>
        <v>24.777777777777779</v>
      </c>
      <c r="Q592" t="s">
        <v>8316</v>
      </c>
      <c r="R592" t="s">
        <v>8317</v>
      </c>
    </row>
    <row r="593" spans="1:18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18"/>
        <v>6.0999999999999997E-4</v>
      </c>
      <c r="P593" s="15">
        <f t="shared" si="19"/>
        <v>30.5</v>
      </c>
      <c r="Q593" t="s">
        <v>8316</v>
      </c>
      <c r="R593" t="s">
        <v>8317</v>
      </c>
    </row>
    <row r="594" spans="1:18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18"/>
        <v>3.3333333333333333E-2</v>
      </c>
      <c r="P594" s="15">
        <f t="shared" si="19"/>
        <v>250</v>
      </c>
      <c r="Q594" t="s">
        <v>8316</v>
      </c>
      <c r="R594" t="s">
        <v>8317</v>
      </c>
    </row>
    <row r="595" spans="1:18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18"/>
        <v>0.23</v>
      </c>
      <c r="P595" s="15">
        <f t="shared" si="19"/>
        <v>16.428571428571427</v>
      </c>
      <c r="Q595" t="s">
        <v>8316</v>
      </c>
      <c r="R595" t="s">
        <v>8317</v>
      </c>
    </row>
    <row r="596" spans="1:18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18"/>
        <v>1.0399999999999999E-3</v>
      </c>
      <c r="P596" s="15">
        <f t="shared" si="19"/>
        <v>13</v>
      </c>
      <c r="Q596" t="s">
        <v>8316</v>
      </c>
      <c r="R596" t="s">
        <v>8317</v>
      </c>
    </row>
    <row r="597" spans="1:18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18"/>
        <v>4.2599999999999999E-3</v>
      </c>
      <c r="P597" s="15">
        <f t="shared" si="19"/>
        <v>53.25</v>
      </c>
      <c r="Q597" t="s">
        <v>8316</v>
      </c>
      <c r="R597" t="s">
        <v>8317</v>
      </c>
    </row>
    <row r="598" spans="1:18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18"/>
        <v>2.9999999999999997E-4</v>
      </c>
      <c r="P598" s="15">
        <f t="shared" si="19"/>
        <v>3</v>
      </c>
      <c r="Q598" t="s">
        <v>8316</v>
      </c>
      <c r="R598" t="s">
        <v>8317</v>
      </c>
    </row>
    <row r="599" spans="1:18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18"/>
        <v>2.6666666666666666E-3</v>
      </c>
      <c r="P599" s="15">
        <f t="shared" si="19"/>
        <v>10</v>
      </c>
      <c r="Q599" t="s">
        <v>8316</v>
      </c>
      <c r="R599" t="s">
        <v>8317</v>
      </c>
    </row>
    <row r="600" spans="1:18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18"/>
        <v>0.34</v>
      </c>
      <c r="P600" s="15">
        <f t="shared" si="19"/>
        <v>121.42857142857143</v>
      </c>
      <c r="Q600" t="s">
        <v>8316</v>
      </c>
      <c r="R600" t="s">
        <v>8317</v>
      </c>
    </row>
    <row r="601" spans="1:18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18"/>
        <v>6.2E-4</v>
      </c>
      <c r="P601" s="15">
        <f t="shared" si="19"/>
        <v>15.5</v>
      </c>
      <c r="Q601" t="s">
        <v>8316</v>
      </c>
      <c r="R601" t="s">
        <v>8317</v>
      </c>
    </row>
    <row r="602" spans="1:18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18"/>
        <v>0.02</v>
      </c>
      <c r="P602" s="15">
        <f t="shared" si="19"/>
        <v>100</v>
      </c>
      <c r="Q602" t="s">
        <v>8316</v>
      </c>
      <c r="R602" t="s">
        <v>8317</v>
      </c>
    </row>
    <row r="603" spans="1:18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18"/>
        <v>1.4E-2</v>
      </c>
      <c r="P603" s="15">
        <f t="shared" si="19"/>
        <v>23.333333333333332</v>
      </c>
      <c r="Q603" t="s">
        <v>8316</v>
      </c>
      <c r="R603" t="s">
        <v>8317</v>
      </c>
    </row>
    <row r="604" spans="1:18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18"/>
        <v>0</v>
      </c>
      <c r="P604" s="15" t="e">
        <f t="shared" si="19"/>
        <v>#DIV/0!</v>
      </c>
      <c r="Q604" t="s">
        <v>8316</v>
      </c>
      <c r="R604" t="s">
        <v>8317</v>
      </c>
    </row>
    <row r="605" spans="1:18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18"/>
        <v>3.9334666666666664E-2</v>
      </c>
      <c r="P605" s="15">
        <f t="shared" si="19"/>
        <v>45.386153846153846</v>
      </c>
      <c r="Q605" t="s">
        <v>8316</v>
      </c>
      <c r="R605" t="s">
        <v>8317</v>
      </c>
    </row>
    <row r="606" spans="1:18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18"/>
        <v>0</v>
      </c>
      <c r="P606" s="15" t="e">
        <f t="shared" si="19"/>
        <v>#DIV/0!</v>
      </c>
      <c r="Q606" t="s">
        <v>8316</v>
      </c>
      <c r="R606" t="s">
        <v>8317</v>
      </c>
    </row>
    <row r="607" spans="1:18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18"/>
        <v>2.6200000000000001E-2</v>
      </c>
      <c r="P607" s="15">
        <f t="shared" si="19"/>
        <v>16.375</v>
      </c>
      <c r="Q607" t="s">
        <v>8316</v>
      </c>
      <c r="R607" t="s">
        <v>8317</v>
      </c>
    </row>
    <row r="608" spans="1:18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18"/>
        <v>2E-3</v>
      </c>
      <c r="P608" s="15">
        <f t="shared" si="19"/>
        <v>10</v>
      </c>
      <c r="Q608" t="s">
        <v>8316</v>
      </c>
      <c r="R608" t="s">
        <v>8317</v>
      </c>
    </row>
    <row r="609" spans="1:18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18"/>
        <v>0</v>
      </c>
      <c r="P609" s="15" t="e">
        <f t="shared" si="19"/>
        <v>#DIV/0!</v>
      </c>
      <c r="Q609" t="s">
        <v>8316</v>
      </c>
      <c r="R609" t="s">
        <v>8317</v>
      </c>
    </row>
    <row r="610" spans="1:18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18"/>
        <v>9.7400000000000004E-3</v>
      </c>
      <c r="P610" s="15">
        <f t="shared" si="19"/>
        <v>292.2</v>
      </c>
      <c r="Q610" t="s">
        <v>8316</v>
      </c>
      <c r="R610" t="s">
        <v>8317</v>
      </c>
    </row>
    <row r="611" spans="1:18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18"/>
        <v>6.41025641025641E-3</v>
      </c>
      <c r="P611" s="15">
        <f t="shared" si="19"/>
        <v>5</v>
      </c>
      <c r="Q611" t="s">
        <v>8316</v>
      </c>
      <c r="R611" t="s">
        <v>8317</v>
      </c>
    </row>
    <row r="612" spans="1:18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18"/>
        <v>0</v>
      </c>
      <c r="P612" s="15" t="e">
        <f t="shared" si="19"/>
        <v>#DIV/0!</v>
      </c>
      <c r="Q612" t="s">
        <v>8316</v>
      </c>
      <c r="R612" t="s">
        <v>8317</v>
      </c>
    </row>
    <row r="613" spans="1:18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18"/>
        <v>0</v>
      </c>
      <c r="P613" s="15" t="e">
        <f t="shared" si="19"/>
        <v>#DIV/0!</v>
      </c>
      <c r="Q613" t="s">
        <v>8316</v>
      </c>
      <c r="R613" t="s">
        <v>8317</v>
      </c>
    </row>
    <row r="614" spans="1:18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18"/>
        <v>0</v>
      </c>
      <c r="P614" s="15" t="e">
        <f t="shared" si="19"/>
        <v>#DIV/0!</v>
      </c>
      <c r="Q614" t="s">
        <v>8316</v>
      </c>
      <c r="R614" t="s">
        <v>8317</v>
      </c>
    </row>
    <row r="615" spans="1:18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18"/>
        <v>0.21363333333333334</v>
      </c>
      <c r="P615" s="15">
        <f t="shared" si="19"/>
        <v>105.93388429752066</v>
      </c>
      <c r="Q615" t="s">
        <v>8316</v>
      </c>
      <c r="R615" t="s">
        <v>8317</v>
      </c>
    </row>
    <row r="616" spans="1:18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18"/>
        <v>0</v>
      </c>
      <c r="P616" s="15" t="e">
        <f t="shared" si="19"/>
        <v>#DIV/0!</v>
      </c>
      <c r="Q616" t="s">
        <v>8316</v>
      </c>
      <c r="R616" t="s">
        <v>8317</v>
      </c>
    </row>
    <row r="617" spans="1:18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18"/>
        <v>0</v>
      </c>
      <c r="P617" s="15" t="e">
        <f t="shared" si="19"/>
        <v>#DIV/0!</v>
      </c>
      <c r="Q617" t="s">
        <v>8316</v>
      </c>
      <c r="R617" t="s">
        <v>8317</v>
      </c>
    </row>
    <row r="618" spans="1:18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18"/>
        <v>0</v>
      </c>
      <c r="P618" s="15" t="e">
        <f t="shared" si="19"/>
        <v>#DIV/0!</v>
      </c>
      <c r="Q618" t="s">
        <v>8316</v>
      </c>
      <c r="R618" t="s">
        <v>8317</v>
      </c>
    </row>
    <row r="619" spans="1:18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18"/>
        <v>0.03</v>
      </c>
      <c r="P619" s="15">
        <f t="shared" si="19"/>
        <v>20</v>
      </c>
      <c r="Q619" t="s">
        <v>8316</v>
      </c>
      <c r="R619" t="s">
        <v>8317</v>
      </c>
    </row>
    <row r="620" spans="1:18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18"/>
        <v>0</v>
      </c>
      <c r="P620" s="15" t="e">
        <f t="shared" si="19"/>
        <v>#DIV/0!</v>
      </c>
      <c r="Q620" t="s">
        <v>8316</v>
      </c>
      <c r="R620" t="s">
        <v>8317</v>
      </c>
    </row>
    <row r="621" spans="1:18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18"/>
        <v>3.9999999999999998E-7</v>
      </c>
      <c r="P621" s="15">
        <f t="shared" si="19"/>
        <v>1</v>
      </c>
      <c r="Q621" t="s">
        <v>8316</v>
      </c>
      <c r="R621" t="s">
        <v>8317</v>
      </c>
    </row>
    <row r="622" spans="1:18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18"/>
        <v>0.01</v>
      </c>
      <c r="P622" s="15">
        <f t="shared" si="19"/>
        <v>300</v>
      </c>
      <c r="Q622" t="s">
        <v>8316</v>
      </c>
      <c r="R622" t="s">
        <v>8317</v>
      </c>
    </row>
    <row r="623" spans="1:18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18"/>
        <v>1.044E-2</v>
      </c>
      <c r="P623" s="15">
        <f t="shared" si="19"/>
        <v>87</v>
      </c>
      <c r="Q623" t="s">
        <v>8316</v>
      </c>
      <c r="R623" t="s">
        <v>8317</v>
      </c>
    </row>
    <row r="624" spans="1:18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18"/>
        <v>5.6833333333333333E-2</v>
      </c>
      <c r="P624" s="15">
        <f t="shared" si="19"/>
        <v>37.888888888888886</v>
      </c>
      <c r="Q624" t="s">
        <v>8316</v>
      </c>
      <c r="R624" t="s">
        <v>8317</v>
      </c>
    </row>
    <row r="625" spans="1:18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18"/>
        <v>0</v>
      </c>
      <c r="P625" s="15" t="e">
        <f t="shared" si="19"/>
        <v>#DIV/0!</v>
      </c>
      <c r="Q625" t="s">
        <v>8316</v>
      </c>
      <c r="R625" t="s">
        <v>8317</v>
      </c>
    </row>
    <row r="626" spans="1:18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18"/>
        <v>0</v>
      </c>
      <c r="P626" s="15" t="e">
        <f t="shared" si="19"/>
        <v>#DIV/0!</v>
      </c>
      <c r="Q626" t="s">
        <v>8316</v>
      </c>
      <c r="R626" t="s">
        <v>8317</v>
      </c>
    </row>
    <row r="627" spans="1:18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18"/>
        <v>0</v>
      </c>
      <c r="P627" s="15" t="e">
        <f t="shared" si="19"/>
        <v>#DIV/0!</v>
      </c>
      <c r="Q627" t="s">
        <v>8316</v>
      </c>
      <c r="R627" t="s">
        <v>8317</v>
      </c>
    </row>
    <row r="628" spans="1:18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18"/>
        <v>0.17380000000000001</v>
      </c>
      <c r="P628" s="15">
        <f t="shared" si="19"/>
        <v>111.41025641025641</v>
      </c>
      <c r="Q628" t="s">
        <v>8316</v>
      </c>
      <c r="R628" t="s">
        <v>8317</v>
      </c>
    </row>
    <row r="629" spans="1:18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18"/>
        <v>2.0000000000000001E-4</v>
      </c>
      <c r="P629" s="15">
        <f t="shared" si="19"/>
        <v>90</v>
      </c>
      <c r="Q629" t="s">
        <v>8316</v>
      </c>
      <c r="R629" t="s">
        <v>8317</v>
      </c>
    </row>
    <row r="630" spans="1:18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18"/>
        <v>0</v>
      </c>
      <c r="P630" s="15" t="e">
        <f t="shared" si="19"/>
        <v>#DIV/0!</v>
      </c>
      <c r="Q630" t="s">
        <v>8316</v>
      </c>
      <c r="R630" t="s">
        <v>8317</v>
      </c>
    </row>
    <row r="631" spans="1:18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18"/>
        <v>1.75E-3</v>
      </c>
      <c r="P631" s="15">
        <f t="shared" si="19"/>
        <v>116.66666666666667</v>
      </c>
      <c r="Q631" t="s">
        <v>8316</v>
      </c>
      <c r="R631" t="s">
        <v>8317</v>
      </c>
    </row>
    <row r="632" spans="1:18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18"/>
        <v>8.3340278356529708E-4</v>
      </c>
      <c r="P632" s="15">
        <f t="shared" si="19"/>
        <v>10</v>
      </c>
      <c r="Q632" t="s">
        <v>8316</v>
      </c>
      <c r="R632" t="s">
        <v>8317</v>
      </c>
    </row>
    <row r="633" spans="1:18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18"/>
        <v>1.38E-2</v>
      </c>
      <c r="P633" s="15">
        <f t="shared" si="19"/>
        <v>76.666666666666671</v>
      </c>
      <c r="Q633" t="s">
        <v>8316</v>
      </c>
      <c r="R633" t="s">
        <v>8317</v>
      </c>
    </row>
    <row r="634" spans="1:18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18"/>
        <v>0</v>
      </c>
      <c r="P634" s="15" t="e">
        <f t="shared" si="19"/>
        <v>#DIV/0!</v>
      </c>
      <c r="Q634" t="s">
        <v>8316</v>
      </c>
      <c r="R634" t="s">
        <v>8317</v>
      </c>
    </row>
    <row r="635" spans="1:18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18"/>
        <v>0.1245</v>
      </c>
      <c r="P635" s="15">
        <f t="shared" si="19"/>
        <v>49.8</v>
      </c>
      <c r="Q635" t="s">
        <v>8316</v>
      </c>
      <c r="R635" t="s">
        <v>8317</v>
      </c>
    </row>
    <row r="636" spans="1:18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18"/>
        <v>2.0000000000000001E-4</v>
      </c>
      <c r="P636" s="15">
        <f t="shared" si="19"/>
        <v>1</v>
      </c>
      <c r="Q636" t="s">
        <v>8316</v>
      </c>
      <c r="R636" t="s">
        <v>8317</v>
      </c>
    </row>
    <row r="637" spans="1:18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18"/>
        <v>8.0000000000000007E-5</v>
      </c>
      <c r="P637" s="15">
        <f t="shared" si="19"/>
        <v>2</v>
      </c>
      <c r="Q637" t="s">
        <v>8316</v>
      </c>
      <c r="R637" t="s">
        <v>8317</v>
      </c>
    </row>
    <row r="638" spans="1:18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18"/>
        <v>2E-3</v>
      </c>
      <c r="P638" s="15">
        <f t="shared" si="19"/>
        <v>4</v>
      </c>
      <c r="Q638" t="s">
        <v>8316</v>
      </c>
      <c r="R638" t="s">
        <v>8317</v>
      </c>
    </row>
    <row r="639" spans="1:18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18"/>
        <v>0</v>
      </c>
      <c r="P639" s="15" t="e">
        <f t="shared" si="19"/>
        <v>#DIV/0!</v>
      </c>
      <c r="Q639" t="s">
        <v>8316</v>
      </c>
      <c r="R639" t="s">
        <v>8317</v>
      </c>
    </row>
    <row r="640" spans="1:18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18"/>
        <v>9.0000000000000006E-5</v>
      </c>
      <c r="P640" s="15">
        <f t="shared" si="19"/>
        <v>3</v>
      </c>
      <c r="Q640" t="s">
        <v>8316</v>
      </c>
      <c r="R640" t="s">
        <v>8317</v>
      </c>
    </row>
    <row r="641" spans="1:18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18"/>
        <v>9.9999999999999995E-7</v>
      </c>
      <c r="P641" s="15">
        <f t="shared" si="19"/>
        <v>1</v>
      </c>
      <c r="Q641" t="s">
        <v>8316</v>
      </c>
      <c r="R641" t="s">
        <v>8317</v>
      </c>
    </row>
    <row r="642" spans="1:18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18"/>
        <v>1.4428571428571428</v>
      </c>
      <c r="P642" s="15">
        <f t="shared" si="19"/>
        <v>50.5</v>
      </c>
      <c r="Q642" t="s">
        <v>8316</v>
      </c>
      <c r="R642" t="s">
        <v>8318</v>
      </c>
    </row>
    <row r="643" spans="1:18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20">E643/D643</f>
        <v>1.1916249999999999</v>
      </c>
      <c r="P643" s="15">
        <f t="shared" ref="P643:P706" si="21">E643/L643</f>
        <v>151.31746031746033</v>
      </c>
      <c r="Q643" t="s">
        <v>8316</v>
      </c>
      <c r="R643" t="s">
        <v>8318</v>
      </c>
    </row>
    <row r="644" spans="1:18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20"/>
        <v>14.604850000000001</v>
      </c>
      <c r="P644" s="15">
        <f t="shared" si="21"/>
        <v>134.3592456301748</v>
      </c>
      <c r="Q644" t="s">
        <v>8316</v>
      </c>
      <c r="R644" t="s">
        <v>8318</v>
      </c>
    </row>
    <row r="645" spans="1:18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20"/>
        <v>1.0580799999999999</v>
      </c>
      <c r="P645" s="15">
        <f t="shared" si="21"/>
        <v>174.02631578947367</v>
      </c>
      <c r="Q645" t="s">
        <v>8316</v>
      </c>
      <c r="R645" t="s">
        <v>8318</v>
      </c>
    </row>
    <row r="646" spans="1:18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20"/>
        <v>3.0011791999999997</v>
      </c>
      <c r="P646" s="15">
        <f t="shared" si="21"/>
        <v>73.486268364348675</v>
      </c>
      <c r="Q646" t="s">
        <v>8316</v>
      </c>
      <c r="R646" t="s">
        <v>8318</v>
      </c>
    </row>
    <row r="647" spans="1:18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20"/>
        <v>2.7869999999999999</v>
      </c>
      <c r="P647" s="15">
        <f t="shared" si="21"/>
        <v>23.518987341772153</v>
      </c>
      <c r="Q647" t="s">
        <v>8316</v>
      </c>
      <c r="R647" t="s">
        <v>8318</v>
      </c>
    </row>
    <row r="648" spans="1:18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20"/>
        <v>1.3187625000000001</v>
      </c>
      <c r="P648" s="15">
        <f t="shared" si="21"/>
        <v>39.074444444444445</v>
      </c>
      <c r="Q648" t="s">
        <v>8316</v>
      </c>
      <c r="R648" t="s">
        <v>8318</v>
      </c>
    </row>
    <row r="649" spans="1:18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20"/>
        <v>1.0705</v>
      </c>
      <c r="P649" s="15">
        <f t="shared" si="21"/>
        <v>125.94117647058823</v>
      </c>
      <c r="Q649" t="s">
        <v>8316</v>
      </c>
      <c r="R649" t="s">
        <v>8318</v>
      </c>
    </row>
    <row r="650" spans="1:18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20"/>
        <v>1.2682285714285715</v>
      </c>
      <c r="P650" s="15">
        <f t="shared" si="21"/>
        <v>1644</v>
      </c>
      <c r="Q650" t="s">
        <v>8316</v>
      </c>
      <c r="R650" t="s">
        <v>8318</v>
      </c>
    </row>
    <row r="651" spans="1:18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20"/>
        <v>1.3996</v>
      </c>
      <c r="P651" s="15">
        <f t="shared" si="21"/>
        <v>42.670731707317074</v>
      </c>
      <c r="Q651" t="s">
        <v>8316</v>
      </c>
      <c r="R651" t="s">
        <v>8318</v>
      </c>
    </row>
    <row r="652" spans="1:18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20"/>
        <v>1.1240000000000001</v>
      </c>
      <c r="P652" s="15">
        <f t="shared" si="21"/>
        <v>35.125</v>
      </c>
      <c r="Q652" t="s">
        <v>8316</v>
      </c>
      <c r="R652" t="s">
        <v>8318</v>
      </c>
    </row>
    <row r="653" spans="1:18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20"/>
        <v>1.00528</v>
      </c>
      <c r="P653" s="15">
        <f t="shared" si="21"/>
        <v>239.35238095238094</v>
      </c>
      <c r="Q653" t="s">
        <v>8316</v>
      </c>
      <c r="R653" t="s">
        <v>8318</v>
      </c>
    </row>
    <row r="654" spans="1:18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20"/>
        <v>1.0046666666666666</v>
      </c>
      <c r="P654" s="15">
        <f t="shared" si="21"/>
        <v>107.64285714285714</v>
      </c>
      <c r="Q654" t="s">
        <v>8316</v>
      </c>
      <c r="R654" t="s">
        <v>8318</v>
      </c>
    </row>
    <row r="655" spans="1:18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20"/>
        <v>1.4144600000000001</v>
      </c>
      <c r="P655" s="15">
        <f t="shared" si="21"/>
        <v>95.830623306233065</v>
      </c>
      <c r="Q655" t="s">
        <v>8316</v>
      </c>
      <c r="R655" t="s">
        <v>8318</v>
      </c>
    </row>
    <row r="656" spans="1:18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20"/>
        <v>2.6729166666666666</v>
      </c>
      <c r="P656" s="15">
        <f t="shared" si="21"/>
        <v>31.663376110562684</v>
      </c>
      <c r="Q656" t="s">
        <v>8316</v>
      </c>
      <c r="R656" t="s">
        <v>8318</v>
      </c>
    </row>
    <row r="657" spans="1:18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20"/>
        <v>1.4688749999999999</v>
      </c>
      <c r="P657" s="15">
        <f t="shared" si="21"/>
        <v>42.886861313868614</v>
      </c>
      <c r="Q657" t="s">
        <v>8316</v>
      </c>
      <c r="R657" t="s">
        <v>8318</v>
      </c>
    </row>
    <row r="658" spans="1:18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20"/>
        <v>2.1356000000000002</v>
      </c>
      <c r="P658" s="15">
        <f t="shared" si="21"/>
        <v>122.73563218390805</v>
      </c>
      <c r="Q658" t="s">
        <v>8316</v>
      </c>
      <c r="R658" t="s">
        <v>8318</v>
      </c>
    </row>
    <row r="659" spans="1:18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20"/>
        <v>1.2569999999999999</v>
      </c>
      <c r="P659" s="15">
        <f t="shared" si="21"/>
        <v>190.45454545454547</v>
      </c>
      <c r="Q659" t="s">
        <v>8316</v>
      </c>
      <c r="R659" t="s">
        <v>8318</v>
      </c>
    </row>
    <row r="660" spans="1:18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20"/>
        <v>1.0446206037108834</v>
      </c>
      <c r="P660" s="15">
        <f t="shared" si="21"/>
        <v>109.33695652173913</v>
      </c>
      <c r="Q660" t="s">
        <v>8316</v>
      </c>
      <c r="R660" t="s">
        <v>8318</v>
      </c>
    </row>
    <row r="661" spans="1:18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20"/>
        <v>1.0056666666666667</v>
      </c>
      <c r="P661" s="15">
        <f t="shared" si="21"/>
        <v>143.66666666666666</v>
      </c>
      <c r="Q661" t="s">
        <v>8316</v>
      </c>
      <c r="R661" t="s">
        <v>8318</v>
      </c>
    </row>
    <row r="662" spans="1:18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20"/>
        <v>3.058E-2</v>
      </c>
      <c r="P662" s="15">
        <f t="shared" si="21"/>
        <v>84.944444444444443</v>
      </c>
      <c r="Q662" t="s">
        <v>8316</v>
      </c>
      <c r="R662" t="s">
        <v>8318</v>
      </c>
    </row>
    <row r="663" spans="1:18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20"/>
        <v>9.4999999999999998E-3</v>
      </c>
      <c r="P663" s="15">
        <f t="shared" si="21"/>
        <v>10.555555555555555</v>
      </c>
      <c r="Q663" t="s">
        <v>8316</v>
      </c>
      <c r="R663" t="s">
        <v>8318</v>
      </c>
    </row>
    <row r="664" spans="1:18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20"/>
        <v>4.0000000000000001E-3</v>
      </c>
      <c r="P664" s="15">
        <f t="shared" si="21"/>
        <v>39</v>
      </c>
      <c r="Q664" t="s">
        <v>8316</v>
      </c>
      <c r="R664" t="s">
        <v>8318</v>
      </c>
    </row>
    <row r="665" spans="1:18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20"/>
        <v>3.5000000000000001E-3</v>
      </c>
      <c r="P665" s="15">
        <f t="shared" si="21"/>
        <v>100</v>
      </c>
      <c r="Q665" t="s">
        <v>8316</v>
      </c>
      <c r="R665" t="s">
        <v>8318</v>
      </c>
    </row>
    <row r="666" spans="1:18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20"/>
        <v>7.5333333333333335E-2</v>
      </c>
      <c r="P666" s="15">
        <f t="shared" si="21"/>
        <v>31.172413793103448</v>
      </c>
      <c r="Q666" t="s">
        <v>8316</v>
      </c>
      <c r="R666" t="s">
        <v>8318</v>
      </c>
    </row>
    <row r="667" spans="1:18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20"/>
        <v>0.18640000000000001</v>
      </c>
      <c r="P667" s="15">
        <f t="shared" si="21"/>
        <v>155.33333333333334</v>
      </c>
      <c r="Q667" t="s">
        <v>8316</v>
      </c>
      <c r="R667" t="s">
        <v>8318</v>
      </c>
    </row>
    <row r="668" spans="1:18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20"/>
        <v>4.0000000000000003E-5</v>
      </c>
      <c r="P668" s="15">
        <f t="shared" si="21"/>
        <v>2</v>
      </c>
      <c r="Q668" t="s">
        <v>8316</v>
      </c>
      <c r="R668" t="s">
        <v>8318</v>
      </c>
    </row>
    <row r="669" spans="1:18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20"/>
        <v>0.1002</v>
      </c>
      <c r="P669" s="15">
        <f t="shared" si="21"/>
        <v>178.92857142857142</v>
      </c>
      <c r="Q669" t="s">
        <v>8316</v>
      </c>
      <c r="R669" t="s">
        <v>8318</v>
      </c>
    </row>
    <row r="670" spans="1:18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20"/>
        <v>4.5600000000000002E-2</v>
      </c>
      <c r="P670" s="15">
        <f t="shared" si="21"/>
        <v>27.36</v>
      </c>
      <c r="Q670" t="s">
        <v>8316</v>
      </c>
      <c r="R670" t="s">
        <v>8318</v>
      </c>
    </row>
    <row r="671" spans="1:18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20"/>
        <v>0.21507499999999999</v>
      </c>
      <c r="P671" s="15">
        <f t="shared" si="21"/>
        <v>1536.25</v>
      </c>
      <c r="Q671" t="s">
        <v>8316</v>
      </c>
      <c r="R671" t="s">
        <v>8318</v>
      </c>
    </row>
    <row r="672" spans="1:18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20"/>
        <v>0.29276666666666668</v>
      </c>
      <c r="P672" s="15">
        <f t="shared" si="21"/>
        <v>84.99677419354839</v>
      </c>
      <c r="Q672" t="s">
        <v>8316</v>
      </c>
      <c r="R672" t="s">
        <v>8318</v>
      </c>
    </row>
    <row r="673" spans="1:18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20"/>
        <v>0.39426666666666665</v>
      </c>
      <c r="P673" s="15">
        <f t="shared" si="21"/>
        <v>788.5333333333333</v>
      </c>
      <c r="Q673" t="s">
        <v>8316</v>
      </c>
      <c r="R673" t="s">
        <v>8318</v>
      </c>
    </row>
    <row r="674" spans="1:18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20"/>
        <v>0.21628</v>
      </c>
      <c r="P674" s="15">
        <f t="shared" si="21"/>
        <v>50.29767441860465</v>
      </c>
      <c r="Q674" t="s">
        <v>8316</v>
      </c>
      <c r="R674" t="s">
        <v>8318</v>
      </c>
    </row>
    <row r="675" spans="1:18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20"/>
        <v>2.0500000000000002E-3</v>
      </c>
      <c r="P675" s="15">
        <f t="shared" si="21"/>
        <v>68.333333333333329</v>
      </c>
      <c r="Q675" t="s">
        <v>8316</v>
      </c>
      <c r="R675" t="s">
        <v>8318</v>
      </c>
    </row>
    <row r="676" spans="1:18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20"/>
        <v>2.9999999999999997E-4</v>
      </c>
      <c r="P676" s="15">
        <f t="shared" si="21"/>
        <v>7.5</v>
      </c>
      <c r="Q676" t="s">
        <v>8316</v>
      </c>
      <c r="R676" t="s">
        <v>8318</v>
      </c>
    </row>
    <row r="677" spans="1:18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20"/>
        <v>0.14849999999999999</v>
      </c>
      <c r="P677" s="15">
        <f t="shared" si="21"/>
        <v>34.269230769230766</v>
      </c>
      <c r="Q677" t="s">
        <v>8316</v>
      </c>
      <c r="R677" t="s">
        <v>8318</v>
      </c>
    </row>
    <row r="678" spans="1:18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20"/>
        <v>1.4710000000000001E-2</v>
      </c>
      <c r="P678" s="15">
        <f t="shared" si="21"/>
        <v>61.291666666666664</v>
      </c>
      <c r="Q678" t="s">
        <v>8316</v>
      </c>
      <c r="R678" t="s">
        <v>8318</v>
      </c>
    </row>
    <row r="679" spans="1:18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20"/>
        <v>0.25584000000000001</v>
      </c>
      <c r="P679" s="15">
        <f t="shared" si="21"/>
        <v>133.25</v>
      </c>
      <c r="Q679" t="s">
        <v>8316</v>
      </c>
      <c r="R679" t="s">
        <v>8318</v>
      </c>
    </row>
    <row r="680" spans="1:18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20"/>
        <v>3.8206896551724136E-2</v>
      </c>
      <c r="P680" s="15">
        <f t="shared" si="21"/>
        <v>65.17647058823529</v>
      </c>
      <c r="Q680" t="s">
        <v>8316</v>
      </c>
      <c r="R680" t="s">
        <v>8318</v>
      </c>
    </row>
    <row r="681" spans="1:18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20"/>
        <v>0.15485964912280703</v>
      </c>
      <c r="P681" s="15">
        <f t="shared" si="21"/>
        <v>93.90425531914893</v>
      </c>
      <c r="Q681" t="s">
        <v>8316</v>
      </c>
      <c r="R681" t="s">
        <v>8318</v>
      </c>
    </row>
    <row r="682" spans="1:18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20"/>
        <v>0.25912000000000002</v>
      </c>
      <c r="P682" s="15">
        <f t="shared" si="21"/>
        <v>150.65116279069767</v>
      </c>
      <c r="Q682" t="s">
        <v>8316</v>
      </c>
      <c r="R682" t="s">
        <v>8318</v>
      </c>
    </row>
    <row r="683" spans="1:18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20"/>
        <v>4.0000000000000002E-4</v>
      </c>
      <c r="P683" s="15">
        <f t="shared" si="21"/>
        <v>1</v>
      </c>
      <c r="Q683" t="s">
        <v>8316</v>
      </c>
      <c r="R683" t="s">
        <v>8318</v>
      </c>
    </row>
    <row r="684" spans="1:18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20"/>
        <v>1.06E-3</v>
      </c>
      <c r="P684" s="15">
        <f t="shared" si="21"/>
        <v>13.25</v>
      </c>
      <c r="Q684" t="s">
        <v>8316</v>
      </c>
      <c r="R684" t="s">
        <v>8318</v>
      </c>
    </row>
    <row r="685" spans="1:18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20"/>
        <v>8.5142857142857138E-3</v>
      </c>
      <c r="P685" s="15">
        <f t="shared" si="21"/>
        <v>99.333333333333329</v>
      </c>
      <c r="Q685" t="s">
        <v>8316</v>
      </c>
      <c r="R685" t="s">
        <v>8318</v>
      </c>
    </row>
    <row r="686" spans="1:18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20"/>
        <v>7.4837500000000001E-2</v>
      </c>
      <c r="P686" s="15">
        <f t="shared" si="21"/>
        <v>177.39259259259259</v>
      </c>
      <c r="Q686" t="s">
        <v>8316</v>
      </c>
      <c r="R686" t="s">
        <v>8318</v>
      </c>
    </row>
    <row r="687" spans="1:18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20"/>
        <v>0.27650000000000002</v>
      </c>
      <c r="P687" s="15">
        <f t="shared" si="21"/>
        <v>55.3</v>
      </c>
      <c r="Q687" t="s">
        <v>8316</v>
      </c>
      <c r="R687" t="s">
        <v>8318</v>
      </c>
    </row>
    <row r="688" spans="1:18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20"/>
        <v>0</v>
      </c>
      <c r="P688" s="15" t="e">
        <f t="shared" si="21"/>
        <v>#DIV/0!</v>
      </c>
      <c r="Q688" t="s">
        <v>8316</v>
      </c>
      <c r="R688" t="s">
        <v>8318</v>
      </c>
    </row>
    <row r="689" spans="1:18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20"/>
        <v>3.5499999999999997E-2</v>
      </c>
      <c r="P689" s="15">
        <f t="shared" si="21"/>
        <v>591.66666666666663</v>
      </c>
      <c r="Q689" t="s">
        <v>8316</v>
      </c>
      <c r="R689" t="s">
        <v>8318</v>
      </c>
    </row>
    <row r="690" spans="1:18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20"/>
        <v>0.72989999999999999</v>
      </c>
      <c r="P690" s="15">
        <f t="shared" si="21"/>
        <v>405.5</v>
      </c>
      <c r="Q690" t="s">
        <v>8316</v>
      </c>
      <c r="R690" t="s">
        <v>8318</v>
      </c>
    </row>
    <row r="691" spans="1:18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20"/>
        <v>0.57648750000000004</v>
      </c>
      <c r="P691" s="15">
        <f t="shared" si="21"/>
        <v>343.14732142857144</v>
      </c>
      <c r="Q691" t="s">
        <v>8316</v>
      </c>
      <c r="R691" t="s">
        <v>8318</v>
      </c>
    </row>
    <row r="692" spans="1:18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20"/>
        <v>0.1234</v>
      </c>
      <c r="P692" s="15">
        <f t="shared" si="21"/>
        <v>72.588235294117652</v>
      </c>
      <c r="Q692" t="s">
        <v>8316</v>
      </c>
      <c r="R692" t="s">
        <v>8318</v>
      </c>
    </row>
    <row r="693" spans="1:18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20"/>
        <v>5.1999999999999998E-3</v>
      </c>
      <c r="P693" s="15">
        <f t="shared" si="21"/>
        <v>26</v>
      </c>
      <c r="Q693" t="s">
        <v>8316</v>
      </c>
      <c r="R693" t="s">
        <v>8318</v>
      </c>
    </row>
    <row r="694" spans="1:18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20"/>
        <v>6.5299999999999997E-2</v>
      </c>
      <c r="P694" s="15">
        <f t="shared" si="21"/>
        <v>6.4975124378109452</v>
      </c>
      <c r="Q694" t="s">
        <v>8316</v>
      </c>
      <c r="R694" t="s">
        <v>8318</v>
      </c>
    </row>
    <row r="695" spans="1:18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20"/>
        <v>0.35338000000000003</v>
      </c>
      <c r="P695" s="15">
        <f t="shared" si="21"/>
        <v>119.38513513513513</v>
      </c>
      <c r="Q695" t="s">
        <v>8316</v>
      </c>
      <c r="R695" t="s">
        <v>8318</v>
      </c>
    </row>
    <row r="696" spans="1:18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20"/>
        <v>3.933333333333333E-3</v>
      </c>
      <c r="P696" s="15">
        <f t="shared" si="21"/>
        <v>84.285714285714292</v>
      </c>
      <c r="Q696" t="s">
        <v>8316</v>
      </c>
      <c r="R696" t="s">
        <v>8318</v>
      </c>
    </row>
    <row r="697" spans="1:18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20"/>
        <v>1.06E-2</v>
      </c>
      <c r="P697" s="15">
        <f t="shared" si="21"/>
        <v>90.857142857142861</v>
      </c>
      <c r="Q697" t="s">
        <v>8316</v>
      </c>
      <c r="R697" t="s">
        <v>8318</v>
      </c>
    </row>
    <row r="698" spans="1:18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20"/>
        <v>5.7142857142857145E-6</v>
      </c>
      <c r="P698" s="15">
        <f t="shared" si="21"/>
        <v>1</v>
      </c>
      <c r="Q698" t="s">
        <v>8316</v>
      </c>
      <c r="R698" t="s">
        <v>8318</v>
      </c>
    </row>
    <row r="699" spans="1:18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20"/>
        <v>0.46379999999999999</v>
      </c>
      <c r="P699" s="15">
        <f t="shared" si="21"/>
        <v>20.342105263157894</v>
      </c>
      <c r="Q699" t="s">
        <v>8316</v>
      </c>
      <c r="R699" t="s">
        <v>8318</v>
      </c>
    </row>
    <row r="700" spans="1:18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20"/>
        <v>0.15390000000000001</v>
      </c>
      <c r="P700" s="15">
        <f t="shared" si="21"/>
        <v>530.68965517241384</v>
      </c>
      <c r="Q700" t="s">
        <v>8316</v>
      </c>
      <c r="R700" t="s">
        <v>8318</v>
      </c>
    </row>
    <row r="701" spans="1:18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20"/>
        <v>0.824221076923077</v>
      </c>
      <c r="P701" s="15">
        <f t="shared" si="21"/>
        <v>120.39184269662923</v>
      </c>
      <c r="Q701" t="s">
        <v>8316</v>
      </c>
      <c r="R701" t="s">
        <v>8318</v>
      </c>
    </row>
    <row r="702" spans="1:18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20"/>
        <v>2.6866666666666667E-2</v>
      </c>
      <c r="P702" s="15">
        <f t="shared" si="21"/>
        <v>13</v>
      </c>
      <c r="Q702" t="s">
        <v>8316</v>
      </c>
      <c r="R702" t="s">
        <v>8318</v>
      </c>
    </row>
    <row r="703" spans="1:18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20"/>
        <v>0.26600000000000001</v>
      </c>
      <c r="P703" s="15">
        <f t="shared" si="21"/>
        <v>291.33333333333331</v>
      </c>
      <c r="Q703" t="s">
        <v>8316</v>
      </c>
      <c r="R703" t="s">
        <v>8318</v>
      </c>
    </row>
    <row r="704" spans="1:18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20"/>
        <v>0.30813400000000002</v>
      </c>
      <c r="P704" s="15">
        <f t="shared" si="21"/>
        <v>124.9191891891892</v>
      </c>
      <c r="Q704" t="s">
        <v>8316</v>
      </c>
      <c r="R704" t="s">
        <v>8318</v>
      </c>
    </row>
    <row r="705" spans="1:18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20"/>
        <v>5.5800000000000002E-2</v>
      </c>
      <c r="P705" s="15">
        <f t="shared" si="21"/>
        <v>119.57142857142857</v>
      </c>
      <c r="Q705" t="s">
        <v>8316</v>
      </c>
      <c r="R705" t="s">
        <v>8318</v>
      </c>
    </row>
    <row r="706" spans="1:18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20"/>
        <v>8.7454545454545458E-3</v>
      </c>
      <c r="P706" s="15">
        <f t="shared" si="21"/>
        <v>120.25</v>
      </c>
      <c r="Q706" t="s">
        <v>8316</v>
      </c>
      <c r="R706" t="s">
        <v>8318</v>
      </c>
    </row>
    <row r="707" spans="1:18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22">E707/D707</f>
        <v>9.7699999999999992E-3</v>
      </c>
      <c r="P707" s="15">
        <f t="shared" ref="P707:P770" si="23">E707/L707</f>
        <v>195.4</v>
      </c>
      <c r="Q707" t="s">
        <v>8316</v>
      </c>
      <c r="R707" t="s">
        <v>8318</v>
      </c>
    </row>
    <row r="708" spans="1:18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22"/>
        <v>0</v>
      </c>
      <c r="P708" s="15" t="e">
        <f t="shared" si="23"/>
        <v>#DIV/0!</v>
      </c>
      <c r="Q708" t="s">
        <v>8316</v>
      </c>
      <c r="R708" t="s">
        <v>8318</v>
      </c>
    </row>
    <row r="709" spans="1:18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22"/>
        <v>0.78927352941176465</v>
      </c>
      <c r="P709" s="15">
        <f t="shared" si="23"/>
        <v>117.69868421052631</v>
      </c>
      <c r="Q709" t="s">
        <v>8316</v>
      </c>
      <c r="R709" t="s">
        <v>8318</v>
      </c>
    </row>
    <row r="710" spans="1:18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22"/>
        <v>0.22092500000000001</v>
      </c>
      <c r="P710" s="15">
        <f t="shared" si="23"/>
        <v>23.948509485094849</v>
      </c>
      <c r="Q710" t="s">
        <v>8316</v>
      </c>
      <c r="R710" t="s">
        <v>8318</v>
      </c>
    </row>
    <row r="711" spans="1:18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22"/>
        <v>4.0666666666666663E-3</v>
      </c>
      <c r="P711" s="15">
        <f t="shared" si="23"/>
        <v>30.5</v>
      </c>
      <c r="Q711" t="s">
        <v>8316</v>
      </c>
      <c r="R711" t="s">
        <v>8318</v>
      </c>
    </row>
    <row r="712" spans="1:18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22"/>
        <v>0</v>
      </c>
      <c r="P712" s="15" t="e">
        <f t="shared" si="23"/>
        <v>#DIV/0!</v>
      </c>
      <c r="Q712" t="s">
        <v>8316</v>
      </c>
      <c r="R712" t="s">
        <v>8318</v>
      </c>
    </row>
    <row r="713" spans="1:18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22"/>
        <v>0.33790999999999999</v>
      </c>
      <c r="P713" s="15">
        <f t="shared" si="23"/>
        <v>99.973372781065095</v>
      </c>
      <c r="Q713" t="s">
        <v>8316</v>
      </c>
      <c r="R713" t="s">
        <v>8318</v>
      </c>
    </row>
    <row r="714" spans="1:18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22"/>
        <v>2.1649484536082476E-3</v>
      </c>
      <c r="P714" s="15">
        <f t="shared" si="23"/>
        <v>26.25</v>
      </c>
      <c r="Q714" t="s">
        <v>8316</v>
      </c>
      <c r="R714" t="s">
        <v>8318</v>
      </c>
    </row>
    <row r="715" spans="1:18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22"/>
        <v>7.9600000000000001E-3</v>
      </c>
      <c r="P715" s="15">
        <f t="shared" si="23"/>
        <v>199</v>
      </c>
      <c r="Q715" t="s">
        <v>8316</v>
      </c>
      <c r="R715" t="s">
        <v>8318</v>
      </c>
    </row>
    <row r="716" spans="1:18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22"/>
        <v>0.14993333333333334</v>
      </c>
      <c r="P716" s="15">
        <f t="shared" si="23"/>
        <v>80.321428571428569</v>
      </c>
      <c r="Q716" t="s">
        <v>8316</v>
      </c>
      <c r="R716" t="s">
        <v>8318</v>
      </c>
    </row>
    <row r="717" spans="1:18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22"/>
        <v>5.0509090909090906E-2</v>
      </c>
      <c r="P717" s="15">
        <f t="shared" si="23"/>
        <v>115.75</v>
      </c>
      <c r="Q717" t="s">
        <v>8316</v>
      </c>
      <c r="R717" t="s">
        <v>8318</v>
      </c>
    </row>
    <row r="718" spans="1:18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22"/>
        <v>0.10214285714285715</v>
      </c>
      <c r="P718" s="15">
        <f t="shared" si="23"/>
        <v>44.6875</v>
      </c>
      <c r="Q718" t="s">
        <v>8316</v>
      </c>
      <c r="R718" t="s">
        <v>8318</v>
      </c>
    </row>
    <row r="719" spans="1:18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22"/>
        <v>3.0500000000000002E-3</v>
      </c>
      <c r="P719" s="15">
        <f t="shared" si="23"/>
        <v>76.25</v>
      </c>
      <c r="Q719" t="s">
        <v>8316</v>
      </c>
      <c r="R719" t="s">
        <v>8318</v>
      </c>
    </row>
    <row r="720" spans="1:18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22"/>
        <v>7.4999999999999997E-3</v>
      </c>
      <c r="P720" s="15">
        <f t="shared" si="23"/>
        <v>22.5</v>
      </c>
      <c r="Q720" t="s">
        <v>8316</v>
      </c>
      <c r="R720" t="s">
        <v>8318</v>
      </c>
    </row>
    <row r="721" spans="1:18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22"/>
        <v>1.2933333333333333E-2</v>
      </c>
      <c r="P721" s="15">
        <f t="shared" si="23"/>
        <v>19.399999999999999</v>
      </c>
      <c r="Q721" t="s">
        <v>8316</v>
      </c>
      <c r="R721" t="s">
        <v>8318</v>
      </c>
    </row>
    <row r="722" spans="1:18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22"/>
        <v>1.4394736842105262</v>
      </c>
      <c r="P722" s="15">
        <f t="shared" si="23"/>
        <v>66.707317073170728</v>
      </c>
      <c r="Q722" t="s">
        <v>8319</v>
      </c>
      <c r="R722" t="s">
        <v>8320</v>
      </c>
    </row>
    <row r="723" spans="1:18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22"/>
        <v>1.2210975609756098</v>
      </c>
      <c r="P723" s="15">
        <f t="shared" si="23"/>
        <v>84.142857142857139</v>
      </c>
      <c r="Q723" t="s">
        <v>8319</v>
      </c>
      <c r="R723" t="s">
        <v>8320</v>
      </c>
    </row>
    <row r="724" spans="1:18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22"/>
        <v>1.3202400000000001</v>
      </c>
      <c r="P724" s="15">
        <f t="shared" si="23"/>
        <v>215.72549019607843</v>
      </c>
      <c r="Q724" t="s">
        <v>8319</v>
      </c>
      <c r="R724" t="s">
        <v>8320</v>
      </c>
    </row>
    <row r="725" spans="1:18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22"/>
        <v>1.0938000000000001</v>
      </c>
      <c r="P725" s="15">
        <f t="shared" si="23"/>
        <v>54.69</v>
      </c>
      <c r="Q725" t="s">
        <v>8319</v>
      </c>
      <c r="R725" t="s">
        <v>8320</v>
      </c>
    </row>
    <row r="726" spans="1:18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22"/>
        <v>1.0547157142857144</v>
      </c>
      <c r="P726" s="15">
        <f t="shared" si="23"/>
        <v>51.62944055944056</v>
      </c>
      <c r="Q726" t="s">
        <v>8319</v>
      </c>
      <c r="R726" t="s">
        <v>8320</v>
      </c>
    </row>
    <row r="727" spans="1:18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22"/>
        <v>1.0035000000000001</v>
      </c>
      <c r="P727" s="15">
        <f t="shared" si="23"/>
        <v>143.35714285714286</v>
      </c>
      <c r="Q727" t="s">
        <v>8319</v>
      </c>
      <c r="R727" t="s">
        <v>8320</v>
      </c>
    </row>
    <row r="728" spans="1:18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22"/>
        <v>1.014</v>
      </c>
      <c r="P728" s="15">
        <f t="shared" si="23"/>
        <v>72.428571428571431</v>
      </c>
      <c r="Q728" t="s">
        <v>8319</v>
      </c>
      <c r="R728" t="s">
        <v>8320</v>
      </c>
    </row>
    <row r="729" spans="1:18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22"/>
        <v>1.5551428571428572</v>
      </c>
      <c r="P729" s="15">
        <f t="shared" si="23"/>
        <v>36.530201342281877</v>
      </c>
      <c r="Q729" t="s">
        <v>8319</v>
      </c>
      <c r="R729" t="s">
        <v>8320</v>
      </c>
    </row>
    <row r="730" spans="1:18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22"/>
        <v>1.05566</v>
      </c>
      <c r="P730" s="15">
        <f t="shared" si="23"/>
        <v>60.903461538461535</v>
      </c>
      <c r="Q730" t="s">
        <v>8319</v>
      </c>
      <c r="R730" t="s">
        <v>8320</v>
      </c>
    </row>
    <row r="731" spans="1:18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22"/>
        <v>1.3065</v>
      </c>
      <c r="P731" s="15">
        <f t="shared" si="23"/>
        <v>43.55</v>
      </c>
      <c r="Q731" t="s">
        <v>8319</v>
      </c>
      <c r="R731" t="s">
        <v>8320</v>
      </c>
    </row>
    <row r="732" spans="1:18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22"/>
        <v>1.3219000000000001</v>
      </c>
      <c r="P732" s="15">
        <f t="shared" si="23"/>
        <v>99.766037735849054</v>
      </c>
      <c r="Q732" t="s">
        <v>8319</v>
      </c>
      <c r="R732" t="s">
        <v>8320</v>
      </c>
    </row>
    <row r="733" spans="1:18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22"/>
        <v>1.26</v>
      </c>
      <c r="P733" s="15">
        <f t="shared" si="23"/>
        <v>88.732394366197184</v>
      </c>
      <c r="Q733" t="s">
        <v>8319</v>
      </c>
      <c r="R733" t="s">
        <v>8320</v>
      </c>
    </row>
    <row r="734" spans="1:18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22"/>
        <v>1.6</v>
      </c>
      <c r="P734" s="15">
        <f t="shared" si="23"/>
        <v>4.9230769230769234</v>
      </c>
      <c r="Q734" t="s">
        <v>8319</v>
      </c>
      <c r="R734" t="s">
        <v>8320</v>
      </c>
    </row>
    <row r="735" spans="1:18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22"/>
        <v>1.2048000000000001</v>
      </c>
      <c r="P735" s="15">
        <f t="shared" si="23"/>
        <v>17.822485207100591</v>
      </c>
      <c r="Q735" t="s">
        <v>8319</v>
      </c>
      <c r="R735" t="s">
        <v>8320</v>
      </c>
    </row>
    <row r="736" spans="1:18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22"/>
        <v>1.2552941176470589</v>
      </c>
      <c r="P736" s="15">
        <f t="shared" si="23"/>
        <v>187.19298245614036</v>
      </c>
      <c r="Q736" t="s">
        <v>8319</v>
      </c>
      <c r="R736" t="s">
        <v>8320</v>
      </c>
    </row>
    <row r="737" spans="1:18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22"/>
        <v>1.1440638297872341</v>
      </c>
      <c r="P737" s="15">
        <f t="shared" si="23"/>
        <v>234.80786026200875</v>
      </c>
      <c r="Q737" t="s">
        <v>8319</v>
      </c>
      <c r="R737" t="s">
        <v>8320</v>
      </c>
    </row>
    <row r="738" spans="1:18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22"/>
        <v>3.151388888888889</v>
      </c>
      <c r="P738" s="15">
        <f t="shared" si="23"/>
        <v>105.04629629629629</v>
      </c>
      <c r="Q738" t="s">
        <v>8319</v>
      </c>
      <c r="R738" t="s">
        <v>8320</v>
      </c>
    </row>
    <row r="739" spans="1:18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22"/>
        <v>1.224</v>
      </c>
      <c r="P739" s="15">
        <f t="shared" si="23"/>
        <v>56.666666666666664</v>
      </c>
      <c r="Q739" t="s">
        <v>8319</v>
      </c>
      <c r="R739" t="s">
        <v>8320</v>
      </c>
    </row>
    <row r="740" spans="1:18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22"/>
        <v>1.0673333333333332</v>
      </c>
      <c r="P740" s="15">
        <f t="shared" si="23"/>
        <v>39.048780487804876</v>
      </c>
      <c r="Q740" t="s">
        <v>8319</v>
      </c>
      <c r="R740" t="s">
        <v>8320</v>
      </c>
    </row>
    <row r="741" spans="1:18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22"/>
        <v>1.5833333333333333</v>
      </c>
      <c r="P741" s="15">
        <f t="shared" si="23"/>
        <v>68.345323741007192</v>
      </c>
      <c r="Q741" t="s">
        <v>8319</v>
      </c>
      <c r="R741" t="s">
        <v>8320</v>
      </c>
    </row>
    <row r="742" spans="1:18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22"/>
        <v>1.0740000000000001</v>
      </c>
      <c r="P742" s="15">
        <f t="shared" si="23"/>
        <v>169.57894736842104</v>
      </c>
      <c r="Q742" t="s">
        <v>8319</v>
      </c>
      <c r="R742" t="s">
        <v>8320</v>
      </c>
    </row>
    <row r="743" spans="1:18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22"/>
        <v>1.0226</v>
      </c>
      <c r="P743" s="15">
        <f t="shared" si="23"/>
        <v>141.42340425531913</v>
      </c>
      <c r="Q743" t="s">
        <v>8319</v>
      </c>
      <c r="R743" t="s">
        <v>8320</v>
      </c>
    </row>
    <row r="744" spans="1:18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22"/>
        <v>1.1071428571428572</v>
      </c>
      <c r="P744" s="15">
        <f t="shared" si="23"/>
        <v>67.391304347826093</v>
      </c>
      <c r="Q744" t="s">
        <v>8319</v>
      </c>
      <c r="R744" t="s">
        <v>8320</v>
      </c>
    </row>
    <row r="745" spans="1:18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22"/>
        <v>1.48</v>
      </c>
      <c r="P745" s="15">
        <f t="shared" si="23"/>
        <v>54.266666666666666</v>
      </c>
      <c r="Q745" t="s">
        <v>8319</v>
      </c>
      <c r="R745" t="s">
        <v>8320</v>
      </c>
    </row>
    <row r="746" spans="1:18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22"/>
        <v>1.0232000000000001</v>
      </c>
      <c r="P746" s="15">
        <f t="shared" si="23"/>
        <v>82.516129032258064</v>
      </c>
      <c r="Q746" t="s">
        <v>8319</v>
      </c>
      <c r="R746" t="s">
        <v>8320</v>
      </c>
    </row>
    <row r="747" spans="1:18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22"/>
        <v>1.7909909909909909</v>
      </c>
      <c r="P747" s="15">
        <f t="shared" si="23"/>
        <v>53.729729729729726</v>
      </c>
      <c r="Q747" t="s">
        <v>8319</v>
      </c>
      <c r="R747" t="s">
        <v>8320</v>
      </c>
    </row>
    <row r="748" spans="1:18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22"/>
        <v>1.1108135252761968</v>
      </c>
      <c r="P748" s="15">
        <f t="shared" si="23"/>
        <v>34.206185567010309</v>
      </c>
      <c r="Q748" t="s">
        <v>8319</v>
      </c>
      <c r="R748" t="s">
        <v>8320</v>
      </c>
    </row>
    <row r="749" spans="1:18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22"/>
        <v>1.0004285714285714</v>
      </c>
      <c r="P749" s="15">
        <f t="shared" si="23"/>
        <v>127.32727272727273</v>
      </c>
      <c r="Q749" t="s">
        <v>8319</v>
      </c>
      <c r="R749" t="s">
        <v>8320</v>
      </c>
    </row>
    <row r="750" spans="1:18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22"/>
        <v>1.0024999999999999</v>
      </c>
      <c r="P750" s="15">
        <f t="shared" si="23"/>
        <v>45.56818181818182</v>
      </c>
      <c r="Q750" t="s">
        <v>8319</v>
      </c>
      <c r="R750" t="s">
        <v>8320</v>
      </c>
    </row>
    <row r="751" spans="1:18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22"/>
        <v>1.0556000000000001</v>
      </c>
      <c r="P751" s="15">
        <f t="shared" si="23"/>
        <v>95.963636363636368</v>
      </c>
      <c r="Q751" t="s">
        <v>8319</v>
      </c>
      <c r="R751" t="s">
        <v>8320</v>
      </c>
    </row>
    <row r="752" spans="1:18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22"/>
        <v>1.0258775877587758</v>
      </c>
      <c r="P752" s="15">
        <f t="shared" si="23"/>
        <v>77.271186440677965</v>
      </c>
      <c r="Q752" t="s">
        <v>8319</v>
      </c>
      <c r="R752" t="s">
        <v>8320</v>
      </c>
    </row>
    <row r="753" spans="1:18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22"/>
        <v>1.1850000000000001</v>
      </c>
      <c r="P753" s="15">
        <f t="shared" si="23"/>
        <v>57.338709677419352</v>
      </c>
      <c r="Q753" t="s">
        <v>8319</v>
      </c>
      <c r="R753" t="s">
        <v>8320</v>
      </c>
    </row>
    <row r="754" spans="1:18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22"/>
        <v>1.117</v>
      </c>
      <c r="P754" s="15">
        <f t="shared" si="23"/>
        <v>53.19047619047619</v>
      </c>
      <c r="Q754" t="s">
        <v>8319</v>
      </c>
      <c r="R754" t="s">
        <v>8320</v>
      </c>
    </row>
    <row r="755" spans="1:18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22"/>
        <v>1.28</v>
      </c>
      <c r="P755" s="15">
        <f t="shared" si="23"/>
        <v>492.30769230769232</v>
      </c>
      <c r="Q755" t="s">
        <v>8319</v>
      </c>
      <c r="R755" t="s">
        <v>8320</v>
      </c>
    </row>
    <row r="756" spans="1:18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22"/>
        <v>1.0375000000000001</v>
      </c>
      <c r="P756" s="15">
        <f t="shared" si="23"/>
        <v>42.346938775510203</v>
      </c>
      <c r="Q756" t="s">
        <v>8319</v>
      </c>
      <c r="R756" t="s">
        <v>8320</v>
      </c>
    </row>
    <row r="757" spans="1:18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22"/>
        <v>1.0190760000000001</v>
      </c>
      <c r="P757" s="15">
        <f t="shared" si="23"/>
        <v>37.466029411764708</v>
      </c>
      <c r="Q757" t="s">
        <v>8319</v>
      </c>
      <c r="R757" t="s">
        <v>8320</v>
      </c>
    </row>
    <row r="758" spans="1:18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22"/>
        <v>1.177142857142857</v>
      </c>
      <c r="P758" s="15">
        <f t="shared" si="23"/>
        <v>37.454545454545453</v>
      </c>
      <c r="Q758" t="s">
        <v>8319</v>
      </c>
      <c r="R758" t="s">
        <v>8320</v>
      </c>
    </row>
    <row r="759" spans="1:18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22"/>
        <v>2.38</v>
      </c>
      <c r="P759" s="15">
        <f t="shared" si="23"/>
        <v>33.055555555555557</v>
      </c>
      <c r="Q759" t="s">
        <v>8319</v>
      </c>
      <c r="R759" t="s">
        <v>8320</v>
      </c>
    </row>
    <row r="760" spans="1:18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22"/>
        <v>1.02</v>
      </c>
      <c r="P760" s="15">
        <f t="shared" si="23"/>
        <v>134.21052631578948</v>
      </c>
      <c r="Q760" t="s">
        <v>8319</v>
      </c>
      <c r="R760" t="s">
        <v>8320</v>
      </c>
    </row>
    <row r="761" spans="1:18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22"/>
        <v>1.0192000000000001</v>
      </c>
      <c r="P761" s="15">
        <f t="shared" si="23"/>
        <v>51.474747474747474</v>
      </c>
      <c r="Q761" t="s">
        <v>8319</v>
      </c>
      <c r="R761" t="s">
        <v>8320</v>
      </c>
    </row>
    <row r="762" spans="1:18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22"/>
        <v>0</v>
      </c>
      <c r="P762" s="15" t="e">
        <f t="shared" si="23"/>
        <v>#DIV/0!</v>
      </c>
      <c r="Q762" t="s">
        <v>8319</v>
      </c>
      <c r="R762" t="s">
        <v>8321</v>
      </c>
    </row>
    <row r="763" spans="1:18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22"/>
        <v>4.7E-2</v>
      </c>
      <c r="P763" s="15">
        <f t="shared" si="23"/>
        <v>39.166666666666664</v>
      </c>
      <c r="Q763" t="s">
        <v>8319</v>
      </c>
      <c r="R763" t="s">
        <v>8321</v>
      </c>
    </row>
    <row r="764" spans="1:18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22"/>
        <v>0</v>
      </c>
      <c r="P764" s="15" t="e">
        <f t="shared" si="23"/>
        <v>#DIV/0!</v>
      </c>
      <c r="Q764" t="s">
        <v>8319</v>
      </c>
      <c r="R764" t="s">
        <v>8321</v>
      </c>
    </row>
    <row r="765" spans="1:18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22"/>
        <v>1.1655011655011655E-3</v>
      </c>
      <c r="P765" s="15">
        <f t="shared" si="23"/>
        <v>5</v>
      </c>
      <c r="Q765" t="s">
        <v>8319</v>
      </c>
      <c r="R765" t="s">
        <v>8321</v>
      </c>
    </row>
    <row r="766" spans="1:18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22"/>
        <v>0</v>
      </c>
      <c r="P766" s="15" t="e">
        <f t="shared" si="23"/>
        <v>#DIV/0!</v>
      </c>
      <c r="Q766" t="s">
        <v>8319</v>
      </c>
      <c r="R766" t="s">
        <v>8321</v>
      </c>
    </row>
    <row r="767" spans="1:18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22"/>
        <v>0.36014285714285715</v>
      </c>
      <c r="P767" s="15">
        <f t="shared" si="23"/>
        <v>57.295454545454547</v>
      </c>
      <c r="Q767" t="s">
        <v>8319</v>
      </c>
      <c r="R767" t="s">
        <v>8321</v>
      </c>
    </row>
    <row r="768" spans="1:18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22"/>
        <v>0</v>
      </c>
      <c r="P768" s="15" t="e">
        <f t="shared" si="23"/>
        <v>#DIV/0!</v>
      </c>
      <c r="Q768" t="s">
        <v>8319</v>
      </c>
      <c r="R768" t="s">
        <v>8321</v>
      </c>
    </row>
    <row r="769" spans="1:18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22"/>
        <v>3.5400000000000001E-2</v>
      </c>
      <c r="P769" s="15">
        <f t="shared" si="23"/>
        <v>59</v>
      </c>
      <c r="Q769" t="s">
        <v>8319</v>
      </c>
      <c r="R769" t="s">
        <v>8321</v>
      </c>
    </row>
    <row r="770" spans="1:18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22"/>
        <v>0</v>
      </c>
      <c r="P770" s="15" t="e">
        <f t="shared" si="23"/>
        <v>#DIV/0!</v>
      </c>
      <c r="Q770" t="s">
        <v>8319</v>
      </c>
      <c r="R770" t="s">
        <v>8321</v>
      </c>
    </row>
    <row r="771" spans="1:18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24">E771/D771</f>
        <v>0.41399999999999998</v>
      </c>
      <c r="P771" s="15">
        <f t="shared" ref="P771:P834" si="25">E771/L771</f>
        <v>31.846153846153847</v>
      </c>
      <c r="Q771" t="s">
        <v>8319</v>
      </c>
      <c r="R771" t="s">
        <v>8321</v>
      </c>
    </row>
    <row r="772" spans="1:18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24"/>
        <v>0</v>
      </c>
      <c r="P772" s="15" t="e">
        <f t="shared" si="25"/>
        <v>#DIV/0!</v>
      </c>
      <c r="Q772" t="s">
        <v>8319</v>
      </c>
      <c r="R772" t="s">
        <v>8321</v>
      </c>
    </row>
    <row r="773" spans="1:18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24"/>
        <v>2.631578947368421E-4</v>
      </c>
      <c r="P773" s="15">
        <f t="shared" si="25"/>
        <v>10</v>
      </c>
      <c r="Q773" t="s">
        <v>8319</v>
      </c>
      <c r="R773" t="s">
        <v>8321</v>
      </c>
    </row>
    <row r="774" spans="1:18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24"/>
        <v>3.3333333333333333E-2</v>
      </c>
      <c r="P774" s="15">
        <f t="shared" si="25"/>
        <v>50</v>
      </c>
      <c r="Q774" t="s">
        <v>8319</v>
      </c>
      <c r="R774" t="s">
        <v>8321</v>
      </c>
    </row>
    <row r="775" spans="1:18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24"/>
        <v>8.5129023676509714E-3</v>
      </c>
      <c r="P775" s="15">
        <f t="shared" si="25"/>
        <v>16</v>
      </c>
      <c r="Q775" t="s">
        <v>8319</v>
      </c>
      <c r="R775" t="s">
        <v>8321</v>
      </c>
    </row>
    <row r="776" spans="1:18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24"/>
        <v>0.70199999999999996</v>
      </c>
      <c r="P776" s="15">
        <f t="shared" si="25"/>
        <v>39</v>
      </c>
      <c r="Q776" t="s">
        <v>8319</v>
      </c>
      <c r="R776" t="s">
        <v>8321</v>
      </c>
    </row>
    <row r="777" spans="1:18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24"/>
        <v>1.7000000000000001E-2</v>
      </c>
      <c r="P777" s="15">
        <f t="shared" si="25"/>
        <v>34</v>
      </c>
      <c r="Q777" t="s">
        <v>8319</v>
      </c>
      <c r="R777" t="s">
        <v>8321</v>
      </c>
    </row>
    <row r="778" spans="1:18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24"/>
        <v>0.51400000000000001</v>
      </c>
      <c r="P778" s="15">
        <f t="shared" si="25"/>
        <v>63.122807017543863</v>
      </c>
      <c r="Q778" t="s">
        <v>8319</v>
      </c>
      <c r="R778" t="s">
        <v>8321</v>
      </c>
    </row>
    <row r="779" spans="1:18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24"/>
        <v>7.0000000000000001E-3</v>
      </c>
      <c r="P779" s="15">
        <f t="shared" si="25"/>
        <v>7</v>
      </c>
      <c r="Q779" t="s">
        <v>8319</v>
      </c>
      <c r="R779" t="s">
        <v>8321</v>
      </c>
    </row>
    <row r="780" spans="1:18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24"/>
        <v>4.0000000000000001E-3</v>
      </c>
      <c r="P780" s="15">
        <f t="shared" si="25"/>
        <v>2</v>
      </c>
      <c r="Q780" t="s">
        <v>8319</v>
      </c>
      <c r="R780" t="s">
        <v>8321</v>
      </c>
    </row>
    <row r="781" spans="1:18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24"/>
        <v>2.6666666666666668E-2</v>
      </c>
      <c r="P781" s="15">
        <f t="shared" si="25"/>
        <v>66.666666666666671</v>
      </c>
      <c r="Q781" t="s">
        <v>8319</v>
      </c>
      <c r="R781" t="s">
        <v>8321</v>
      </c>
    </row>
    <row r="782" spans="1:18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24"/>
        <v>1.04</v>
      </c>
      <c r="P782" s="15">
        <f t="shared" si="25"/>
        <v>38.518518518518519</v>
      </c>
      <c r="Q782" t="s">
        <v>8322</v>
      </c>
      <c r="R782" t="s">
        <v>8323</v>
      </c>
    </row>
    <row r="783" spans="1:18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24"/>
        <v>1.3315375</v>
      </c>
      <c r="P783" s="15">
        <f t="shared" si="25"/>
        <v>42.609200000000001</v>
      </c>
      <c r="Q783" t="s">
        <v>8322</v>
      </c>
      <c r="R783" t="s">
        <v>8323</v>
      </c>
    </row>
    <row r="784" spans="1:18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24"/>
        <v>1</v>
      </c>
      <c r="P784" s="15">
        <f t="shared" si="25"/>
        <v>50</v>
      </c>
      <c r="Q784" t="s">
        <v>8322</v>
      </c>
      <c r="R784" t="s">
        <v>8323</v>
      </c>
    </row>
    <row r="785" spans="1:18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24"/>
        <v>1.4813333333333334</v>
      </c>
      <c r="P785" s="15">
        <f t="shared" si="25"/>
        <v>63.485714285714288</v>
      </c>
      <c r="Q785" t="s">
        <v>8322</v>
      </c>
      <c r="R785" t="s">
        <v>8323</v>
      </c>
    </row>
    <row r="786" spans="1:18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24"/>
        <v>1.0249999999999999</v>
      </c>
      <c r="P786" s="15">
        <f t="shared" si="25"/>
        <v>102.5</v>
      </c>
      <c r="Q786" t="s">
        <v>8322</v>
      </c>
      <c r="R786" t="s">
        <v>8323</v>
      </c>
    </row>
    <row r="787" spans="1:18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24"/>
        <v>1.8062799999999999</v>
      </c>
      <c r="P787" s="15">
        <f t="shared" si="25"/>
        <v>31.142758620689655</v>
      </c>
      <c r="Q787" t="s">
        <v>8322</v>
      </c>
      <c r="R787" t="s">
        <v>8323</v>
      </c>
    </row>
    <row r="788" spans="1:18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24"/>
        <v>1.4279999999999999</v>
      </c>
      <c r="P788" s="15">
        <f t="shared" si="25"/>
        <v>162.27272727272728</v>
      </c>
      <c r="Q788" t="s">
        <v>8322</v>
      </c>
      <c r="R788" t="s">
        <v>8323</v>
      </c>
    </row>
    <row r="789" spans="1:18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24"/>
        <v>1.1416666666666666</v>
      </c>
      <c r="P789" s="15">
        <f t="shared" si="25"/>
        <v>80.588235294117652</v>
      </c>
      <c r="Q789" t="s">
        <v>8322</v>
      </c>
      <c r="R789" t="s">
        <v>8323</v>
      </c>
    </row>
    <row r="790" spans="1:18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24"/>
        <v>2.03505</v>
      </c>
      <c r="P790" s="15">
        <f t="shared" si="25"/>
        <v>59.85441176470588</v>
      </c>
      <c r="Q790" t="s">
        <v>8322</v>
      </c>
      <c r="R790" t="s">
        <v>8323</v>
      </c>
    </row>
    <row r="791" spans="1:18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24"/>
        <v>1.0941176470588236</v>
      </c>
      <c r="P791" s="15">
        <f t="shared" si="25"/>
        <v>132.85714285714286</v>
      </c>
      <c r="Q791" t="s">
        <v>8322</v>
      </c>
      <c r="R791" t="s">
        <v>8323</v>
      </c>
    </row>
    <row r="792" spans="1:18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24"/>
        <v>1.443746</v>
      </c>
      <c r="P792" s="15">
        <f t="shared" si="25"/>
        <v>92.547820512820508</v>
      </c>
      <c r="Q792" t="s">
        <v>8322</v>
      </c>
      <c r="R792" t="s">
        <v>8323</v>
      </c>
    </row>
    <row r="793" spans="1:18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24"/>
        <v>1.0386666666666666</v>
      </c>
      <c r="P793" s="15">
        <f t="shared" si="25"/>
        <v>60.859375</v>
      </c>
      <c r="Q793" t="s">
        <v>8322</v>
      </c>
      <c r="R793" t="s">
        <v>8323</v>
      </c>
    </row>
    <row r="794" spans="1:18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24"/>
        <v>1.0044440000000001</v>
      </c>
      <c r="P794" s="15">
        <f t="shared" si="25"/>
        <v>41.851833333333339</v>
      </c>
      <c r="Q794" t="s">
        <v>8322</v>
      </c>
      <c r="R794" t="s">
        <v>8323</v>
      </c>
    </row>
    <row r="795" spans="1:18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24"/>
        <v>1.0277927272727272</v>
      </c>
      <c r="P795" s="15">
        <f t="shared" si="25"/>
        <v>88.325937499999995</v>
      </c>
      <c r="Q795" t="s">
        <v>8322</v>
      </c>
      <c r="R795" t="s">
        <v>8323</v>
      </c>
    </row>
    <row r="796" spans="1:18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24"/>
        <v>1.0531250000000001</v>
      </c>
      <c r="P796" s="15">
        <f t="shared" si="25"/>
        <v>158.96226415094338</v>
      </c>
      <c r="Q796" t="s">
        <v>8322</v>
      </c>
      <c r="R796" t="s">
        <v>8323</v>
      </c>
    </row>
    <row r="797" spans="1:18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24"/>
        <v>1.1178571428571429</v>
      </c>
      <c r="P797" s="15">
        <f t="shared" si="25"/>
        <v>85.054347826086953</v>
      </c>
      <c r="Q797" t="s">
        <v>8322</v>
      </c>
      <c r="R797" t="s">
        <v>8323</v>
      </c>
    </row>
    <row r="798" spans="1:18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24"/>
        <v>1.0135000000000001</v>
      </c>
      <c r="P798" s="15">
        <f t="shared" si="25"/>
        <v>112.61111111111111</v>
      </c>
      <c r="Q798" t="s">
        <v>8322</v>
      </c>
      <c r="R798" t="s">
        <v>8323</v>
      </c>
    </row>
    <row r="799" spans="1:18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24"/>
        <v>1.0753333333333333</v>
      </c>
      <c r="P799" s="15">
        <f t="shared" si="25"/>
        <v>45.436619718309856</v>
      </c>
      <c r="Q799" t="s">
        <v>8322</v>
      </c>
      <c r="R799" t="s">
        <v>8323</v>
      </c>
    </row>
    <row r="800" spans="1:18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24"/>
        <v>1.1488571428571428</v>
      </c>
      <c r="P800" s="15">
        <f t="shared" si="25"/>
        <v>46.218390804597703</v>
      </c>
      <c r="Q800" t="s">
        <v>8322</v>
      </c>
      <c r="R800" t="s">
        <v>8323</v>
      </c>
    </row>
    <row r="801" spans="1:18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24"/>
        <v>1.0002</v>
      </c>
      <c r="P801" s="15">
        <f t="shared" si="25"/>
        <v>178.60714285714286</v>
      </c>
      <c r="Q801" t="s">
        <v>8322</v>
      </c>
      <c r="R801" t="s">
        <v>8323</v>
      </c>
    </row>
    <row r="802" spans="1:18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24"/>
        <v>1.5213333333333334</v>
      </c>
      <c r="P802" s="15">
        <f t="shared" si="25"/>
        <v>40.75</v>
      </c>
      <c r="Q802" t="s">
        <v>8322</v>
      </c>
      <c r="R802" t="s">
        <v>8323</v>
      </c>
    </row>
    <row r="803" spans="1:18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24"/>
        <v>1.1152149999999998</v>
      </c>
      <c r="P803" s="15">
        <f t="shared" si="25"/>
        <v>43.733921568627444</v>
      </c>
      <c r="Q803" t="s">
        <v>8322</v>
      </c>
      <c r="R803" t="s">
        <v>8323</v>
      </c>
    </row>
    <row r="804" spans="1:18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24"/>
        <v>1.0133333333333334</v>
      </c>
      <c r="P804" s="15">
        <f t="shared" si="25"/>
        <v>81.066666666666663</v>
      </c>
      <c r="Q804" t="s">
        <v>8322</v>
      </c>
      <c r="R804" t="s">
        <v>8323</v>
      </c>
    </row>
    <row r="805" spans="1:18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24"/>
        <v>1.232608695652174</v>
      </c>
      <c r="P805" s="15">
        <f t="shared" si="25"/>
        <v>74.60526315789474</v>
      </c>
      <c r="Q805" t="s">
        <v>8322</v>
      </c>
      <c r="R805" t="s">
        <v>8323</v>
      </c>
    </row>
    <row r="806" spans="1:18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24"/>
        <v>1</v>
      </c>
      <c r="P806" s="15">
        <f t="shared" si="25"/>
        <v>305.55555555555554</v>
      </c>
      <c r="Q806" t="s">
        <v>8322</v>
      </c>
      <c r="R806" t="s">
        <v>8323</v>
      </c>
    </row>
    <row r="807" spans="1:18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24"/>
        <v>1.05</v>
      </c>
      <c r="P807" s="15">
        <f t="shared" si="25"/>
        <v>58.333333333333336</v>
      </c>
      <c r="Q807" t="s">
        <v>8322</v>
      </c>
      <c r="R807" t="s">
        <v>8323</v>
      </c>
    </row>
    <row r="808" spans="1:18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24"/>
        <v>1.0443750000000001</v>
      </c>
      <c r="P808" s="15">
        <f t="shared" si="25"/>
        <v>117.67605633802818</v>
      </c>
      <c r="Q808" t="s">
        <v>8322</v>
      </c>
      <c r="R808" t="s">
        <v>8323</v>
      </c>
    </row>
    <row r="809" spans="1:18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24"/>
        <v>1.05125</v>
      </c>
      <c r="P809" s="15">
        <f t="shared" si="25"/>
        <v>73.771929824561397</v>
      </c>
      <c r="Q809" t="s">
        <v>8322</v>
      </c>
      <c r="R809" t="s">
        <v>8323</v>
      </c>
    </row>
    <row r="810" spans="1:18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24"/>
        <v>1</v>
      </c>
      <c r="P810" s="15">
        <f t="shared" si="25"/>
        <v>104.65116279069767</v>
      </c>
      <c r="Q810" t="s">
        <v>8322</v>
      </c>
      <c r="R810" t="s">
        <v>8323</v>
      </c>
    </row>
    <row r="811" spans="1:18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24"/>
        <v>1.03775</v>
      </c>
      <c r="P811" s="15">
        <f t="shared" si="25"/>
        <v>79.82692307692308</v>
      </c>
      <c r="Q811" t="s">
        <v>8322</v>
      </c>
      <c r="R811" t="s">
        <v>8323</v>
      </c>
    </row>
    <row r="812" spans="1:18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24"/>
        <v>1.05</v>
      </c>
      <c r="P812" s="15">
        <f t="shared" si="25"/>
        <v>58.333333333333336</v>
      </c>
      <c r="Q812" t="s">
        <v>8322</v>
      </c>
      <c r="R812" t="s">
        <v>8323</v>
      </c>
    </row>
    <row r="813" spans="1:18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24"/>
        <v>1.04</v>
      </c>
      <c r="P813" s="15">
        <f t="shared" si="25"/>
        <v>86.666666666666671</v>
      </c>
      <c r="Q813" t="s">
        <v>8322</v>
      </c>
      <c r="R813" t="s">
        <v>8323</v>
      </c>
    </row>
    <row r="814" spans="1:18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24"/>
        <v>1.5183333333333333</v>
      </c>
      <c r="P814" s="15">
        <f t="shared" si="25"/>
        <v>27.606060606060606</v>
      </c>
      <c r="Q814" t="s">
        <v>8322</v>
      </c>
      <c r="R814" t="s">
        <v>8323</v>
      </c>
    </row>
    <row r="815" spans="1:18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24"/>
        <v>1.59996</v>
      </c>
      <c r="P815" s="15">
        <f t="shared" si="25"/>
        <v>24.999375000000001</v>
      </c>
      <c r="Q815" t="s">
        <v>8322</v>
      </c>
      <c r="R815" t="s">
        <v>8323</v>
      </c>
    </row>
    <row r="816" spans="1:18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24"/>
        <v>1.2729999999999999</v>
      </c>
      <c r="P816" s="15">
        <f t="shared" si="25"/>
        <v>45.464285714285715</v>
      </c>
      <c r="Q816" t="s">
        <v>8322</v>
      </c>
      <c r="R816" t="s">
        <v>8323</v>
      </c>
    </row>
    <row r="817" spans="1:18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24"/>
        <v>1.07</v>
      </c>
      <c r="P817" s="15">
        <f t="shared" si="25"/>
        <v>99.534883720930239</v>
      </c>
      <c r="Q817" t="s">
        <v>8322</v>
      </c>
      <c r="R817" t="s">
        <v>8323</v>
      </c>
    </row>
    <row r="818" spans="1:18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24"/>
        <v>1.1512214285714286</v>
      </c>
      <c r="P818" s="15">
        <f t="shared" si="25"/>
        <v>39.31</v>
      </c>
      <c r="Q818" t="s">
        <v>8322</v>
      </c>
      <c r="R818" t="s">
        <v>8323</v>
      </c>
    </row>
    <row r="819" spans="1:18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24"/>
        <v>1.3711066666666665</v>
      </c>
      <c r="P819" s="15">
        <f t="shared" si="25"/>
        <v>89.419999999999987</v>
      </c>
      <c r="Q819" t="s">
        <v>8322</v>
      </c>
      <c r="R819" t="s">
        <v>8323</v>
      </c>
    </row>
    <row r="820" spans="1:18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24"/>
        <v>1.5571428571428572</v>
      </c>
      <c r="P820" s="15">
        <f t="shared" si="25"/>
        <v>28.684210526315791</v>
      </c>
      <c r="Q820" t="s">
        <v>8322</v>
      </c>
      <c r="R820" t="s">
        <v>8323</v>
      </c>
    </row>
    <row r="821" spans="1:18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24"/>
        <v>1.0874999999999999</v>
      </c>
      <c r="P821" s="15">
        <f t="shared" si="25"/>
        <v>31.071428571428573</v>
      </c>
      <c r="Q821" t="s">
        <v>8322</v>
      </c>
      <c r="R821" t="s">
        <v>8323</v>
      </c>
    </row>
    <row r="822" spans="1:18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24"/>
        <v>1.3405</v>
      </c>
      <c r="P822" s="15">
        <f t="shared" si="25"/>
        <v>70.55263157894737</v>
      </c>
      <c r="Q822" t="s">
        <v>8322</v>
      </c>
      <c r="R822" t="s">
        <v>8323</v>
      </c>
    </row>
    <row r="823" spans="1:18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24"/>
        <v>1</v>
      </c>
      <c r="P823" s="15">
        <f t="shared" si="25"/>
        <v>224.12820512820514</v>
      </c>
      <c r="Q823" t="s">
        <v>8322</v>
      </c>
      <c r="R823" t="s">
        <v>8323</v>
      </c>
    </row>
    <row r="824" spans="1:18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24"/>
        <v>1.1916666666666667</v>
      </c>
      <c r="P824" s="15">
        <f t="shared" si="25"/>
        <v>51.811594202898547</v>
      </c>
      <c r="Q824" t="s">
        <v>8322</v>
      </c>
      <c r="R824" t="s">
        <v>8323</v>
      </c>
    </row>
    <row r="825" spans="1:18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24"/>
        <v>1.7949999999999999</v>
      </c>
      <c r="P825" s="15">
        <f t="shared" si="25"/>
        <v>43.515151515151516</v>
      </c>
      <c r="Q825" t="s">
        <v>8322</v>
      </c>
      <c r="R825" t="s">
        <v>8323</v>
      </c>
    </row>
    <row r="826" spans="1:18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24"/>
        <v>1.3438124999999999</v>
      </c>
      <c r="P826" s="15">
        <f t="shared" si="25"/>
        <v>39.816666666666663</v>
      </c>
      <c r="Q826" t="s">
        <v>8322</v>
      </c>
      <c r="R826" t="s">
        <v>8323</v>
      </c>
    </row>
    <row r="827" spans="1:18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24"/>
        <v>1.0043200000000001</v>
      </c>
      <c r="P827" s="15">
        <f t="shared" si="25"/>
        <v>126.8080808080808</v>
      </c>
      <c r="Q827" t="s">
        <v>8322</v>
      </c>
      <c r="R827" t="s">
        <v>8323</v>
      </c>
    </row>
    <row r="828" spans="1:18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24"/>
        <v>1.0145454545454546</v>
      </c>
      <c r="P828" s="15">
        <f t="shared" si="25"/>
        <v>113.87755102040816</v>
      </c>
      <c r="Q828" t="s">
        <v>8322</v>
      </c>
      <c r="R828" t="s">
        <v>8323</v>
      </c>
    </row>
    <row r="829" spans="1:18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24"/>
        <v>1.0333333333333334</v>
      </c>
      <c r="P829" s="15">
        <f t="shared" si="25"/>
        <v>28.181818181818183</v>
      </c>
      <c r="Q829" t="s">
        <v>8322</v>
      </c>
      <c r="R829" t="s">
        <v>8323</v>
      </c>
    </row>
    <row r="830" spans="1:18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24"/>
        <v>1.07</v>
      </c>
      <c r="P830" s="15">
        <f t="shared" si="25"/>
        <v>36.60526315789474</v>
      </c>
      <c r="Q830" t="s">
        <v>8322</v>
      </c>
      <c r="R830" t="s">
        <v>8323</v>
      </c>
    </row>
    <row r="831" spans="1:18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24"/>
        <v>1.04</v>
      </c>
      <c r="P831" s="15">
        <f t="shared" si="25"/>
        <v>32.5</v>
      </c>
      <c r="Q831" t="s">
        <v>8322</v>
      </c>
      <c r="R831" t="s">
        <v>8323</v>
      </c>
    </row>
    <row r="832" spans="1:18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24"/>
        <v>1.0783333333333334</v>
      </c>
      <c r="P832" s="15">
        <f t="shared" si="25"/>
        <v>60.65625</v>
      </c>
      <c r="Q832" t="s">
        <v>8322</v>
      </c>
      <c r="R832" t="s">
        <v>8323</v>
      </c>
    </row>
    <row r="833" spans="1:18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24"/>
        <v>2.3333333333333335</v>
      </c>
      <c r="P833" s="15">
        <f t="shared" si="25"/>
        <v>175</v>
      </c>
      <c r="Q833" t="s">
        <v>8322</v>
      </c>
      <c r="R833" t="s">
        <v>8323</v>
      </c>
    </row>
    <row r="834" spans="1:18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24"/>
        <v>1.0060706666666666</v>
      </c>
      <c r="P834" s="15">
        <f t="shared" si="25"/>
        <v>97.993896103896105</v>
      </c>
      <c r="Q834" t="s">
        <v>8322</v>
      </c>
      <c r="R834" t="s">
        <v>8323</v>
      </c>
    </row>
    <row r="835" spans="1:18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26">E835/D835</f>
        <v>1.0166666666666666</v>
      </c>
      <c r="P835" s="15">
        <f t="shared" ref="P835:P898" si="27">E835/L835</f>
        <v>148.78048780487805</v>
      </c>
      <c r="Q835" t="s">
        <v>8322</v>
      </c>
      <c r="R835" t="s">
        <v>8323</v>
      </c>
    </row>
    <row r="836" spans="1:18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26"/>
        <v>1.3101818181818181</v>
      </c>
      <c r="P836" s="15">
        <f t="shared" si="27"/>
        <v>96.08</v>
      </c>
      <c r="Q836" t="s">
        <v>8322</v>
      </c>
      <c r="R836" t="s">
        <v>8323</v>
      </c>
    </row>
    <row r="837" spans="1:18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26"/>
        <v>1.1725000000000001</v>
      </c>
      <c r="P837" s="15">
        <f t="shared" si="27"/>
        <v>58.625</v>
      </c>
      <c r="Q837" t="s">
        <v>8322</v>
      </c>
      <c r="R837" t="s">
        <v>8323</v>
      </c>
    </row>
    <row r="838" spans="1:18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26"/>
        <v>1.009304</v>
      </c>
      <c r="P838" s="15">
        <f t="shared" si="27"/>
        <v>109.70695652173914</v>
      </c>
      <c r="Q838" t="s">
        <v>8322</v>
      </c>
      <c r="R838" t="s">
        <v>8323</v>
      </c>
    </row>
    <row r="839" spans="1:18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26"/>
        <v>1.218</v>
      </c>
      <c r="P839" s="15">
        <f t="shared" si="27"/>
        <v>49.112903225806448</v>
      </c>
      <c r="Q839" t="s">
        <v>8322</v>
      </c>
      <c r="R839" t="s">
        <v>8323</v>
      </c>
    </row>
    <row r="840" spans="1:18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26"/>
        <v>1.454</v>
      </c>
      <c r="P840" s="15">
        <f t="shared" si="27"/>
        <v>47.672131147540981</v>
      </c>
      <c r="Q840" t="s">
        <v>8322</v>
      </c>
      <c r="R840" t="s">
        <v>8323</v>
      </c>
    </row>
    <row r="841" spans="1:18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26"/>
        <v>1.166166</v>
      </c>
      <c r="P841" s="15">
        <f t="shared" si="27"/>
        <v>60.737812499999997</v>
      </c>
      <c r="Q841" t="s">
        <v>8322</v>
      </c>
      <c r="R841" t="s">
        <v>8323</v>
      </c>
    </row>
    <row r="842" spans="1:18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26"/>
        <v>1.2041660000000001</v>
      </c>
      <c r="P842" s="15">
        <f t="shared" si="27"/>
        <v>63.37715789473684</v>
      </c>
      <c r="Q842" t="s">
        <v>8322</v>
      </c>
      <c r="R842" t="s">
        <v>8324</v>
      </c>
    </row>
    <row r="843" spans="1:18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26"/>
        <v>1.0132000000000001</v>
      </c>
      <c r="P843" s="15">
        <f t="shared" si="27"/>
        <v>53.893617021276597</v>
      </c>
      <c r="Q843" t="s">
        <v>8322</v>
      </c>
      <c r="R843" t="s">
        <v>8324</v>
      </c>
    </row>
    <row r="844" spans="1:18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26"/>
        <v>1.0431999999999999</v>
      </c>
      <c r="P844" s="15">
        <f t="shared" si="27"/>
        <v>66.871794871794876</v>
      </c>
      <c r="Q844" t="s">
        <v>8322</v>
      </c>
      <c r="R844" t="s">
        <v>8324</v>
      </c>
    </row>
    <row r="845" spans="1:18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26"/>
        <v>2.6713333333333331</v>
      </c>
      <c r="P845" s="15">
        <f t="shared" si="27"/>
        <v>63.102362204724407</v>
      </c>
      <c r="Q845" t="s">
        <v>8322</v>
      </c>
      <c r="R845" t="s">
        <v>8324</v>
      </c>
    </row>
    <row r="846" spans="1:18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26"/>
        <v>1.9413333333333334</v>
      </c>
      <c r="P846" s="15">
        <f t="shared" si="27"/>
        <v>36.628930817610062</v>
      </c>
      <c r="Q846" t="s">
        <v>8322</v>
      </c>
      <c r="R846" t="s">
        <v>8324</v>
      </c>
    </row>
    <row r="847" spans="1:18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26"/>
        <v>1.203802</v>
      </c>
      <c r="P847" s="15">
        <f t="shared" si="27"/>
        <v>34.005706214689269</v>
      </c>
      <c r="Q847" t="s">
        <v>8322</v>
      </c>
      <c r="R847" t="s">
        <v>8324</v>
      </c>
    </row>
    <row r="848" spans="1:18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26"/>
        <v>1.2200090909090908</v>
      </c>
      <c r="P848" s="15">
        <f t="shared" si="27"/>
        <v>28.553404255319148</v>
      </c>
      <c r="Q848" t="s">
        <v>8322</v>
      </c>
      <c r="R848" t="s">
        <v>8324</v>
      </c>
    </row>
    <row r="849" spans="1:18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26"/>
        <v>1</v>
      </c>
      <c r="P849" s="15">
        <f t="shared" si="27"/>
        <v>10</v>
      </c>
      <c r="Q849" t="s">
        <v>8322</v>
      </c>
      <c r="R849" t="s">
        <v>8324</v>
      </c>
    </row>
    <row r="850" spans="1:18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26"/>
        <v>1</v>
      </c>
      <c r="P850" s="15">
        <f t="shared" si="27"/>
        <v>18.75</v>
      </c>
      <c r="Q850" t="s">
        <v>8322</v>
      </c>
      <c r="R850" t="s">
        <v>8324</v>
      </c>
    </row>
    <row r="851" spans="1:18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26"/>
        <v>1.1990000000000001</v>
      </c>
      <c r="P851" s="15">
        <f t="shared" si="27"/>
        <v>41.704347826086959</v>
      </c>
      <c r="Q851" t="s">
        <v>8322</v>
      </c>
      <c r="R851" t="s">
        <v>8324</v>
      </c>
    </row>
    <row r="852" spans="1:18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26"/>
        <v>1.55175</v>
      </c>
      <c r="P852" s="15">
        <f t="shared" si="27"/>
        <v>46.669172932330824</v>
      </c>
      <c r="Q852" t="s">
        <v>8322</v>
      </c>
      <c r="R852" t="s">
        <v>8324</v>
      </c>
    </row>
    <row r="853" spans="1:18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26"/>
        <v>1.3045</v>
      </c>
      <c r="P853" s="15">
        <f t="shared" si="27"/>
        <v>37.271428571428572</v>
      </c>
      <c r="Q853" t="s">
        <v>8322</v>
      </c>
      <c r="R853" t="s">
        <v>8324</v>
      </c>
    </row>
    <row r="854" spans="1:18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26"/>
        <v>1.0497142857142858</v>
      </c>
      <c r="P854" s="15">
        <f t="shared" si="27"/>
        <v>59.258064516129032</v>
      </c>
      <c r="Q854" t="s">
        <v>8322</v>
      </c>
      <c r="R854" t="s">
        <v>8324</v>
      </c>
    </row>
    <row r="855" spans="1:18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26"/>
        <v>1</v>
      </c>
      <c r="P855" s="15">
        <f t="shared" si="27"/>
        <v>30</v>
      </c>
      <c r="Q855" t="s">
        <v>8322</v>
      </c>
      <c r="R855" t="s">
        <v>8324</v>
      </c>
    </row>
    <row r="856" spans="1:18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26"/>
        <v>1.1822050359712231</v>
      </c>
      <c r="P856" s="15">
        <f t="shared" si="27"/>
        <v>65.8623246492986</v>
      </c>
      <c r="Q856" t="s">
        <v>8322</v>
      </c>
      <c r="R856" t="s">
        <v>8324</v>
      </c>
    </row>
    <row r="857" spans="1:18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26"/>
        <v>1.0344827586206897</v>
      </c>
      <c r="P857" s="15">
        <f t="shared" si="27"/>
        <v>31.914893617021278</v>
      </c>
      <c r="Q857" t="s">
        <v>8322</v>
      </c>
      <c r="R857" t="s">
        <v>8324</v>
      </c>
    </row>
    <row r="858" spans="1:18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26"/>
        <v>2.1800000000000002</v>
      </c>
      <c r="P858" s="15">
        <f t="shared" si="27"/>
        <v>19.464285714285715</v>
      </c>
      <c r="Q858" t="s">
        <v>8322</v>
      </c>
      <c r="R858" t="s">
        <v>8324</v>
      </c>
    </row>
    <row r="859" spans="1:18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26"/>
        <v>1</v>
      </c>
      <c r="P859" s="15">
        <f t="shared" si="27"/>
        <v>50</v>
      </c>
      <c r="Q859" t="s">
        <v>8322</v>
      </c>
      <c r="R859" t="s">
        <v>8324</v>
      </c>
    </row>
    <row r="860" spans="1:18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26"/>
        <v>1.4400583333333332</v>
      </c>
      <c r="P860" s="15">
        <f t="shared" si="27"/>
        <v>22.737763157894737</v>
      </c>
      <c r="Q860" t="s">
        <v>8322</v>
      </c>
      <c r="R860" t="s">
        <v>8324</v>
      </c>
    </row>
    <row r="861" spans="1:18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26"/>
        <v>1.0467500000000001</v>
      </c>
      <c r="P861" s="15">
        <f t="shared" si="27"/>
        <v>42.724489795918366</v>
      </c>
      <c r="Q861" t="s">
        <v>8322</v>
      </c>
      <c r="R861" t="s">
        <v>8324</v>
      </c>
    </row>
    <row r="862" spans="1:18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26"/>
        <v>0.18142857142857144</v>
      </c>
      <c r="P862" s="15">
        <f t="shared" si="27"/>
        <v>52.916666666666664</v>
      </c>
      <c r="Q862" t="s">
        <v>8322</v>
      </c>
      <c r="R862" t="s">
        <v>8325</v>
      </c>
    </row>
    <row r="863" spans="1:18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26"/>
        <v>2.2444444444444444E-2</v>
      </c>
      <c r="P863" s="15">
        <f t="shared" si="27"/>
        <v>50.5</v>
      </c>
      <c r="Q863" t="s">
        <v>8322</v>
      </c>
      <c r="R863" t="s">
        <v>8325</v>
      </c>
    </row>
    <row r="864" spans="1:18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26"/>
        <v>3.3999999999999998E-3</v>
      </c>
      <c r="P864" s="15">
        <f t="shared" si="27"/>
        <v>42.5</v>
      </c>
      <c r="Q864" t="s">
        <v>8322</v>
      </c>
      <c r="R864" t="s">
        <v>8325</v>
      </c>
    </row>
    <row r="865" spans="1:18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26"/>
        <v>4.4999999999999998E-2</v>
      </c>
      <c r="P865" s="15">
        <f t="shared" si="27"/>
        <v>18</v>
      </c>
      <c r="Q865" t="s">
        <v>8322</v>
      </c>
      <c r="R865" t="s">
        <v>8325</v>
      </c>
    </row>
    <row r="866" spans="1:18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26"/>
        <v>0.41538461538461541</v>
      </c>
      <c r="P866" s="15">
        <f t="shared" si="27"/>
        <v>34.177215189873415</v>
      </c>
      <c r="Q866" t="s">
        <v>8322</v>
      </c>
      <c r="R866" t="s">
        <v>8325</v>
      </c>
    </row>
    <row r="867" spans="1:18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26"/>
        <v>2.0454545454545454E-2</v>
      </c>
      <c r="P867" s="15">
        <f t="shared" si="27"/>
        <v>22.5</v>
      </c>
      <c r="Q867" t="s">
        <v>8322</v>
      </c>
      <c r="R867" t="s">
        <v>8325</v>
      </c>
    </row>
    <row r="868" spans="1:18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26"/>
        <v>0.18285714285714286</v>
      </c>
      <c r="P868" s="15">
        <f t="shared" si="27"/>
        <v>58.18181818181818</v>
      </c>
      <c r="Q868" t="s">
        <v>8322</v>
      </c>
      <c r="R868" t="s">
        <v>8325</v>
      </c>
    </row>
    <row r="869" spans="1:18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26"/>
        <v>0.2402</v>
      </c>
      <c r="P869" s="15">
        <f t="shared" si="27"/>
        <v>109.18181818181819</v>
      </c>
      <c r="Q869" t="s">
        <v>8322</v>
      </c>
      <c r="R869" t="s">
        <v>8325</v>
      </c>
    </row>
    <row r="870" spans="1:18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26"/>
        <v>1.1111111111111111E-3</v>
      </c>
      <c r="P870" s="15">
        <f t="shared" si="27"/>
        <v>50</v>
      </c>
      <c r="Q870" t="s">
        <v>8322</v>
      </c>
      <c r="R870" t="s">
        <v>8325</v>
      </c>
    </row>
    <row r="871" spans="1:18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26"/>
        <v>0.11818181818181818</v>
      </c>
      <c r="P871" s="15">
        <f t="shared" si="27"/>
        <v>346.66666666666669</v>
      </c>
      <c r="Q871" t="s">
        <v>8322</v>
      </c>
      <c r="R871" t="s">
        <v>8325</v>
      </c>
    </row>
    <row r="872" spans="1:18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26"/>
        <v>3.0999999999999999E-3</v>
      </c>
      <c r="P872" s="15">
        <f t="shared" si="27"/>
        <v>12.4</v>
      </c>
      <c r="Q872" t="s">
        <v>8322</v>
      </c>
      <c r="R872" t="s">
        <v>8325</v>
      </c>
    </row>
    <row r="873" spans="1:18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26"/>
        <v>5.4166666666666669E-2</v>
      </c>
      <c r="P873" s="15">
        <f t="shared" si="27"/>
        <v>27.083333333333332</v>
      </c>
      <c r="Q873" t="s">
        <v>8322</v>
      </c>
      <c r="R873" t="s">
        <v>8325</v>
      </c>
    </row>
    <row r="874" spans="1:18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26"/>
        <v>8.1250000000000003E-3</v>
      </c>
      <c r="P874" s="15">
        <f t="shared" si="27"/>
        <v>32.5</v>
      </c>
      <c r="Q874" t="s">
        <v>8322</v>
      </c>
      <c r="R874" t="s">
        <v>8325</v>
      </c>
    </row>
    <row r="875" spans="1:18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26"/>
        <v>1.2857142857142857E-2</v>
      </c>
      <c r="P875" s="15">
        <f t="shared" si="27"/>
        <v>9</v>
      </c>
      <c r="Q875" t="s">
        <v>8322</v>
      </c>
      <c r="R875" t="s">
        <v>8325</v>
      </c>
    </row>
    <row r="876" spans="1:18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26"/>
        <v>0.24333333333333335</v>
      </c>
      <c r="P876" s="15">
        <f t="shared" si="27"/>
        <v>34.761904761904759</v>
      </c>
      <c r="Q876" t="s">
        <v>8322</v>
      </c>
      <c r="R876" t="s">
        <v>8325</v>
      </c>
    </row>
    <row r="877" spans="1:18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26"/>
        <v>0</v>
      </c>
      <c r="P877" s="15" t="e">
        <f t="shared" si="27"/>
        <v>#DIV/0!</v>
      </c>
      <c r="Q877" t="s">
        <v>8322</v>
      </c>
      <c r="R877" t="s">
        <v>8325</v>
      </c>
    </row>
    <row r="878" spans="1:18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26"/>
        <v>0.40799492385786801</v>
      </c>
      <c r="P878" s="15">
        <f t="shared" si="27"/>
        <v>28.577777777777779</v>
      </c>
      <c r="Q878" t="s">
        <v>8322</v>
      </c>
      <c r="R878" t="s">
        <v>8325</v>
      </c>
    </row>
    <row r="879" spans="1:18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26"/>
        <v>0.67549999999999999</v>
      </c>
      <c r="P879" s="15">
        <f t="shared" si="27"/>
        <v>46.586206896551722</v>
      </c>
      <c r="Q879" t="s">
        <v>8322</v>
      </c>
      <c r="R879" t="s">
        <v>8325</v>
      </c>
    </row>
    <row r="880" spans="1:18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26"/>
        <v>1.2999999999999999E-2</v>
      </c>
      <c r="P880" s="15">
        <f t="shared" si="27"/>
        <v>32.5</v>
      </c>
      <c r="Q880" t="s">
        <v>8322</v>
      </c>
      <c r="R880" t="s">
        <v>8325</v>
      </c>
    </row>
    <row r="881" spans="1:18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26"/>
        <v>0.30666666666666664</v>
      </c>
      <c r="P881" s="15">
        <f t="shared" si="27"/>
        <v>21.466666666666665</v>
      </c>
      <c r="Q881" t="s">
        <v>8322</v>
      </c>
      <c r="R881" t="s">
        <v>8325</v>
      </c>
    </row>
    <row r="882" spans="1:18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26"/>
        <v>2.9894179894179893E-2</v>
      </c>
      <c r="P882" s="15">
        <f t="shared" si="27"/>
        <v>14.125</v>
      </c>
      <c r="Q882" t="s">
        <v>8322</v>
      </c>
      <c r="R882" t="s">
        <v>8326</v>
      </c>
    </row>
    <row r="883" spans="1:18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26"/>
        <v>8.0000000000000002E-3</v>
      </c>
      <c r="P883" s="15">
        <f t="shared" si="27"/>
        <v>30</v>
      </c>
      <c r="Q883" t="s">
        <v>8322</v>
      </c>
      <c r="R883" t="s">
        <v>8326</v>
      </c>
    </row>
    <row r="884" spans="1:18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26"/>
        <v>0.20133333333333334</v>
      </c>
      <c r="P884" s="15">
        <f t="shared" si="27"/>
        <v>21.571428571428573</v>
      </c>
      <c r="Q884" t="s">
        <v>8322</v>
      </c>
      <c r="R884" t="s">
        <v>8326</v>
      </c>
    </row>
    <row r="885" spans="1:18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26"/>
        <v>0.4002</v>
      </c>
      <c r="P885" s="15">
        <f t="shared" si="27"/>
        <v>83.375</v>
      </c>
      <c r="Q885" t="s">
        <v>8322</v>
      </c>
      <c r="R885" t="s">
        <v>8326</v>
      </c>
    </row>
    <row r="886" spans="1:18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26"/>
        <v>0.01</v>
      </c>
      <c r="P886" s="15">
        <f t="shared" si="27"/>
        <v>10</v>
      </c>
      <c r="Q886" t="s">
        <v>8322</v>
      </c>
      <c r="R886" t="s">
        <v>8326</v>
      </c>
    </row>
    <row r="887" spans="1:18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26"/>
        <v>0.75</v>
      </c>
      <c r="P887" s="15">
        <f t="shared" si="27"/>
        <v>35.714285714285715</v>
      </c>
      <c r="Q887" t="s">
        <v>8322</v>
      </c>
      <c r="R887" t="s">
        <v>8326</v>
      </c>
    </row>
    <row r="888" spans="1:18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26"/>
        <v>0.41</v>
      </c>
      <c r="P888" s="15">
        <f t="shared" si="27"/>
        <v>29.285714285714285</v>
      </c>
      <c r="Q888" t="s">
        <v>8322</v>
      </c>
      <c r="R888" t="s">
        <v>8326</v>
      </c>
    </row>
    <row r="889" spans="1:18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26"/>
        <v>0</v>
      </c>
      <c r="P889" s="15" t="e">
        <f t="shared" si="27"/>
        <v>#DIV/0!</v>
      </c>
      <c r="Q889" t="s">
        <v>8322</v>
      </c>
      <c r="R889" t="s">
        <v>8326</v>
      </c>
    </row>
    <row r="890" spans="1:18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26"/>
        <v>7.1999999999999995E-2</v>
      </c>
      <c r="P890" s="15">
        <f t="shared" si="27"/>
        <v>18</v>
      </c>
      <c r="Q890" t="s">
        <v>8322</v>
      </c>
      <c r="R890" t="s">
        <v>8326</v>
      </c>
    </row>
    <row r="891" spans="1:18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26"/>
        <v>9.4412800000000005E-2</v>
      </c>
      <c r="P891" s="15">
        <f t="shared" si="27"/>
        <v>73.760000000000005</v>
      </c>
      <c r="Q891" t="s">
        <v>8322</v>
      </c>
      <c r="R891" t="s">
        <v>8326</v>
      </c>
    </row>
    <row r="892" spans="1:18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26"/>
        <v>4.1666666666666664E-2</v>
      </c>
      <c r="P892" s="15">
        <f t="shared" si="27"/>
        <v>31.25</v>
      </c>
      <c r="Q892" t="s">
        <v>8322</v>
      </c>
      <c r="R892" t="s">
        <v>8326</v>
      </c>
    </row>
    <row r="893" spans="1:18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26"/>
        <v>3.2500000000000001E-2</v>
      </c>
      <c r="P893" s="15">
        <f t="shared" si="27"/>
        <v>28.888888888888889</v>
      </c>
      <c r="Q893" t="s">
        <v>8322</v>
      </c>
      <c r="R893" t="s">
        <v>8326</v>
      </c>
    </row>
    <row r="894" spans="1:18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26"/>
        <v>0.40749999999999997</v>
      </c>
      <c r="P894" s="15">
        <f t="shared" si="27"/>
        <v>143.8235294117647</v>
      </c>
      <c r="Q894" t="s">
        <v>8322</v>
      </c>
      <c r="R894" t="s">
        <v>8326</v>
      </c>
    </row>
    <row r="895" spans="1:18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26"/>
        <v>0.1</v>
      </c>
      <c r="P895" s="15">
        <f t="shared" si="27"/>
        <v>40</v>
      </c>
      <c r="Q895" t="s">
        <v>8322</v>
      </c>
      <c r="R895" t="s">
        <v>8326</v>
      </c>
    </row>
    <row r="896" spans="1:18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26"/>
        <v>0.39169999999999999</v>
      </c>
      <c r="P896" s="15">
        <f t="shared" si="27"/>
        <v>147.81132075471697</v>
      </c>
      <c r="Q896" t="s">
        <v>8322</v>
      </c>
      <c r="R896" t="s">
        <v>8326</v>
      </c>
    </row>
    <row r="897" spans="1:18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26"/>
        <v>2.4375000000000001E-2</v>
      </c>
      <c r="P897" s="15">
        <f t="shared" si="27"/>
        <v>27.857142857142858</v>
      </c>
      <c r="Q897" t="s">
        <v>8322</v>
      </c>
      <c r="R897" t="s">
        <v>8326</v>
      </c>
    </row>
    <row r="898" spans="1:18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26"/>
        <v>0.4</v>
      </c>
      <c r="P898" s="15">
        <f t="shared" si="27"/>
        <v>44.444444444444443</v>
      </c>
      <c r="Q898" t="s">
        <v>8322</v>
      </c>
      <c r="R898" t="s">
        <v>8326</v>
      </c>
    </row>
    <row r="899" spans="1:18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28">E899/D899</f>
        <v>0</v>
      </c>
      <c r="P899" s="15" t="e">
        <f t="shared" ref="P899:P962" si="29">E899/L899</f>
        <v>#DIV/0!</v>
      </c>
      <c r="Q899" t="s">
        <v>8322</v>
      </c>
      <c r="R899" t="s">
        <v>8326</v>
      </c>
    </row>
    <row r="900" spans="1:18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28"/>
        <v>2.8000000000000001E-2</v>
      </c>
      <c r="P900" s="15">
        <f t="shared" si="29"/>
        <v>35</v>
      </c>
      <c r="Q900" t="s">
        <v>8322</v>
      </c>
      <c r="R900" t="s">
        <v>8326</v>
      </c>
    </row>
    <row r="901" spans="1:18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28"/>
        <v>0.37333333333333335</v>
      </c>
      <c r="P901" s="15">
        <f t="shared" si="29"/>
        <v>35</v>
      </c>
      <c r="Q901" t="s">
        <v>8322</v>
      </c>
      <c r="R901" t="s">
        <v>8326</v>
      </c>
    </row>
    <row r="902" spans="1:18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28"/>
        <v>4.1999999999999997E-3</v>
      </c>
      <c r="P902" s="15">
        <f t="shared" si="29"/>
        <v>10.5</v>
      </c>
      <c r="Q902" t="s">
        <v>8322</v>
      </c>
      <c r="R902" t="s">
        <v>8325</v>
      </c>
    </row>
    <row r="903" spans="1:18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28"/>
        <v>0</v>
      </c>
      <c r="P903" s="15" t="e">
        <f t="shared" si="29"/>
        <v>#DIV/0!</v>
      </c>
      <c r="Q903" t="s">
        <v>8322</v>
      </c>
      <c r="R903" t="s">
        <v>8325</v>
      </c>
    </row>
    <row r="904" spans="1:18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28"/>
        <v>3.0000000000000001E-3</v>
      </c>
      <c r="P904" s="15">
        <f t="shared" si="29"/>
        <v>30</v>
      </c>
      <c r="Q904" t="s">
        <v>8322</v>
      </c>
      <c r="R904" t="s">
        <v>8325</v>
      </c>
    </row>
    <row r="905" spans="1:18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28"/>
        <v>3.2000000000000001E-2</v>
      </c>
      <c r="P905" s="15">
        <f t="shared" si="29"/>
        <v>40</v>
      </c>
      <c r="Q905" t="s">
        <v>8322</v>
      </c>
      <c r="R905" t="s">
        <v>8325</v>
      </c>
    </row>
    <row r="906" spans="1:18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28"/>
        <v>3.0200000000000001E-3</v>
      </c>
      <c r="P906" s="15">
        <f t="shared" si="29"/>
        <v>50.333333333333336</v>
      </c>
      <c r="Q906" t="s">
        <v>8322</v>
      </c>
      <c r="R906" t="s">
        <v>8325</v>
      </c>
    </row>
    <row r="907" spans="1:18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28"/>
        <v>3.0153846153846153E-2</v>
      </c>
      <c r="P907" s="15">
        <f t="shared" si="29"/>
        <v>32.666666666666664</v>
      </c>
      <c r="Q907" t="s">
        <v>8322</v>
      </c>
      <c r="R907" t="s">
        <v>8325</v>
      </c>
    </row>
    <row r="908" spans="1:18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28"/>
        <v>0</v>
      </c>
      <c r="P908" s="15" t="e">
        <f t="shared" si="29"/>
        <v>#DIV/0!</v>
      </c>
      <c r="Q908" t="s">
        <v>8322</v>
      </c>
      <c r="R908" t="s">
        <v>8325</v>
      </c>
    </row>
    <row r="909" spans="1:18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28"/>
        <v>0</v>
      </c>
      <c r="P909" s="15" t="e">
        <f t="shared" si="29"/>
        <v>#DIV/0!</v>
      </c>
      <c r="Q909" t="s">
        <v>8322</v>
      </c>
      <c r="R909" t="s">
        <v>8325</v>
      </c>
    </row>
    <row r="910" spans="1:18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28"/>
        <v>0</v>
      </c>
      <c r="P910" s="15" t="e">
        <f t="shared" si="29"/>
        <v>#DIV/0!</v>
      </c>
      <c r="Q910" t="s">
        <v>8322</v>
      </c>
      <c r="R910" t="s">
        <v>8325</v>
      </c>
    </row>
    <row r="911" spans="1:18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28"/>
        <v>3.2500000000000001E-2</v>
      </c>
      <c r="P911" s="15">
        <f t="shared" si="29"/>
        <v>65</v>
      </c>
      <c r="Q911" t="s">
        <v>8322</v>
      </c>
      <c r="R911" t="s">
        <v>8325</v>
      </c>
    </row>
    <row r="912" spans="1:18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28"/>
        <v>0.22363636363636363</v>
      </c>
      <c r="P912" s="15">
        <f t="shared" si="29"/>
        <v>24.6</v>
      </c>
      <c r="Q912" t="s">
        <v>8322</v>
      </c>
      <c r="R912" t="s">
        <v>8325</v>
      </c>
    </row>
    <row r="913" spans="1:18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28"/>
        <v>0</v>
      </c>
      <c r="P913" s="15" t="e">
        <f t="shared" si="29"/>
        <v>#DIV/0!</v>
      </c>
      <c r="Q913" t="s">
        <v>8322</v>
      </c>
      <c r="R913" t="s">
        <v>8325</v>
      </c>
    </row>
    <row r="914" spans="1:18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28"/>
        <v>8.5714285714285719E-3</v>
      </c>
      <c r="P914" s="15">
        <f t="shared" si="29"/>
        <v>15</v>
      </c>
      <c r="Q914" t="s">
        <v>8322</v>
      </c>
      <c r="R914" t="s">
        <v>8325</v>
      </c>
    </row>
    <row r="915" spans="1:18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28"/>
        <v>6.6066666666666662E-2</v>
      </c>
      <c r="P915" s="15">
        <f t="shared" si="29"/>
        <v>82.583333333333329</v>
      </c>
      <c r="Q915" t="s">
        <v>8322</v>
      </c>
      <c r="R915" t="s">
        <v>8325</v>
      </c>
    </row>
    <row r="916" spans="1:18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28"/>
        <v>0</v>
      </c>
      <c r="P916" s="15" t="e">
        <f t="shared" si="29"/>
        <v>#DIV/0!</v>
      </c>
      <c r="Q916" t="s">
        <v>8322</v>
      </c>
      <c r="R916" t="s">
        <v>8325</v>
      </c>
    </row>
    <row r="917" spans="1:18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28"/>
        <v>5.7692307692307696E-2</v>
      </c>
      <c r="P917" s="15">
        <f t="shared" si="29"/>
        <v>41.666666666666664</v>
      </c>
      <c r="Q917" t="s">
        <v>8322</v>
      </c>
      <c r="R917" t="s">
        <v>8325</v>
      </c>
    </row>
    <row r="918" spans="1:18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28"/>
        <v>0</v>
      </c>
      <c r="P918" s="15" t="e">
        <f t="shared" si="29"/>
        <v>#DIV/0!</v>
      </c>
      <c r="Q918" t="s">
        <v>8322</v>
      </c>
      <c r="R918" t="s">
        <v>8325</v>
      </c>
    </row>
    <row r="919" spans="1:18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28"/>
        <v>6.0000000000000001E-3</v>
      </c>
      <c r="P919" s="15">
        <f t="shared" si="29"/>
        <v>30</v>
      </c>
      <c r="Q919" t="s">
        <v>8322</v>
      </c>
      <c r="R919" t="s">
        <v>8325</v>
      </c>
    </row>
    <row r="920" spans="1:18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28"/>
        <v>5.0256410256410255E-2</v>
      </c>
      <c r="P920" s="15">
        <f t="shared" si="29"/>
        <v>19.600000000000001</v>
      </c>
      <c r="Q920" t="s">
        <v>8322</v>
      </c>
      <c r="R920" t="s">
        <v>8325</v>
      </c>
    </row>
    <row r="921" spans="1:18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28"/>
        <v>5.0000000000000001E-3</v>
      </c>
      <c r="P921" s="15">
        <f t="shared" si="29"/>
        <v>100</v>
      </c>
      <c r="Q921" t="s">
        <v>8322</v>
      </c>
      <c r="R921" t="s">
        <v>8325</v>
      </c>
    </row>
    <row r="922" spans="1:18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28"/>
        <v>0</v>
      </c>
      <c r="P922" s="15" t="e">
        <f t="shared" si="29"/>
        <v>#DIV/0!</v>
      </c>
      <c r="Q922" t="s">
        <v>8322</v>
      </c>
      <c r="R922" t="s">
        <v>8325</v>
      </c>
    </row>
    <row r="923" spans="1:18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28"/>
        <v>0.309</v>
      </c>
      <c r="P923" s="15">
        <f t="shared" si="29"/>
        <v>231.75</v>
      </c>
      <c r="Q923" t="s">
        <v>8322</v>
      </c>
      <c r="R923" t="s">
        <v>8325</v>
      </c>
    </row>
    <row r="924" spans="1:18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28"/>
        <v>0.21037037037037037</v>
      </c>
      <c r="P924" s="15">
        <f t="shared" si="29"/>
        <v>189.33333333333334</v>
      </c>
      <c r="Q924" t="s">
        <v>8322</v>
      </c>
      <c r="R924" t="s">
        <v>8325</v>
      </c>
    </row>
    <row r="925" spans="1:18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28"/>
        <v>2.1999999999999999E-2</v>
      </c>
      <c r="P925" s="15">
        <f t="shared" si="29"/>
        <v>55</v>
      </c>
      <c r="Q925" t="s">
        <v>8322</v>
      </c>
      <c r="R925" t="s">
        <v>8325</v>
      </c>
    </row>
    <row r="926" spans="1:18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28"/>
        <v>0.109</v>
      </c>
      <c r="P926" s="15">
        <f t="shared" si="29"/>
        <v>21.8</v>
      </c>
      <c r="Q926" t="s">
        <v>8322</v>
      </c>
      <c r="R926" t="s">
        <v>8325</v>
      </c>
    </row>
    <row r="927" spans="1:18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28"/>
        <v>2.6666666666666668E-2</v>
      </c>
      <c r="P927" s="15">
        <f t="shared" si="29"/>
        <v>32</v>
      </c>
      <c r="Q927" t="s">
        <v>8322</v>
      </c>
      <c r="R927" t="s">
        <v>8325</v>
      </c>
    </row>
    <row r="928" spans="1:18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28"/>
        <v>0</v>
      </c>
      <c r="P928" s="15" t="e">
        <f t="shared" si="29"/>
        <v>#DIV/0!</v>
      </c>
      <c r="Q928" t="s">
        <v>8322</v>
      </c>
      <c r="R928" t="s">
        <v>8325</v>
      </c>
    </row>
    <row r="929" spans="1:18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28"/>
        <v>0</v>
      </c>
      <c r="P929" s="15" t="e">
        <f t="shared" si="29"/>
        <v>#DIV/0!</v>
      </c>
      <c r="Q929" t="s">
        <v>8322</v>
      </c>
      <c r="R929" t="s">
        <v>8325</v>
      </c>
    </row>
    <row r="930" spans="1:18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28"/>
        <v>0.10862068965517241</v>
      </c>
      <c r="P930" s="15">
        <f t="shared" si="29"/>
        <v>56.25</v>
      </c>
      <c r="Q930" t="s">
        <v>8322</v>
      </c>
      <c r="R930" t="s">
        <v>8325</v>
      </c>
    </row>
    <row r="931" spans="1:18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28"/>
        <v>0</v>
      </c>
      <c r="P931" s="15" t="e">
        <f t="shared" si="29"/>
        <v>#DIV/0!</v>
      </c>
      <c r="Q931" t="s">
        <v>8322</v>
      </c>
      <c r="R931" t="s">
        <v>8325</v>
      </c>
    </row>
    <row r="932" spans="1:18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28"/>
        <v>0.38333333333333336</v>
      </c>
      <c r="P932" s="15">
        <f t="shared" si="29"/>
        <v>69</v>
      </c>
      <c r="Q932" t="s">
        <v>8322</v>
      </c>
      <c r="R932" t="s">
        <v>8325</v>
      </c>
    </row>
    <row r="933" spans="1:18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28"/>
        <v>6.5500000000000003E-2</v>
      </c>
      <c r="P933" s="15">
        <f t="shared" si="29"/>
        <v>18.714285714285715</v>
      </c>
      <c r="Q933" t="s">
        <v>8322</v>
      </c>
      <c r="R933" t="s">
        <v>8325</v>
      </c>
    </row>
    <row r="934" spans="1:18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28"/>
        <v>0.14536842105263159</v>
      </c>
      <c r="P934" s="15">
        <f t="shared" si="29"/>
        <v>46.033333333333331</v>
      </c>
      <c r="Q934" t="s">
        <v>8322</v>
      </c>
      <c r="R934" t="s">
        <v>8325</v>
      </c>
    </row>
    <row r="935" spans="1:18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28"/>
        <v>0.06</v>
      </c>
      <c r="P935" s="15">
        <f t="shared" si="29"/>
        <v>60</v>
      </c>
      <c r="Q935" t="s">
        <v>8322</v>
      </c>
      <c r="R935" t="s">
        <v>8325</v>
      </c>
    </row>
    <row r="936" spans="1:18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28"/>
        <v>0.30399999999999999</v>
      </c>
      <c r="P936" s="15">
        <f t="shared" si="29"/>
        <v>50.666666666666664</v>
      </c>
      <c r="Q936" t="s">
        <v>8322</v>
      </c>
      <c r="R936" t="s">
        <v>8325</v>
      </c>
    </row>
    <row r="937" spans="1:18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28"/>
        <v>1.4285714285714285E-2</v>
      </c>
      <c r="P937" s="15">
        <f t="shared" si="29"/>
        <v>25</v>
      </c>
      <c r="Q937" t="s">
        <v>8322</v>
      </c>
      <c r="R937" t="s">
        <v>8325</v>
      </c>
    </row>
    <row r="938" spans="1:18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28"/>
        <v>0</v>
      </c>
      <c r="P938" s="15" t="e">
        <f t="shared" si="29"/>
        <v>#DIV/0!</v>
      </c>
      <c r="Q938" t="s">
        <v>8322</v>
      </c>
      <c r="R938" t="s">
        <v>8325</v>
      </c>
    </row>
    <row r="939" spans="1:18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28"/>
        <v>1.1428571428571429E-2</v>
      </c>
      <c r="P939" s="15">
        <f t="shared" si="29"/>
        <v>20</v>
      </c>
      <c r="Q939" t="s">
        <v>8322</v>
      </c>
      <c r="R939" t="s">
        <v>8325</v>
      </c>
    </row>
    <row r="940" spans="1:18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28"/>
        <v>3.5714285714285713E-3</v>
      </c>
      <c r="P940" s="15">
        <f t="shared" si="29"/>
        <v>25</v>
      </c>
      <c r="Q940" t="s">
        <v>8322</v>
      </c>
      <c r="R940" t="s">
        <v>8325</v>
      </c>
    </row>
    <row r="941" spans="1:18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28"/>
        <v>1.4545454545454545E-2</v>
      </c>
      <c r="P941" s="15">
        <f t="shared" si="29"/>
        <v>20</v>
      </c>
      <c r="Q941" t="s">
        <v>8322</v>
      </c>
      <c r="R941" t="s">
        <v>8325</v>
      </c>
    </row>
    <row r="942" spans="1:18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28"/>
        <v>0.17155555555555554</v>
      </c>
      <c r="P942" s="15">
        <f t="shared" si="29"/>
        <v>110.28571428571429</v>
      </c>
      <c r="Q942" t="s">
        <v>8316</v>
      </c>
      <c r="R942" t="s">
        <v>8318</v>
      </c>
    </row>
    <row r="943" spans="1:18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28"/>
        <v>2.3220000000000001E-2</v>
      </c>
      <c r="P943" s="15">
        <f t="shared" si="29"/>
        <v>37.451612903225808</v>
      </c>
      <c r="Q943" t="s">
        <v>8316</v>
      </c>
      <c r="R943" t="s">
        <v>8318</v>
      </c>
    </row>
    <row r="944" spans="1:18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28"/>
        <v>8.9066666666666669E-2</v>
      </c>
      <c r="P944" s="15">
        <f t="shared" si="29"/>
        <v>41.75</v>
      </c>
      <c r="Q944" t="s">
        <v>8316</v>
      </c>
      <c r="R944" t="s">
        <v>8318</v>
      </c>
    </row>
    <row r="945" spans="1:18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28"/>
        <v>9.633333333333334E-2</v>
      </c>
      <c r="P945" s="15">
        <f t="shared" si="29"/>
        <v>24.083333333333332</v>
      </c>
      <c r="Q945" t="s">
        <v>8316</v>
      </c>
      <c r="R945" t="s">
        <v>8318</v>
      </c>
    </row>
    <row r="946" spans="1:18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28"/>
        <v>0.13325999999999999</v>
      </c>
      <c r="P946" s="15">
        <f t="shared" si="29"/>
        <v>69.40625</v>
      </c>
      <c r="Q946" t="s">
        <v>8316</v>
      </c>
      <c r="R946" t="s">
        <v>8318</v>
      </c>
    </row>
    <row r="947" spans="1:18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28"/>
        <v>2.4840000000000001E-2</v>
      </c>
      <c r="P947" s="15">
        <f t="shared" si="29"/>
        <v>155.25</v>
      </c>
      <c r="Q947" t="s">
        <v>8316</v>
      </c>
      <c r="R947" t="s">
        <v>8318</v>
      </c>
    </row>
    <row r="948" spans="1:18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28"/>
        <v>1.9066666666666666E-2</v>
      </c>
      <c r="P948" s="15">
        <f t="shared" si="29"/>
        <v>57.2</v>
      </c>
      <c r="Q948" t="s">
        <v>8316</v>
      </c>
      <c r="R948" t="s">
        <v>8318</v>
      </c>
    </row>
    <row r="949" spans="1:18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28"/>
        <v>0</v>
      </c>
      <c r="P949" s="15" t="e">
        <f t="shared" si="29"/>
        <v>#DIV/0!</v>
      </c>
      <c r="Q949" t="s">
        <v>8316</v>
      </c>
      <c r="R949" t="s">
        <v>8318</v>
      </c>
    </row>
    <row r="950" spans="1:18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28"/>
        <v>0.12</v>
      </c>
      <c r="P950" s="15">
        <f t="shared" si="29"/>
        <v>60</v>
      </c>
      <c r="Q950" t="s">
        <v>8316</v>
      </c>
      <c r="R950" t="s">
        <v>8318</v>
      </c>
    </row>
    <row r="951" spans="1:18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28"/>
        <v>1.3650000000000001E-2</v>
      </c>
      <c r="P951" s="15">
        <f t="shared" si="29"/>
        <v>39</v>
      </c>
      <c r="Q951" t="s">
        <v>8316</v>
      </c>
      <c r="R951" t="s">
        <v>8318</v>
      </c>
    </row>
    <row r="952" spans="1:18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28"/>
        <v>0.28039999999999998</v>
      </c>
      <c r="P952" s="15">
        <f t="shared" si="29"/>
        <v>58.416666666666664</v>
      </c>
      <c r="Q952" t="s">
        <v>8316</v>
      </c>
      <c r="R952" t="s">
        <v>8318</v>
      </c>
    </row>
    <row r="953" spans="1:18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28"/>
        <v>0.38390000000000002</v>
      </c>
      <c r="P953" s="15">
        <f t="shared" si="29"/>
        <v>158.63636363636363</v>
      </c>
      <c r="Q953" t="s">
        <v>8316</v>
      </c>
      <c r="R953" t="s">
        <v>8318</v>
      </c>
    </row>
    <row r="954" spans="1:18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28"/>
        <v>0.39942857142857141</v>
      </c>
      <c r="P954" s="15">
        <f t="shared" si="29"/>
        <v>99.857142857142861</v>
      </c>
      <c r="Q954" t="s">
        <v>8316</v>
      </c>
      <c r="R954" t="s">
        <v>8318</v>
      </c>
    </row>
    <row r="955" spans="1:18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28"/>
        <v>8.3999999999999995E-3</v>
      </c>
      <c r="P955" s="15">
        <f t="shared" si="29"/>
        <v>25.2</v>
      </c>
      <c r="Q955" t="s">
        <v>8316</v>
      </c>
      <c r="R955" t="s">
        <v>8318</v>
      </c>
    </row>
    <row r="956" spans="1:18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28"/>
        <v>0.43406666666666666</v>
      </c>
      <c r="P956" s="15">
        <f t="shared" si="29"/>
        <v>89.191780821917803</v>
      </c>
      <c r="Q956" t="s">
        <v>8316</v>
      </c>
      <c r="R956" t="s">
        <v>8318</v>
      </c>
    </row>
    <row r="957" spans="1:18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28"/>
        <v>5.6613333333333335E-2</v>
      </c>
      <c r="P957" s="15">
        <f t="shared" si="29"/>
        <v>182.6236559139785</v>
      </c>
      <c r="Q957" t="s">
        <v>8316</v>
      </c>
      <c r="R957" t="s">
        <v>8318</v>
      </c>
    </row>
    <row r="958" spans="1:18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28"/>
        <v>1.7219999999999999E-2</v>
      </c>
      <c r="P958" s="15">
        <f t="shared" si="29"/>
        <v>50.647058823529413</v>
      </c>
      <c r="Q958" t="s">
        <v>8316</v>
      </c>
      <c r="R958" t="s">
        <v>8318</v>
      </c>
    </row>
    <row r="959" spans="1:18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28"/>
        <v>1.9416666666666665E-2</v>
      </c>
      <c r="P959" s="15">
        <f t="shared" si="29"/>
        <v>33.285714285714285</v>
      </c>
      <c r="Q959" t="s">
        <v>8316</v>
      </c>
      <c r="R959" t="s">
        <v>8318</v>
      </c>
    </row>
    <row r="960" spans="1:18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28"/>
        <v>0.11328275684711328</v>
      </c>
      <c r="P960" s="15">
        <f t="shared" si="29"/>
        <v>51.823529411764703</v>
      </c>
      <c r="Q960" t="s">
        <v>8316</v>
      </c>
      <c r="R960" t="s">
        <v>8318</v>
      </c>
    </row>
    <row r="961" spans="1:18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28"/>
        <v>0.3886</v>
      </c>
      <c r="P961" s="15">
        <f t="shared" si="29"/>
        <v>113.62573099415205</v>
      </c>
      <c r="Q961" t="s">
        <v>8316</v>
      </c>
      <c r="R961" t="s">
        <v>8318</v>
      </c>
    </row>
    <row r="962" spans="1:18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28"/>
        <v>0.46100628930817611</v>
      </c>
      <c r="P962" s="15">
        <f t="shared" si="29"/>
        <v>136.46276595744681</v>
      </c>
      <c r="Q962" t="s">
        <v>8316</v>
      </c>
      <c r="R962" t="s">
        <v>8318</v>
      </c>
    </row>
    <row r="963" spans="1:18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30">E963/D963</f>
        <v>0.42188421052631581</v>
      </c>
      <c r="P963" s="15">
        <f t="shared" ref="P963:P1026" si="31">E963/L963</f>
        <v>364.35454545454547</v>
      </c>
      <c r="Q963" t="s">
        <v>8316</v>
      </c>
      <c r="R963" t="s">
        <v>8318</v>
      </c>
    </row>
    <row r="964" spans="1:18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30"/>
        <v>0.2848</v>
      </c>
      <c r="P964" s="15">
        <f t="shared" si="31"/>
        <v>19.243243243243242</v>
      </c>
      <c r="Q964" t="s">
        <v>8316</v>
      </c>
      <c r="R964" t="s">
        <v>8318</v>
      </c>
    </row>
    <row r="965" spans="1:18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30"/>
        <v>1.0771428571428571E-2</v>
      </c>
      <c r="P965" s="15">
        <f t="shared" si="31"/>
        <v>41.888888888888886</v>
      </c>
      <c r="Q965" t="s">
        <v>8316</v>
      </c>
      <c r="R965" t="s">
        <v>8318</v>
      </c>
    </row>
    <row r="966" spans="1:18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30"/>
        <v>7.9909090909090902E-3</v>
      </c>
      <c r="P966" s="15">
        <f t="shared" si="31"/>
        <v>30.310344827586206</v>
      </c>
      <c r="Q966" t="s">
        <v>8316</v>
      </c>
      <c r="R966" t="s">
        <v>8318</v>
      </c>
    </row>
    <row r="967" spans="1:18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30"/>
        <v>1.192E-2</v>
      </c>
      <c r="P967" s="15">
        <f t="shared" si="31"/>
        <v>49.666666666666664</v>
      </c>
      <c r="Q967" t="s">
        <v>8316</v>
      </c>
      <c r="R967" t="s">
        <v>8318</v>
      </c>
    </row>
    <row r="968" spans="1:18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30"/>
        <v>0.14799999999999999</v>
      </c>
      <c r="P968" s="15">
        <f t="shared" si="31"/>
        <v>59.2</v>
      </c>
      <c r="Q968" t="s">
        <v>8316</v>
      </c>
      <c r="R968" t="s">
        <v>8318</v>
      </c>
    </row>
    <row r="969" spans="1:18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30"/>
        <v>0.17810000000000001</v>
      </c>
      <c r="P969" s="15">
        <f t="shared" si="31"/>
        <v>43.97530864197531</v>
      </c>
      <c r="Q969" t="s">
        <v>8316</v>
      </c>
      <c r="R969" t="s">
        <v>8318</v>
      </c>
    </row>
    <row r="970" spans="1:18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30"/>
        <v>1.325E-2</v>
      </c>
      <c r="P970" s="15">
        <f t="shared" si="31"/>
        <v>26.5</v>
      </c>
      <c r="Q970" t="s">
        <v>8316</v>
      </c>
      <c r="R970" t="s">
        <v>8318</v>
      </c>
    </row>
    <row r="971" spans="1:18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30"/>
        <v>0.46666666666666667</v>
      </c>
      <c r="P971" s="15">
        <f t="shared" si="31"/>
        <v>1272.7272727272727</v>
      </c>
      <c r="Q971" t="s">
        <v>8316</v>
      </c>
      <c r="R971" t="s">
        <v>8318</v>
      </c>
    </row>
    <row r="972" spans="1:18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30"/>
        <v>0.4592</v>
      </c>
      <c r="P972" s="15">
        <f t="shared" si="31"/>
        <v>164</v>
      </c>
      <c r="Q972" t="s">
        <v>8316</v>
      </c>
      <c r="R972" t="s">
        <v>8318</v>
      </c>
    </row>
    <row r="973" spans="1:18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30"/>
        <v>2.2599999999999999E-3</v>
      </c>
      <c r="P973" s="15">
        <f t="shared" si="31"/>
        <v>45.2</v>
      </c>
      <c r="Q973" t="s">
        <v>8316</v>
      </c>
      <c r="R973" t="s">
        <v>8318</v>
      </c>
    </row>
    <row r="974" spans="1:18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30"/>
        <v>0.34625</v>
      </c>
      <c r="P974" s="15">
        <f t="shared" si="31"/>
        <v>153.88888888888889</v>
      </c>
      <c r="Q974" t="s">
        <v>8316</v>
      </c>
      <c r="R974" t="s">
        <v>8318</v>
      </c>
    </row>
    <row r="975" spans="1:18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30"/>
        <v>2.0549999999999999E-2</v>
      </c>
      <c r="P975" s="15">
        <f t="shared" si="31"/>
        <v>51.375</v>
      </c>
      <c r="Q975" t="s">
        <v>8316</v>
      </c>
      <c r="R975" t="s">
        <v>8318</v>
      </c>
    </row>
    <row r="976" spans="1:18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30"/>
        <v>5.5999999999999999E-3</v>
      </c>
      <c r="P976" s="15">
        <f t="shared" si="31"/>
        <v>93.333333333333329</v>
      </c>
      <c r="Q976" t="s">
        <v>8316</v>
      </c>
      <c r="R976" t="s">
        <v>8318</v>
      </c>
    </row>
    <row r="977" spans="1:18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30"/>
        <v>2.6069999999999999E-2</v>
      </c>
      <c r="P977" s="15">
        <f t="shared" si="31"/>
        <v>108.625</v>
      </c>
      <c r="Q977" t="s">
        <v>8316</v>
      </c>
      <c r="R977" t="s">
        <v>8318</v>
      </c>
    </row>
    <row r="978" spans="1:18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30"/>
        <v>1.9259999999999999E-2</v>
      </c>
      <c r="P978" s="15">
        <f t="shared" si="31"/>
        <v>160.5</v>
      </c>
      <c r="Q978" t="s">
        <v>8316</v>
      </c>
      <c r="R978" t="s">
        <v>8318</v>
      </c>
    </row>
    <row r="979" spans="1:18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30"/>
        <v>0.33666666666666667</v>
      </c>
      <c r="P979" s="15">
        <f t="shared" si="31"/>
        <v>75.75</v>
      </c>
      <c r="Q979" t="s">
        <v>8316</v>
      </c>
      <c r="R979" t="s">
        <v>8318</v>
      </c>
    </row>
    <row r="980" spans="1:18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30"/>
        <v>0.5626326718299024</v>
      </c>
      <c r="P980" s="15">
        <f t="shared" si="31"/>
        <v>790.83739837398377</v>
      </c>
      <c r="Q980" t="s">
        <v>8316</v>
      </c>
      <c r="R980" t="s">
        <v>8318</v>
      </c>
    </row>
    <row r="981" spans="1:18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30"/>
        <v>0.82817600000000002</v>
      </c>
      <c r="P981" s="15">
        <f t="shared" si="31"/>
        <v>301.93916666666667</v>
      </c>
      <c r="Q981" t="s">
        <v>8316</v>
      </c>
      <c r="R981" t="s">
        <v>8318</v>
      </c>
    </row>
    <row r="982" spans="1:18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30"/>
        <v>0.14860000000000001</v>
      </c>
      <c r="P982" s="15">
        <f t="shared" si="31"/>
        <v>47.935483870967744</v>
      </c>
      <c r="Q982" t="s">
        <v>8316</v>
      </c>
      <c r="R982" t="s">
        <v>8318</v>
      </c>
    </row>
    <row r="983" spans="1:18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30"/>
        <v>1.2375123751237513E-4</v>
      </c>
      <c r="P983" s="15">
        <f t="shared" si="31"/>
        <v>2.75</v>
      </c>
      <c r="Q983" t="s">
        <v>8316</v>
      </c>
      <c r="R983" t="s">
        <v>8318</v>
      </c>
    </row>
    <row r="984" spans="1:18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30"/>
        <v>1.7142857142857143E-4</v>
      </c>
      <c r="P984" s="15">
        <f t="shared" si="31"/>
        <v>1</v>
      </c>
      <c r="Q984" t="s">
        <v>8316</v>
      </c>
      <c r="R984" t="s">
        <v>8318</v>
      </c>
    </row>
    <row r="985" spans="1:18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30"/>
        <v>0.2950613611721471</v>
      </c>
      <c r="P985" s="15">
        <f t="shared" si="31"/>
        <v>171.79329608938548</v>
      </c>
      <c r="Q985" t="s">
        <v>8316</v>
      </c>
      <c r="R985" t="s">
        <v>8318</v>
      </c>
    </row>
    <row r="986" spans="1:18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30"/>
        <v>1.06E-2</v>
      </c>
      <c r="P986" s="15">
        <f t="shared" si="31"/>
        <v>35.333333333333336</v>
      </c>
      <c r="Q986" t="s">
        <v>8316</v>
      </c>
      <c r="R986" t="s">
        <v>8318</v>
      </c>
    </row>
    <row r="987" spans="1:18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30"/>
        <v>6.2933333333333327E-2</v>
      </c>
      <c r="P987" s="15">
        <f t="shared" si="31"/>
        <v>82.086956521739125</v>
      </c>
      <c r="Q987" t="s">
        <v>8316</v>
      </c>
      <c r="R987" t="s">
        <v>8318</v>
      </c>
    </row>
    <row r="988" spans="1:18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30"/>
        <v>0.1275</v>
      </c>
      <c r="P988" s="15">
        <f t="shared" si="31"/>
        <v>110.8695652173913</v>
      </c>
      <c r="Q988" t="s">
        <v>8316</v>
      </c>
      <c r="R988" t="s">
        <v>8318</v>
      </c>
    </row>
    <row r="989" spans="1:18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30"/>
        <v>0.13220000000000001</v>
      </c>
      <c r="P989" s="15">
        <f t="shared" si="31"/>
        <v>161.21951219512195</v>
      </c>
      <c r="Q989" t="s">
        <v>8316</v>
      </c>
      <c r="R989" t="s">
        <v>8318</v>
      </c>
    </row>
    <row r="990" spans="1:18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30"/>
        <v>0</v>
      </c>
      <c r="P990" s="15" t="e">
        <f t="shared" si="31"/>
        <v>#DIV/0!</v>
      </c>
      <c r="Q990" t="s">
        <v>8316</v>
      </c>
      <c r="R990" t="s">
        <v>8318</v>
      </c>
    </row>
    <row r="991" spans="1:18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30"/>
        <v>0.16769999999999999</v>
      </c>
      <c r="P991" s="15">
        <f t="shared" si="31"/>
        <v>52.40625</v>
      </c>
      <c r="Q991" t="s">
        <v>8316</v>
      </c>
      <c r="R991" t="s">
        <v>8318</v>
      </c>
    </row>
    <row r="992" spans="1:18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30"/>
        <v>1.0399999999999999E-3</v>
      </c>
      <c r="P992" s="15">
        <f t="shared" si="31"/>
        <v>13</v>
      </c>
      <c r="Q992" t="s">
        <v>8316</v>
      </c>
      <c r="R992" t="s">
        <v>8318</v>
      </c>
    </row>
    <row r="993" spans="1:18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30"/>
        <v>4.24E-2</v>
      </c>
      <c r="P993" s="15">
        <f t="shared" si="31"/>
        <v>30.285714285714285</v>
      </c>
      <c r="Q993" t="s">
        <v>8316</v>
      </c>
      <c r="R993" t="s">
        <v>8318</v>
      </c>
    </row>
    <row r="994" spans="1:18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30"/>
        <v>4.6699999999999997E-3</v>
      </c>
      <c r="P994" s="15">
        <f t="shared" si="31"/>
        <v>116.75</v>
      </c>
      <c r="Q994" t="s">
        <v>8316</v>
      </c>
      <c r="R994" t="s">
        <v>8318</v>
      </c>
    </row>
    <row r="995" spans="1:18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30"/>
        <v>0.25087142857142858</v>
      </c>
      <c r="P995" s="15">
        <f t="shared" si="31"/>
        <v>89.59693877551021</v>
      </c>
      <c r="Q995" t="s">
        <v>8316</v>
      </c>
      <c r="R995" t="s">
        <v>8318</v>
      </c>
    </row>
    <row r="996" spans="1:18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30"/>
        <v>2.3345000000000001E-2</v>
      </c>
      <c r="P996" s="15">
        <f t="shared" si="31"/>
        <v>424.45454545454544</v>
      </c>
      <c r="Q996" t="s">
        <v>8316</v>
      </c>
      <c r="R996" t="s">
        <v>8318</v>
      </c>
    </row>
    <row r="997" spans="1:18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30"/>
        <v>7.2599999999999998E-2</v>
      </c>
      <c r="P997" s="15">
        <f t="shared" si="31"/>
        <v>80.666666666666671</v>
      </c>
      <c r="Q997" t="s">
        <v>8316</v>
      </c>
      <c r="R997" t="s">
        <v>8318</v>
      </c>
    </row>
    <row r="998" spans="1:18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30"/>
        <v>1.6250000000000001E-2</v>
      </c>
      <c r="P998" s="15">
        <f t="shared" si="31"/>
        <v>13</v>
      </c>
      <c r="Q998" t="s">
        <v>8316</v>
      </c>
      <c r="R998" t="s">
        <v>8318</v>
      </c>
    </row>
    <row r="999" spans="1:18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30"/>
        <v>1.2999999999999999E-2</v>
      </c>
      <c r="P999" s="15">
        <f t="shared" si="31"/>
        <v>8.125</v>
      </c>
      <c r="Q999" t="s">
        <v>8316</v>
      </c>
      <c r="R999" t="s">
        <v>8318</v>
      </c>
    </row>
    <row r="1000" spans="1:18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30"/>
        <v>0.58558333333333334</v>
      </c>
      <c r="P1000" s="15">
        <f t="shared" si="31"/>
        <v>153.42794759825327</v>
      </c>
      <c r="Q1000" t="s">
        <v>8316</v>
      </c>
      <c r="R1000" t="s">
        <v>8318</v>
      </c>
    </row>
    <row r="1001" spans="1:18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30"/>
        <v>7.7886666666666673E-2</v>
      </c>
      <c r="P1001" s="15">
        <f t="shared" si="31"/>
        <v>292.07499999999999</v>
      </c>
      <c r="Q1001" t="s">
        <v>8316</v>
      </c>
      <c r="R1001" t="s">
        <v>8318</v>
      </c>
    </row>
    <row r="1002" spans="1:18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30"/>
        <v>2.2157147647256063E-2</v>
      </c>
      <c r="P1002" s="15">
        <f t="shared" si="31"/>
        <v>3304</v>
      </c>
      <c r="Q1002" t="s">
        <v>8316</v>
      </c>
      <c r="R1002" t="s">
        <v>8318</v>
      </c>
    </row>
    <row r="1003" spans="1:18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30"/>
        <v>1.04</v>
      </c>
      <c r="P1003" s="15">
        <f t="shared" si="31"/>
        <v>1300</v>
      </c>
      <c r="Q1003" t="s">
        <v>8316</v>
      </c>
      <c r="R1003" t="s">
        <v>8318</v>
      </c>
    </row>
    <row r="1004" spans="1:18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30"/>
        <v>0.29602960296029601</v>
      </c>
      <c r="P1004" s="15">
        <f t="shared" si="31"/>
        <v>134.54545454545453</v>
      </c>
      <c r="Q1004" t="s">
        <v>8316</v>
      </c>
      <c r="R1004" t="s">
        <v>8318</v>
      </c>
    </row>
    <row r="1005" spans="1:18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30"/>
        <v>0.16055</v>
      </c>
      <c r="P1005" s="15">
        <f t="shared" si="31"/>
        <v>214.06666666666666</v>
      </c>
      <c r="Q1005" t="s">
        <v>8316</v>
      </c>
      <c r="R1005" t="s">
        <v>8318</v>
      </c>
    </row>
    <row r="1006" spans="1:18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30"/>
        <v>0.82208000000000003</v>
      </c>
      <c r="P1006" s="15">
        <f t="shared" si="31"/>
        <v>216.33684210526314</v>
      </c>
      <c r="Q1006" t="s">
        <v>8316</v>
      </c>
      <c r="R1006" t="s">
        <v>8318</v>
      </c>
    </row>
    <row r="1007" spans="1:18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30"/>
        <v>0.75051000000000001</v>
      </c>
      <c r="P1007" s="15">
        <f t="shared" si="31"/>
        <v>932.31055900621118</v>
      </c>
      <c r="Q1007" t="s">
        <v>8316</v>
      </c>
      <c r="R1007" t="s">
        <v>8318</v>
      </c>
    </row>
    <row r="1008" spans="1:18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30"/>
        <v>5.8500000000000003E-2</v>
      </c>
      <c r="P1008" s="15">
        <f t="shared" si="31"/>
        <v>29.25</v>
      </c>
      <c r="Q1008" t="s">
        <v>8316</v>
      </c>
      <c r="R1008" t="s">
        <v>8318</v>
      </c>
    </row>
    <row r="1009" spans="1:18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30"/>
        <v>0.44319999999999998</v>
      </c>
      <c r="P1009" s="15">
        <f t="shared" si="31"/>
        <v>174.94736842105263</v>
      </c>
      <c r="Q1009" t="s">
        <v>8316</v>
      </c>
      <c r="R1009" t="s">
        <v>8318</v>
      </c>
    </row>
    <row r="1010" spans="1:18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30"/>
        <v>2.6737967914438501E-3</v>
      </c>
      <c r="P1010" s="15">
        <f t="shared" si="31"/>
        <v>250</v>
      </c>
      <c r="Q1010" t="s">
        <v>8316</v>
      </c>
      <c r="R1010" t="s">
        <v>8318</v>
      </c>
    </row>
    <row r="1011" spans="1:18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30"/>
        <v>0.1313</v>
      </c>
      <c r="P1011" s="15">
        <f t="shared" si="31"/>
        <v>65</v>
      </c>
      <c r="Q1011" t="s">
        <v>8316</v>
      </c>
      <c r="R1011" t="s">
        <v>8318</v>
      </c>
    </row>
    <row r="1012" spans="1:18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30"/>
        <v>1.9088937093275488E-3</v>
      </c>
      <c r="P1012" s="15">
        <f t="shared" si="31"/>
        <v>55</v>
      </c>
      <c r="Q1012" t="s">
        <v>8316</v>
      </c>
      <c r="R1012" t="s">
        <v>8318</v>
      </c>
    </row>
    <row r="1013" spans="1:18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30"/>
        <v>3.7499999999999999E-3</v>
      </c>
      <c r="P1013" s="15">
        <f t="shared" si="31"/>
        <v>75</v>
      </c>
      <c r="Q1013" t="s">
        <v>8316</v>
      </c>
      <c r="R1013" t="s">
        <v>8318</v>
      </c>
    </row>
    <row r="1014" spans="1:18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30"/>
        <v>215.35021</v>
      </c>
      <c r="P1014" s="15">
        <f t="shared" si="31"/>
        <v>1389.3561935483872</v>
      </c>
      <c r="Q1014" t="s">
        <v>8316</v>
      </c>
      <c r="R1014" t="s">
        <v>8318</v>
      </c>
    </row>
    <row r="1015" spans="1:18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30"/>
        <v>0.34527999999999998</v>
      </c>
      <c r="P1015" s="15">
        <f t="shared" si="31"/>
        <v>95.911111111111111</v>
      </c>
      <c r="Q1015" t="s">
        <v>8316</v>
      </c>
      <c r="R1015" t="s">
        <v>8318</v>
      </c>
    </row>
    <row r="1016" spans="1:18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30"/>
        <v>0.30599999999999999</v>
      </c>
      <c r="P1016" s="15">
        <f t="shared" si="31"/>
        <v>191.25</v>
      </c>
      <c r="Q1016" t="s">
        <v>8316</v>
      </c>
      <c r="R1016" t="s">
        <v>8318</v>
      </c>
    </row>
    <row r="1017" spans="1:18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30"/>
        <v>2.6666666666666668E-2</v>
      </c>
      <c r="P1017" s="15">
        <f t="shared" si="31"/>
        <v>40</v>
      </c>
      <c r="Q1017" t="s">
        <v>8316</v>
      </c>
      <c r="R1017" t="s">
        <v>8318</v>
      </c>
    </row>
    <row r="1018" spans="1:18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30"/>
        <v>2.8420000000000001E-2</v>
      </c>
      <c r="P1018" s="15">
        <f t="shared" si="31"/>
        <v>74.78947368421052</v>
      </c>
      <c r="Q1018" t="s">
        <v>8316</v>
      </c>
      <c r="R1018" t="s">
        <v>8318</v>
      </c>
    </row>
    <row r="1019" spans="1:18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30"/>
        <v>0.22878799999999999</v>
      </c>
      <c r="P1019" s="15">
        <f t="shared" si="31"/>
        <v>161.11830985915492</v>
      </c>
      <c r="Q1019" t="s">
        <v>8316</v>
      </c>
      <c r="R1019" t="s">
        <v>8318</v>
      </c>
    </row>
    <row r="1020" spans="1:18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30"/>
        <v>3.1050000000000001E-2</v>
      </c>
      <c r="P1020" s="15">
        <f t="shared" si="31"/>
        <v>88.714285714285708</v>
      </c>
      <c r="Q1020" t="s">
        <v>8316</v>
      </c>
      <c r="R1020" t="s">
        <v>8318</v>
      </c>
    </row>
    <row r="1021" spans="1:18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30"/>
        <v>0.47333333333333333</v>
      </c>
      <c r="P1021" s="15">
        <f t="shared" si="31"/>
        <v>53.25</v>
      </c>
      <c r="Q1021" t="s">
        <v>8316</v>
      </c>
      <c r="R1021" t="s">
        <v>8318</v>
      </c>
    </row>
    <row r="1022" spans="1:18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30"/>
        <v>2.0554838709677421</v>
      </c>
      <c r="P1022" s="15">
        <f t="shared" si="31"/>
        <v>106.2</v>
      </c>
      <c r="Q1022" t="s">
        <v>8322</v>
      </c>
      <c r="R1022" t="s">
        <v>8327</v>
      </c>
    </row>
    <row r="1023" spans="1:18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30"/>
        <v>3.5180366666666667</v>
      </c>
      <c r="P1023" s="15">
        <f t="shared" si="31"/>
        <v>22.079728033472804</v>
      </c>
      <c r="Q1023" t="s">
        <v>8322</v>
      </c>
      <c r="R1023" t="s">
        <v>8327</v>
      </c>
    </row>
    <row r="1024" spans="1:18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30"/>
        <v>1.149</v>
      </c>
      <c r="P1024" s="15">
        <f t="shared" si="31"/>
        <v>31.054054054054053</v>
      </c>
      <c r="Q1024" t="s">
        <v>8322</v>
      </c>
      <c r="R1024" t="s">
        <v>8327</v>
      </c>
    </row>
    <row r="1025" spans="1:18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30"/>
        <v>2.3715000000000002</v>
      </c>
      <c r="P1025" s="15">
        <f t="shared" si="31"/>
        <v>36.206106870229007</v>
      </c>
      <c r="Q1025" t="s">
        <v>8322</v>
      </c>
      <c r="R1025" t="s">
        <v>8327</v>
      </c>
    </row>
    <row r="1026" spans="1:18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30"/>
        <v>1.1863774999999999</v>
      </c>
      <c r="P1026" s="15">
        <f t="shared" si="31"/>
        <v>388.9762295081967</v>
      </c>
      <c r="Q1026" t="s">
        <v>8322</v>
      </c>
      <c r="R1026" t="s">
        <v>8327</v>
      </c>
    </row>
    <row r="1027" spans="1:18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32">E1027/D1027</f>
        <v>1.099283142857143</v>
      </c>
      <c r="P1027" s="15">
        <f t="shared" ref="P1027:P1090" si="33">E1027/L1027</f>
        <v>71.848571428571432</v>
      </c>
      <c r="Q1027" t="s">
        <v>8322</v>
      </c>
      <c r="R1027" t="s">
        <v>8327</v>
      </c>
    </row>
    <row r="1028" spans="1:18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32"/>
        <v>1.0000828571428571</v>
      </c>
      <c r="P1028" s="15">
        <f t="shared" si="33"/>
        <v>57.381803278688523</v>
      </c>
      <c r="Q1028" t="s">
        <v>8322</v>
      </c>
      <c r="R1028" t="s">
        <v>8327</v>
      </c>
    </row>
    <row r="1029" spans="1:18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32"/>
        <v>1.0309292094387414</v>
      </c>
      <c r="P1029" s="15">
        <f t="shared" si="33"/>
        <v>69.666666666666671</v>
      </c>
      <c r="Q1029" t="s">
        <v>8322</v>
      </c>
      <c r="R1029" t="s">
        <v>8327</v>
      </c>
    </row>
    <row r="1030" spans="1:18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32"/>
        <v>1.1727000000000001</v>
      </c>
      <c r="P1030" s="15">
        <f t="shared" si="33"/>
        <v>45.988235294117644</v>
      </c>
      <c r="Q1030" t="s">
        <v>8322</v>
      </c>
      <c r="R1030" t="s">
        <v>8327</v>
      </c>
    </row>
    <row r="1031" spans="1:18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32"/>
        <v>1.1175999999999999</v>
      </c>
      <c r="P1031" s="15">
        <f t="shared" si="33"/>
        <v>79.262411347517727</v>
      </c>
      <c r="Q1031" t="s">
        <v>8322</v>
      </c>
      <c r="R1031" t="s">
        <v>8327</v>
      </c>
    </row>
    <row r="1032" spans="1:18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32"/>
        <v>3.4209999999999998</v>
      </c>
      <c r="P1032" s="15">
        <f t="shared" si="33"/>
        <v>43.031446540880502</v>
      </c>
      <c r="Q1032" t="s">
        <v>8322</v>
      </c>
      <c r="R1032" t="s">
        <v>8327</v>
      </c>
    </row>
    <row r="1033" spans="1:18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32"/>
        <v>1.0740000000000001</v>
      </c>
      <c r="P1033" s="15">
        <f t="shared" si="33"/>
        <v>108.48484848484848</v>
      </c>
      <c r="Q1033" t="s">
        <v>8322</v>
      </c>
      <c r="R1033" t="s">
        <v>8327</v>
      </c>
    </row>
    <row r="1034" spans="1:18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32"/>
        <v>1.0849703703703704</v>
      </c>
      <c r="P1034" s="15">
        <f t="shared" si="33"/>
        <v>61.029583333333335</v>
      </c>
      <c r="Q1034" t="s">
        <v>8322</v>
      </c>
      <c r="R1034" t="s">
        <v>8327</v>
      </c>
    </row>
    <row r="1035" spans="1:18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32"/>
        <v>1.0286144578313252</v>
      </c>
      <c r="P1035" s="15">
        <f t="shared" si="33"/>
        <v>50.592592592592595</v>
      </c>
      <c r="Q1035" t="s">
        <v>8322</v>
      </c>
      <c r="R1035" t="s">
        <v>8327</v>
      </c>
    </row>
    <row r="1036" spans="1:18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32"/>
        <v>1.3000180000000001</v>
      </c>
      <c r="P1036" s="15">
        <f t="shared" si="33"/>
        <v>39.157168674698795</v>
      </c>
      <c r="Q1036" t="s">
        <v>8322</v>
      </c>
      <c r="R1036" t="s">
        <v>8327</v>
      </c>
    </row>
    <row r="1037" spans="1:18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32"/>
        <v>1.0765217391304347</v>
      </c>
      <c r="P1037" s="15">
        <f t="shared" si="33"/>
        <v>65.15789473684211</v>
      </c>
      <c r="Q1037" t="s">
        <v>8322</v>
      </c>
      <c r="R1037" t="s">
        <v>8327</v>
      </c>
    </row>
    <row r="1038" spans="1:18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32"/>
        <v>1.1236044444444444</v>
      </c>
      <c r="P1038" s="15">
        <f t="shared" si="33"/>
        <v>23.963127962085309</v>
      </c>
      <c r="Q1038" t="s">
        <v>8322</v>
      </c>
      <c r="R1038" t="s">
        <v>8327</v>
      </c>
    </row>
    <row r="1039" spans="1:18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32"/>
        <v>1.0209999999999999</v>
      </c>
      <c r="P1039" s="15">
        <f t="shared" si="33"/>
        <v>48.61904761904762</v>
      </c>
      <c r="Q1039" t="s">
        <v>8322</v>
      </c>
      <c r="R1039" t="s">
        <v>8327</v>
      </c>
    </row>
    <row r="1040" spans="1:18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32"/>
        <v>1.4533333333333334</v>
      </c>
      <c r="P1040" s="15">
        <f t="shared" si="33"/>
        <v>35.73770491803279</v>
      </c>
      <c r="Q1040" t="s">
        <v>8322</v>
      </c>
      <c r="R1040" t="s">
        <v>8327</v>
      </c>
    </row>
    <row r="1041" spans="1:18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32"/>
        <v>1.282</v>
      </c>
      <c r="P1041" s="15">
        <f t="shared" si="33"/>
        <v>21.366666666666667</v>
      </c>
      <c r="Q1041" t="s">
        <v>8322</v>
      </c>
      <c r="R1041" t="s">
        <v>8327</v>
      </c>
    </row>
    <row r="1042" spans="1:18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32"/>
        <v>2.9411764705882353E-3</v>
      </c>
      <c r="P1042" s="15">
        <f t="shared" si="33"/>
        <v>250</v>
      </c>
      <c r="Q1042" t="s">
        <v>8328</v>
      </c>
      <c r="R1042" t="s">
        <v>8329</v>
      </c>
    </row>
    <row r="1043" spans="1:18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32"/>
        <v>0</v>
      </c>
      <c r="P1043" s="15" t="e">
        <f t="shared" si="33"/>
        <v>#DIV/0!</v>
      </c>
      <c r="Q1043" t="s">
        <v>8328</v>
      </c>
      <c r="R1043" t="s">
        <v>8329</v>
      </c>
    </row>
    <row r="1044" spans="1:18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32"/>
        <v>1.5384615384615385E-2</v>
      </c>
      <c r="P1044" s="15">
        <f t="shared" si="33"/>
        <v>10</v>
      </c>
      <c r="Q1044" t="s">
        <v>8328</v>
      </c>
      <c r="R1044" t="s">
        <v>8329</v>
      </c>
    </row>
    <row r="1045" spans="1:18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32"/>
        <v>8.5370000000000001E-2</v>
      </c>
      <c r="P1045" s="15">
        <f t="shared" si="33"/>
        <v>29.236301369863014</v>
      </c>
      <c r="Q1045" t="s">
        <v>8328</v>
      </c>
      <c r="R1045" t="s">
        <v>8329</v>
      </c>
    </row>
    <row r="1046" spans="1:18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32"/>
        <v>8.571428571428571E-4</v>
      </c>
      <c r="P1046" s="15">
        <f t="shared" si="33"/>
        <v>3</v>
      </c>
      <c r="Q1046" t="s">
        <v>8328</v>
      </c>
      <c r="R1046" t="s">
        <v>8329</v>
      </c>
    </row>
    <row r="1047" spans="1:18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32"/>
        <v>2.6599999999999999E-2</v>
      </c>
      <c r="P1047" s="15">
        <f t="shared" si="33"/>
        <v>33.25</v>
      </c>
      <c r="Q1047" t="s">
        <v>8328</v>
      </c>
      <c r="R1047" t="s">
        <v>8329</v>
      </c>
    </row>
    <row r="1048" spans="1:18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32"/>
        <v>0</v>
      </c>
      <c r="P1048" s="15" t="e">
        <f t="shared" si="33"/>
        <v>#DIV/0!</v>
      </c>
      <c r="Q1048" t="s">
        <v>8328</v>
      </c>
      <c r="R1048" t="s">
        <v>8329</v>
      </c>
    </row>
    <row r="1049" spans="1:18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32"/>
        <v>5.0000000000000001E-4</v>
      </c>
      <c r="P1049" s="15">
        <f t="shared" si="33"/>
        <v>1</v>
      </c>
      <c r="Q1049" t="s">
        <v>8328</v>
      </c>
      <c r="R1049" t="s">
        <v>8329</v>
      </c>
    </row>
    <row r="1050" spans="1:18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32"/>
        <v>1.4133333333333333E-2</v>
      </c>
      <c r="P1050" s="15">
        <f t="shared" si="33"/>
        <v>53</v>
      </c>
      <c r="Q1050" t="s">
        <v>8328</v>
      </c>
      <c r="R1050" t="s">
        <v>8329</v>
      </c>
    </row>
    <row r="1051" spans="1:18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32"/>
        <v>0</v>
      </c>
      <c r="P1051" s="15" t="e">
        <f t="shared" si="33"/>
        <v>#DIV/0!</v>
      </c>
      <c r="Q1051" t="s">
        <v>8328</v>
      </c>
      <c r="R1051" t="s">
        <v>8329</v>
      </c>
    </row>
    <row r="1052" spans="1:18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32"/>
        <v>0</v>
      </c>
      <c r="P1052" s="15" t="e">
        <f t="shared" si="33"/>
        <v>#DIV/0!</v>
      </c>
      <c r="Q1052" t="s">
        <v>8328</v>
      </c>
      <c r="R1052" t="s">
        <v>8329</v>
      </c>
    </row>
    <row r="1053" spans="1:18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32"/>
        <v>0</v>
      </c>
      <c r="P1053" s="15" t="e">
        <f t="shared" si="33"/>
        <v>#DIV/0!</v>
      </c>
      <c r="Q1053" t="s">
        <v>8328</v>
      </c>
      <c r="R1053" t="s">
        <v>8329</v>
      </c>
    </row>
    <row r="1054" spans="1:18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32"/>
        <v>0</v>
      </c>
      <c r="P1054" s="15" t="e">
        <f t="shared" si="33"/>
        <v>#DIV/0!</v>
      </c>
      <c r="Q1054" t="s">
        <v>8328</v>
      </c>
      <c r="R1054" t="s">
        <v>8329</v>
      </c>
    </row>
    <row r="1055" spans="1:18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32"/>
        <v>0.01</v>
      </c>
      <c r="P1055" s="15">
        <f t="shared" si="33"/>
        <v>15</v>
      </c>
      <c r="Q1055" t="s">
        <v>8328</v>
      </c>
      <c r="R1055" t="s">
        <v>8329</v>
      </c>
    </row>
    <row r="1056" spans="1:18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32"/>
        <v>0</v>
      </c>
      <c r="P1056" s="15" t="e">
        <f t="shared" si="33"/>
        <v>#DIV/0!</v>
      </c>
      <c r="Q1056" t="s">
        <v>8328</v>
      </c>
      <c r="R1056" t="s">
        <v>8329</v>
      </c>
    </row>
    <row r="1057" spans="1:18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32"/>
        <v>0</v>
      </c>
      <c r="P1057" s="15" t="e">
        <f t="shared" si="33"/>
        <v>#DIV/0!</v>
      </c>
      <c r="Q1057" t="s">
        <v>8328</v>
      </c>
      <c r="R1057" t="s">
        <v>8329</v>
      </c>
    </row>
    <row r="1058" spans="1:18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32"/>
        <v>0</v>
      </c>
      <c r="P1058" s="15" t="e">
        <f t="shared" si="33"/>
        <v>#DIV/0!</v>
      </c>
      <c r="Q1058" t="s">
        <v>8328</v>
      </c>
      <c r="R1058" t="s">
        <v>8329</v>
      </c>
    </row>
    <row r="1059" spans="1:18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32"/>
        <v>0</v>
      </c>
      <c r="P1059" s="15" t="e">
        <f t="shared" si="33"/>
        <v>#DIV/0!</v>
      </c>
      <c r="Q1059" t="s">
        <v>8328</v>
      </c>
      <c r="R1059" t="s">
        <v>8329</v>
      </c>
    </row>
    <row r="1060" spans="1:18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32"/>
        <v>0</v>
      </c>
      <c r="P1060" s="15" t="e">
        <f t="shared" si="33"/>
        <v>#DIV/0!</v>
      </c>
      <c r="Q1060" t="s">
        <v>8328</v>
      </c>
      <c r="R1060" t="s">
        <v>8329</v>
      </c>
    </row>
    <row r="1061" spans="1:18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32"/>
        <v>0</v>
      </c>
      <c r="P1061" s="15" t="e">
        <f t="shared" si="33"/>
        <v>#DIV/0!</v>
      </c>
      <c r="Q1061" t="s">
        <v>8328</v>
      </c>
      <c r="R1061" t="s">
        <v>8329</v>
      </c>
    </row>
    <row r="1062" spans="1:18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32"/>
        <v>0.01</v>
      </c>
      <c r="P1062" s="15">
        <f t="shared" si="33"/>
        <v>50</v>
      </c>
      <c r="Q1062" t="s">
        <v>8328</v>
      </c>
      <c r="R1062" t="s">
        <v>8329</v>
      </c>
    </row>
    <row r="1063" spans="1:18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32"/>
        <v>0</v>
      </c>
      <c r="P1063" s="15" t="e">
        <f t="shared" si="33"/>
        <v>#DIV/0!</v>
      </c>
      <c r="Q1063" t="s">
        <v>8328</v>
      </c>
      <c r="R1063" t="s">
        <v>8329</v>
      </c>
    </row>
    <row r="1064" spans="1:18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32"/>
        <v>0.95477386934673369</v>
      </c>
      <c r="P1064" s="15">
        <f t="shared" si="33"/>
        <v>47.5</v>
      </c>
      <c r="Q1064" t="s">
        <v>8328</v>
      </c>
      <c r="R1064" t="s">
        <v>8329</v>
      </c>
    </row>
    <row r="1065" spans="1:18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32"/>
        <v>0</v>
      </c>
      <c r="P1065" s="15" t="e">
        <f t="shared" si="33"/>
        <v>#DIV/0!</v>
      </c>
      <c r="Q1065" t="s">
        <v>8328</v>
      </c>
      <c r="R1065" t="s">
        <v>8329</v>
      </c>
    </row>
    <row r="1066" spans="1:18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32"/>
        <v>8.9744444444444446E-2</v>
      </c>
      <c r="P1066" s="15">
        <f t="shared" si="33"/>
        <v>65.666666666666671</v>
      </c>
      <c r="Q1066" t="s">
        <v>8330</v>
      </c>
      <c r="R1066" t="s">
        <v>8331</v>
      </c>
    </row>
    <row r="1067" spans="1:18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32"/>
        <v>2.7E-2</v>
      </c>
      <c r="P1067" s="15">
        <f t="shared" si="33"/>
        <v>16.2</v>
      </c>
      <c r="Q1067" t="s">
        <v>8330</v>
      </c>
      <c r="R1067" t="s">
        <v>8331</v>
      </c>
    </row>
    <row r="1068" spans="1:18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32"/>
        <v>3.3673333333333333E-2</v>
      </c>
      <c r="P1068" s="15">
        <f t="shared" si="33"/>
        <v>34.128378378378379</v>
      </c>
      <c r="Q1068" t="s">
        <v>8330</v>
      </c>
      <c r="R1068" t="s">
        <v>8331</v>
      </c>
    </row>
    <row r="1069" spans="1:18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32"/>
        <v>0.26</v>
      </c>
      <c r="P1069" s="15">
        <f t="shared" si="33"/>
        <v>13</v>
      </c>
      <c r="Q1069" t="s">
        <v>8330</v>
      </c>
      <c r="R1069" t="s">
        <v>8331</v>
      </c>
    </row>
    <row r="1070" spans="1:18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32"/>
        <v>1.5E-3</v>
      </c>
      <c r="P1070" s="15">
        <f t="shared" si="33"/>
        <v>11.25</v>
      </c>
      <c r="Q1070" t="s">
        <v>8330</v>
      </c>
      <c r="R1070" t="s">
        <v>8331</v>
      </c>
    </row>
    <row r="1071" spans="1:18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32"/>
        <v>0.38636363636363635</v>
      </c>
      <c r="P1071" s="15">
        <f t="shared" si="33"/>
        <v>40.476190476190474</v>
      </c>
      <c r="Q1071" t="s">
        <v>8330</v>
      </c>
      <c r="R1071" t="s">
        <v>8331</v>
      </c>
    </row>
    <row r="1072" spans="1:18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32"/>
        <v>7.0000000000000001E-3</v>
      </c>
      <c r="P1072" s="15">
        <f t="shared" si="33"/>
        <v>35</v>
      </c>
      <c r="Q1072" t="s">
        <v>8330</v>
      </c>
      <c r="R1072" t="s">
        <v>8331</v>
      </c>
    </row>
    <row r="1073" spans="1:18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32"/>
        <v>0</v>
      </c>
      <c r="P1073" s="15" t="e">
        <f t="shared" si="33"/>
        <v>#DIV/0!</v>
      </c>
      <c r="Q1073" t="s">
        <v>8330</v>
      </c>
      <c r="R1073" t="s">
        <v>8331</v>
      </c>
    </row>
    <row r="1074" spans="1:18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32"/>
        <v>6.8000000000000005E-4</v>
      </c>
      <c r="P1074" s="15">
        <f t="shared" si="33"/>
        <v>12.75</v>
      </c>
      <c r="Q1074" t="s">
        <v>8330</v>
      </c>
      <c r="R1074" t="s">
        <v>8331</v>
      </c>
    </row>
    <row r="1075" spans="1:18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32"/>
        <v>1.3333333333333334E-2</v>
      </c>
      <c r="P1075" s="15">
        <f t="shared" si="33"/>
        <v>10</v>
      </c>
      <c r="Q1075" t="s">
        <v>8330</v>
      </c>
      <c r="R1075" t="s">
        <v>8331</v>
      </c>
    </row>
    <row r="1076" spans="1:18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32"/>
        <v>6.3092592592592589E-2</v>
      </c>
      <c r="P1076" s="15">
        <f t="shared" si="33"/>
        <v>113.56666666666666</v>
      </c>
      <c r="Q1076" t="s">
        <v>8330</v>
      </c>
      <c r="R1076" t="s">
        <v>8331</v>
      </c>
    </row>
    <row r="1077" spans="1:18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32"/>
        <v>4.4999999999999998E-2</v>
      </c>
      <c r="P1077" s="15">
        <f t="shared" si="33"/>
        <v>15</v>
      </c>
      <c r="Q1077" t="s">
        <v>8330</v>
      </c>
      <c r="R1077" t="s">
        <v>8331</v>
      </c>
    </row>
    <row r="1078" spans="1:18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32"/>
        <v>0.62765333333333329</v>
      </c>
      <c r="P1078" s="15">
        <f t="shared" si="33"/>
        <v>48.281025641025643</v>
      </c>
      <c r="Q1078" t="s">
        <v>8330</v>
      </c>
      <c r="R1078" t="s">
        <v>8331</v>
      </c>
    </row>
    <row r="1079" spans="1:18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32"/>
        <v>0.29376000000000002</v>
      </c>
      <c r="P1079" s="15">
        <f t="shared" si="33"/>
        <v>43.976047904191617</v>
      </c>
      <c r="Q1079" t="s">
        <v>8330</v>
      </c>
      <c r="R1079" t="s">
        <v>8331</v>
      </c>
    </row>
    <row r="1080" spans="1:18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32"/>
        <v>7.4999999999999997E-2</v>
      </c>
      <c r="P1080" s="15">
        <f t="shared" si="33"/>
        <v>9</v>
      </c>
      <c r="Q1080" t="s">
        <v>8330</v>
      </c>
      <c r="R1080" t="s">
        <v>8331</v>
      </c>
    </row>
    <row r="1081" spans="1:18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32"/>
        <v>2.6076923076923077E-2</v>
      </c>
      <c r="P1081" s="15">
        <f t="shared" si="33"/>
        <v>37.666666666666664</v>
      </c>
      <c r="Q1081" t="s">
        <v>8330</v>
      </c>
      <c r="R1081" t="s">
        <v>8331</v>
      </c>
    </row>
    <row r="1082" spans="1:18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32"/>
        <v>9.1050000000000006E-2</v>
      </c>
      <c r="P1082" s="15">
        <f t="shared" si="33"/>
        <v>18.581632653061224</v>
      </c>
      <c r="Q1082" t="s">
        <v>8330</v>
      </c>
      <c r="R1082" t="s">
        <v>8331</v>
      </c>
    </row>
    <row r="1083" spans="1:18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32"/>
        <v>1.7647058823529413E-4</v>
      </c>
      <c r="P1083" s="15">
        <f t="shared" si="33"/>
        <v>3</v>
      </c>
      <c r="Q1083" t="s">
        <v>8330</v>
      </c>
      <c r="R1083" t="s">
        <v>8331</v>
      </c>
    </row>
    <row r="1084" spans="1:18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32"/>
        <v>5.5999999999999999E-3</v>
      </c>
      <c r="P1084" s="15">
        <f t="shared" si="33"/>
        <v>18.666666666666668</v>
      </c>
      <c r="Q1084" t="s">
        <v>8330</v>
      </c>
      <c r="R1084" t="s">
        <v>8331</v>
      </c>
    </row>
    <row r="1085" spans="1:18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32"/>
        <v>8.2000000000000007E-3</v>
      </c>
      <c r="P1085" s="15">
        <f t="shared" si="33"/>
        <v>410</v>
      </c>
      <c r="Q1085" t="s">
        <v>8330</v>
      </c>
      <c r="R1085" t="s">
        <v>8331</v>
      </c>
    </row>
    <row r="1086" spans="1:18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32"/>
        <v>0</v>
      </c>
      <c r="P1086" s="15" t="e">
        <f t="shared" si="33"/>
        <v>#DIV/0!</v>
      </c>
      <c r="Q1086" t="s">
        <v>8330</v>
      </c>
      <c r="R1086" t="s">
        <v>8331</v>
      </c>
    </row>
    <row r="1087" spans="1:18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32"/>
        <v>3.4200000000000001E-2</v>
      </c>
      <c r="P1087" s="15">
        <f t="shared" si="33"/>
        <v>114</v>
      </c>
      <c r="Q1087" t="s">
        <v>8330</v>
      </c>
      <c r="R1087" t="s">
        <v>8331</v>
      </c>
    </row>
    <row r="1088" spans="1:18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32"/>
        <v>8.3333333333333339E-4</v>
      </c>
      <c r="P1088" s="15">
        <f t="shared" si="33"/>
        <v>7.5</v>
      </c>
      <c r="Q1088" t="s">
        <v>8330</v>
      </c>
      <c r="R1088" t="s">
        <v>8331</v>
      </c>
    </row>
    <row r="1089" spans="1:18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32"/>
        <v>0</v>
      </c>
      <c r="P1089" s="15" t="e">
        <f t="shared" si="33"/>
        <v>#DIV/0!</v>
      </c>
      <c r="Q1089" t="s">
        <v>8330</v>
      </c>
      <c r="R1089" t="s">
        <v>8331</v>
      </c>
    </row>
    <row r="1090" spans="1:18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32"/>
        <v>0.14182977777777778</v>
      </c>
      <c r="P1090" s="15">
        <f t="shared" si="33"/>
        <v>43.41727891156463</v>
      </c>
      <c r="Q1090" t="s">
        <v>8330</v>
      </c>
      <c r="R1090" t="s">
        <v>8331</v>
      </c>
    </row>
    <row r="1091" spans="1:18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34">E1091/D1091</f>
        <v>7.8266666666666665E-2</v>
      </c>
      <c r="P1091" s="15">
        <f t="shared" ref="P1091:P1154" si="35">E1091/L1091</f>
        <v>23.959183673469386</v>
      </c>
      <c r="Q1091" t="s">
        <v>8330</v>
      </c>
      <c r="R1091" t="s">
        <v>8331</v>
      </c>
    </row>
    <row r="1092" spans="1:18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34"/>
        <v>3.8464497269020693E-4</v>
      </c>
      <c r="P1092" s="15">
        <f t="shared" si="35"/>
        <v>5</v>
      </c>
      <c r="Q1092" t="s">
        <v>8330</v>
      </c>
      <c r="R1092" t="s">
        <v>8331</v>
      </c>
    </row>
    <row r="1093" spans="1:18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34"/>
        <v>0.125</v>
      </c>
      <c r="P1093" s="15">
        <f t="shared" si="35"/>
        <v>12.5</v>
      </c>
      <c r="Q1093" t="s">
        <v>8330</v>
      </c>
      <c r="R1093" t="s">
        <v>8331</v>
      </c>
    </row>
    <row r="1094" spans="1:18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34"/>
        <v>1.0500000000000001E-2</v>
      </c>
      <c r="P1094" s="15">
        <f t="shared" si="35"/>
        <v>3</v>
      </c>
      <c r="Q1094" t="s">
        <v>8330</v>
      </c>
      <c r="R1094" t="s">
        <v>8331</v>
      </c>
    </row>
    <row r="1095" spans="1:18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34"/>
        <v>0.14083333333333334</v>
      </c>
      <c r="P1095" s="15">
        <f t="shared" si="35"/>
        <v>10.5625</v>
      </c>
      <c r="Q1095" t="s">
        <v>8330</v>
      </c>
      <c r="R1095" t="s">
        <v>8331</v>
      </c>
    </row>
    <row r="1096" spans="1:18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34"/>
        <v>0.18300055555555556</v>
      </c>
      <c r="P1096" s="15">
        <f t="shared" si="35"/>
        <v>122.00037037037038</v>
      </c>
      <c r="Q1096" t="s">
        <v>8330</v>
      </c>
      <c r="R1096" t="s">
        <v>8331</v>
      </c>
    </row>
    <row r="1097" spans="1:18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34"/>
        <v>5.0347999999999997E-2</v>
      </c>
      <c r="P1097" s="15">
        <f t="shared" si="35"/>
        <v>267.80851063829789</v>
      </c>
      <c r="Q1097" t="s">
        <v>8330</v>
      </c>
      <c r="R1097" t="s">
        <v>8331</v>
      </c>
    </row>
    <row r="1098" spans="1:18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34"/>
        <v>0.17933333333333334</v>
      </c>
      <c r="P1098" s="15">
        <f t="shared" si="35"/>
        <v>74.206896551724142</v>
      </c>
      <c r="Q1098" t="s">
        <v>8330</v>
      </c>
      <c r="R1098" t="s">
        <v>8331</v>
      </c>
    </row>
    <row r="1099" spans="1:18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34"/>
        <v>4.6999999999999999E-4</v>
      </c>
      <c r="P1099" s="15">
        <f t="shared" si="35"/>
        <v>6.7142857142857144</v>
      </c>
      <c r="Q1099" t="s">
        <v>8330</v>
      </c>
      <c r="R1099" t="s">
        <v>8331</v>
      </c>
    </row>
    <row r="1100" spans="1:18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34"/>
        <v>7.2120000000000004E-2</v>
      </c>
      <c r="P1100" s="15">
        <f t="shared" si="35"/>
        <v>81.954545454545453</v>
      </c>
      <c r="Q1100" t="s">
        <v>8330</v>
      </c>
      <c r="R1100" t="s">
        <v>8331</v>
      </c>
    </row>
    <row r="1101" spans="1:18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34"/>
        <v>5.0000000000000001E-3</v>
      </c>
      <c r="P1101" s="15">
        <f t="shared" si="35"/>
        <v>25</v>
      </c>
      <c r="Q1101" t="s">
        <v>8330</v>
      </c>
      <c r="R1101" t="s">
        <v>8331</v>
      </c>
    </row>
    <row r="1102" spans="1:18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34"/>
        <v>2.5000000000000001E-2</v>
      </c>
      <c r="P1102" s="15">
        <f t="shared" si="35"/>
        <v>10</v>
      </c>
      <c r="Q1102" t="s">
        <v>8330</v>
      </c>
      <c r="R1102" t="s">
        <v>8331</v>
      </c>
    </row>
    <row r="1103" spans="1:18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34"/>
        <v>4.0999999999999999E-4</v>
      </c>
      <c r="P1103" s="15">
        <f t="shared" si="35"/>
        <v>6.833333333333333</v>
      </c>
      <c r="Q1103" t="s">
        <v>8330</v>
      </c>
      <c r="R1103" t="s">
        <v>8331</v>
      </c>
    </row>
    <row r="1104" spans="1:18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34"/>
        <v>5.3124999999999999E-2</v>
      </c>
      <c r="P1104" s="15">
        <f t="shared" si="35"/>
        <v>17.708333333333332</v>
      </c>
      <c r="Q1104" t="s">
        <v>8330</v>
      </c>
      <c r="R1104" t="s">
        <v>8331</v>
      </c>
    </row>
    <row r="1105" spans="1:18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34"/>
        <v>1.6199999999999999E-2</v>
      </c>
      <c r="P1105" s="15">
        <f t="shared" si="35"/>
        <v>16.2</v>
      </c>
      <c r="Q1105" t="s">
        <v>8330</v>
      </c>
      <c r="R1105" t="s">
        <v>8331</v>
      </c>
    </row>
    <row r="1106" spans="1:18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34"/>
        <v>4.9516666666666667E-2</v>
      </c>
      <c r="P1106" s="15">
        <f t="shared" si="35"/>
        <v>80.297297297297291</v>
      </c>
      <c r="Q1106" t="s">
        <v>8330</v>
      </c>
      <c r="R1106" t="s">
        <v>8331</v>
      </c>
    </row>
    <row r="1107" spans="1:18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34"/>
        <v>1.5900000000000001E-3</v>
      </c>
      <c r="P1107" s="15">
        <f t="shared" si="35"/>
        <v>71.55</v>
      </c>
      <c r="Q1107" t="s">
        <v>8330</v>
      </c>
      <c r="R1107" t="s">
        <v>8331</v>
      </c>
    </row>
    <row r="1108" spans="1:18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34"/>
        <v>0.41249999999999998</v>
      </c>
      <c r="P1108" s="15">
        <f t="shared" si="35"/>
        <v>23.571428571428573</v>
      </c>
      <c r="Q1108" t="s">
        <v>8330</v>
      </c>
      <c r="R1108" t="s">
        <v>8331</v>
      </c>
    </row>
    <row r="1109" spans="1:18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34"/>
        <v>0</v>
      </c>
      <c r="P1109" s="15" t="e">
        <f t="shared" si="35"/>
        <v>#DIV/0!</v>
      </c>
      <c r="Q1109" t="s">
        <v>8330</v>
      </c>
      <c r="R1109" t="s">
        <v>8331</v>
      </c>
    </row>
    <row r="1110" spans="1:18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34"/>
        <v>2.93E-2</v>
      </c>
      <c r="P1110" s="15">
        <f t="shared" si="35"/>
        <v>34.88095238095238</v>
      </c>
      <c r="Q1110" t="s">
        <v>8330</v>
      </c>
      <c r="R1110" t="s">
        <v>8331</v>
      </c>
    </row>
    <row r="1111" spans="1:18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34"/>
        <v>4.4999999999999997E-3</v>
      </c>
      <c r="P1111" s="15">
        <f t="shared" si="35"/>
        <v>15</v>
      </c>
      <c r="Q1111" t="s">
        <v>8330</v>
      </c>
      <c r="R1111" t="s">
        <v>8331</v>
      </c>
    </row>
    <row r="1112" spans="1:18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34"/>
        <v>5.1000000000000004E-3</v>
      </c>
      <c r="P1112" s="15">
        <f t="shared" si="35"/>
        <v>23.181818181818183</v>
      </c>
      <c r="Q1112" t="s">
        <v>8330</v>
      </c>
      <c r="R1112" t="s">
        <v>8331</v>
      </c>
    </row>
    <row r="1113" spans="1:18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34"/>
        <v>4.0000000000000002E-4</v>
      </c>
      <c r="P1113" s="15">
        <f t="shared" si="35"/>
        <v>1</v>
      </c>
      <c r="Q1113" t="s">
        <v>8330</v>
      </c>
      <c r="R1113" t="s">
        <v>8331</v>
      </c>
    </row>
    <row r="1114" spans="1:18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34"/>
        <v>0.35537409090909089</v>
      </c>
      <c r="P1114" s="15">
        <f t="shared" si="35"/>
        <v>100.23371794871794</v>
      </c>
      <c r="Q1114" t="s">
        <v>8330</v>
      </c>
      <c r="R1114" t="s">
        <v>8331</v>
      </c>
    </row>
    <row r="1115" spans="1:18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34"/>
        <v>5.0000000000000001E-3</v>
      </c>
      <c r="P1115" s="15">
        <f t="shared" si="35"/>
        <v>5</v>
      </c>
      <c r="Q1115" t="s">
        <v>8330</v>
      </c>
      <c r="R1115" t="s">
        <v>8331</v>
      </c>
    </row>
    <row r="1116" spans="1:18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34"/>
        <v>1.6666666666666668E-3</v>
      </c>
      <c r="P1116" s="15">
        <f t="shared" si="35"/>
        <v>3.3333333333333335</v>
      </c>
      <c r="Q1116" t="s">
        <v>8330</v>
      </c>
      <c r="R1116" t="s">
        <v>8331</v>
      </c>
    </row>
    <row r="1117" spans="1:18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34"/>
        <v>1.325E-3</v>
      </c>
      <c r="P1117" s="15">
        <f t="shared" si="35"/>
        <v>13.25</v>
      </c>
      <c r="Q1117" t="s">
        <v>8330</v>
      </c>
      <c r="R1117" t="s">
        <v>8331</v>
      </c>
    </row>
    <row r="1118" spans="1:18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34"/>
        <v>3.5704000000000004E-4</v>
      </c>
      <c r="P1118" s="15">
        <f t="shared" si="35"/>
        <v>17.852</v>
      </c>
      <c r="Q1118" t="s">
        <v>8330</v>
      </c>
      <c r="R1118" t="s">
        <v>8331</v>
      </c>
    </row>
    <row r="1119" spans="1:18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34"/>
        <v>8.3000000000000004E-2</v>
      </c>
      <c r="P1119" s="15">
        <f t="shared" si="35"/>
        <v>10.375</v>
      </c>
      <c r="Q1119" t="s">
        <v>8330</v>
      </c>
      <c r="R1119" t="s">
        <v>8331</v>
      </c>
    </row>
    <row r="1120" spans="1:18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34"/>
        <v>2.4222222222222221E-2</v>
      </c>
      <c r="P1120" s="15">
        <f t="shared" si="35"/>
        <v>36.333333333333336</v>
      </c>
      <c r="Q1120" t="s">
        <v>8330</v>
      </c>
      <c r="R1120" t="s">
        <v>8331</v>
      </c>
    </row>
    <row r="1121" spans="1:18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34"/>
        <v>2.3809523809523812E-3</v>
      </c>
      <c r="P1121" s="15">
        <f t="shared" si="35"/>
        <v>5</v>
      </c>
      <c r="Q1121" t="s">
        <v>8330</v>
      </c>
      <c r="R1121" t="s">
        <v>8331</v>
      </c>
    </row>
    <row r="1122" spans="1:18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34"/>
        <v>0</v>
      </c>
      <c r="P1122" s="15" t="e">
        <f t="shared" si="35"/>
        <v>#DIV/0!</v>
      </c>
      <c r="Q1122" t="s">
        <v>8330</v>
      </c>
      <c r="R1122" t="s">
        <v>8331</v>
      </c>
    </row>
    <row r="1123" spans="1:18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34"/>
        <v>1.16E-4</v>
      </c>
      <c r="P1123" s="15">
        <f t="shared" si="35"/>
        <v>5.8</v>
      </c>
      <c r="Q1123" t="s">
        <v>8330</v>
      </c>
      <c r="R1123" t="s">
        <v>8331</v>
      </c>
    </row>
    <row r="1124" spans="1:18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34"/>
        <v>0</v>
      </c>
      <c r="P1124" s="15" t="e">
        <f t="shared" si="35"/>
        <v>#DIV/0!</v>
      </c>
      <c r="Q1124" t="s">
        <v>8330</v>
      </c>
      <c r="R1124" t="s">
        <v>8331</v>
      </c>
    </row>
    <row r="1125" spans="1:18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34"/>
        <v>2.2000000000000001E-3</v>
      </c>
      <c r="P1125" s="15">
        <f t="shared" si="35"/>
        <v>3.6666666666666665</v>
      </c>
      <c r="Q1125" t="s">
        <v>8330</v>
      </c>
      <c r="R1125" t="s">
        <v>8331</v>
      </c>
    </row>
    <row r="1126" spans="1:18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34"/>
        <v>4.7222222222222223E-3</v>
      </c>
      <c r="P1126" s="15">
        <f t="shared" si="35"/>
        <v>60.714285714285715</v>
      </c>
      <c r="Q1126" t="s">
        <v>8330</v>
      </c>
      <c r="R1126" t="s">
        <v>8332</v>
      </c>
    </row>
    <row r="1127" spans="1:18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34"/>
        <v>0</v>
      </c>
      <c r="P1127" s="15" t="e">
        <f t="shared" si="35"/>
        <v>#DIV/0!</v>
      </c>
      <c r="Q1127" t="s">
        <v>8330</v>
      </c>
      <c r="R1127" t="s">
        <v>8332</v>
      </c>
    </row>
    <row r="1128" spans="1:18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34"/>
        <v>5.0000000000000001E-3</v>
      </c>
      <c r="P1128" s="15">
        <f t="shared" si="35"/>
        <v>5</v>
      </c>
      <c r="Q1128" t="s">
        <v>8330</v>
      </c>
      <c r="R1128" t="s">
        <v>8332</v>
      </c>
    </row>
    <row r="1129" spans="1:18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34"/>
        <v>1.6714285714285713E-2</v>
      </c>
      <c r="P1129" s="15">
        <f t="shared" si="35"/>
        <v>25.434782608695652</v>
      </c>
      <c r="Q1129" t="s">
        <v>8330</v>
      </c>
      <c r="R1129" t="s">
        <v>8332</v>
      </c>
    </row>
    <row r="1130" spans="1:18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34"/>
        <v>1E-3</v>
      </c>
      <c r="P1130" s="15">
        <f t="shared" si="35"/>
        <v>1</v>
      </c>
      <c r="Q1130" t="s">
        <v>8330</v>
      </c>
      <c r="R1130" t="s">
        <v>8332</v>
      </c>
    </row>
    <row r="1131" spans="1:18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34"/>
        <v>1.0499999999999999E-3</v>
      </c>
      <c r="P1131" s="15">
        <f t="shared" si="35"/>
        <v>10.5</v>
      </c>
      <c r="Q1131" t="s">
        <v>8330</v>
      </c>
      <c r="R1131" t="s">
        <v>8332</v>
      </c>
    </row>
    <row r="1132" spans="1:18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34"/>
        <v>2.2000000000000001E-3</v>
      </c>
      <c r="P1132" s="15">
        <f t="shared" si="35"/>
        <v>3.6666666666666665</v>
      </c>
      <c r="Q1132" t="s">
        <v>8330</v>
      </c>
      <c r="R1132" t="s">
        <v>8332</v>
      </c>
    </row>
    <row r="1133" spans="1:18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34"/>
        <v>0</v>
      </c>
      <c r="P1133" s="15" t="e">
        <f t="shared" si="35"/>
        <v>#DIV/0!</v>
      </c>
      <c r="Q1133" t="s">
        <v>8330</v>
      </c>
      <c r="R1133" t="s">
        <v>8332</v>
      </c>
    </row>
    <row r="1134" spans="1:18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34"/>
        <v>0.14380000000000001</v>
      </c>
      <c r="P1134" s="15">
        <f t="shared" si="35"/>
        <v>110.61538461538461</v>
      </c>
      <c r="Q1134" t="s">
        <v>8330</v>
      </c>
      <c r="R1134" t="s">
        <v>8332</v>
      </c>
    </row>
    <row r="1135" spans="1:18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34"/>
        <v>6.6666666666666671E-3</v>
      </c>
      <c r="P1135" s="15">
        <f t="shared" si="35"/>
        <v>20</v>
      </c>
      <c r="Q1135" t="s">
        <v>8330</v>
      </c>
      <c r="R1135" t="s">
        <v>8332</v>
      </c>
    </row>
    <row r="1136" spans="1:18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34"/>
        <v>4.0000000000000003E-5</v>
      </c>
      <c r="P1136" s="15">
        <f t="shared" si="35"/>
        <v>1</v>
      </c>
      <c r="Q1136" t="s">
        <v>8330</v>
      </c>
      <c r="R1136" t="s">
        <v>8332</v>
      </c>
    </row>
    <row r="1137" spans="1:18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34"/>
        <v>0.05</v>
      </c>
      <c r="P1137" s="15">
        <f t="shared" si="35"/>
        <v>50</v>
      </c>
      <c r="Q1137" t="s">
        <v>8330</v>
      </c>
      <c r="R1137" t="s">
        <v>8332</v>
      </c>
    </row>
    <row r="1138" spans="1:18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34"/>
        <v>6.4439140811455853E-2</v>
      </c>
      <c r="P1138" s="15">
        <f t="shared" si="35"/>
        <v>45</v>
      </c>
      <c r="Q1138" t="s">
        <v>8330</v>
      </c>
      <c r="R1138" t="s">
        <v>8332</v>
      </c>
    </row>
    <row r="1139" spans="1:18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34"/>
        <v>0.39500000000000002</v>
      </c>
      <c r="P1139" s="15">
        <f t="shared" si="35"/>
        <v>253.2051282051282</v>
      </c>
      <c r="Q1139" t="s">
        <v>8330</v>
      </c>
      <c r="R1139" t="s">
        <v>8332</v>
      </c>
    </row>
    <row r="1140" spans="1:18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34"/>
        <v>3.5714285714285713E-3</v>
      </c>
      <c r="P1140" s="15">
        <f t="shared" si="35"/>
        <v>31.25</v>
      </c>
      <c r="Q1140" t="s">
        <v>8330</v>
      </c>
      <c r="R1140" t="s">
        <v>8332</v>
      </c>
    </row>
    <row r="1141" spans="1:18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34"/>
        <v>6.2500000000000001E-4</v>
      </c>
      <c r="P1141" s="15">
        <f t="shared" si="35"/>
        <v>5</v>
      </c>
      <c r="Q1141" t="s">
        <v>8330</v>
      </c>
      <c r="R1141" t="s">
        <v>8332</v>
      </c>
    </row>
    <row r="1142" spans="1:18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34"/>
        <v>0</v>
      </c>
      <c r="P1142" s="15" t="e">
        <f t="shared" si="35"/>
        <v>#DIV/0!</v>
      </c>
      <c r="Q1142" t="s">
        <v>8330</v>
      </c>
      <c r="R1142" t="s">
        <v>8332</v>
      </c>
    </row>
    <row r="1143" spans="1:18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34"/>
        <v>0</v>
      </c>
      <c r="P1143" s="15" t="e">
        <f t="shared" si="35"/>
        <v>#DIV/0!</v>
      </c>
      <c r="Q1143" t="s">
        <v>8330</v>
      </c>
      <c r="R1143" t="s">
        <v>8332</v>
      </c>
    </row>
    <row r="1144" spans="1:18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34"/>
        <v>0</v>
      </c>
      <c r="P1144" s="15" t="e">
        <f t="shared" si="35"/>
        <v>#DIV/0!</v>
      </c>
      <c r="Q1144" t="s">
        <v>8330</v>
      </c>
      <c r="R1144" t="s">
        <v>8332</v>
      </c>
    </row>
    <row r="1145" spans="1:18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34"/>
        <v>4.1333333333333335E-3</v>
      </c>
      <c r="P1145" s="15">
        <f t="shared" si="35"/>
        <v>23.25</v>
      </c>
      <c r="Q1145" t="s">
        <v>8330</v>
      </c>
      <c r="R1145" t="s">
        <v>8332</v>
      </c>
    </row>
    <row r="1146" spans="1:18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34"/>
        <v>0</v>
      </c>
      <c r="P1146" s="15" t="e">
        <f t="shared" si="35"/>
        <v>#DIV/0!</v>
      </c>
      <c r="Q1146" t="s">
        <v>8333</v>
      </c>
      <c r="R1146" t="s">
        <v>8334</v>
      </c>
    </row>
    <row r="1147" spans="1:18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34"/>
        <v>1.25E-3</v>
      </c>
      <c r="P1147" s="15">
        <f t="shared" si="35"/>
        <v>100</v>
      </c>
      <c r="Q1147" t="s">
        <v>8333</v>
      </c>
      <c r="R1147" t="s">
        <v>8334</v>
      </c>
    </row>
    <row r="1148" spans="1:18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34"/>
        <v>8.8333333333333333E-2</v>
      </c>
      <c r="P1148" s="15">
        <f t="shared" si="35"/>
        <v>44.166666666666664</v>
      </c>
      <c r="Q1148" t="s">
        <v>8333</v>
      </c>
      <c r="R1148" t="s">
        <v>8334</v>
      </c>
    </row>
    <row r="1149" spans="1:18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34"/>
        <v>0</v>
      </c>
      <c r="P1149" s="15" t="e">
        <f t="shared" si="35"/>
        <v>#DIV/0!</v>
      </c>
      <c r="Q1149" t="s">
        <v>8333</v>
      </c>
      <c r="R1149" t="s">
        <v>8334</v>
      </c>
    </row>
    <row r="1150" spans="1:18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34"/>
        <v>4.8666666666666667E-3</v>
      </c>
      <c r="P1150" s="15">
        <f t="shared" si="35"/>
        <v>24.333333333333332</v>
      </c>
      <c r="Q1150" t="s">
        <v>8333</v>
      </c>
      <c r="R1150" t="s">
        <v>8334</v>
      </c>
    </row>
    <row r="1151" spans="1:18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34"/>
        <v>1.5E-3</v>
      </c>
      <c r="P1151" s="15">
        <f t="shared" si="35"/>
        <v>37.5</v>
      </c>
      <c r="Q1151" t="s">
        <v>8333</v>
      </c>
      <c r="R1151" t="s">
        <v>8334</v>
      </c>
    </row>
    <row r="1152" spans="1:18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34"/>
        <v>0.1008</v>
      </c>
      <c r="P1152" s="15">
        <f t="shared" si="35"/>
        <v>42</v>
      </c>
      <c r="Q1152" t="s">
        <v>8333</v>
      </c>
      <c r="R1152" t="s">
        <v>8334</v>
      </c>
    </row>
    <row r="1153" spans="1:18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34"/>
        <v>0</v>
      </c>
      <c r="P1153" s="15" t="e">
        <f t="shared" si="35"/>
        <v>#DIV/0!</v>
      </c>
      <c r="Q1153" t="s">
        <v>8333</v>
      </c>
      <c r="R1153" t="s">
        <v>8334</v>
      </c>
    </row>
    <row r="1154" spans="1:18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34"/>
        <v>5.6937500000000002E-2</v>
      </c>
      <c r="P1154" s="15">
        <f t="shared" si="35"/>
        <v>60.733333333333334</v>
      </c>
      <c r="Q1154" t="s">
        <v>8333</v>
      </c>
      <c r="R1154" t="s">
        <v>8334</v>
      </c>
    </row>
    <row r="1155" spans="1:18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36">E1155/D1155</f>
        <v>6.2500000000000003E-3</v>
      </c>
      <c r="P1155" s="15">
        <f t="shared" ref="P1155:P1218" si="37">E1155/L1155</f>
        <v>50</v>
      </c>
      <c r="Q1155" t="s">
        <v>8333</v>
      </c>
      <c r="R1155" t="s">
        <v>8334</v>
      </c>
    </row>
    <row r="1156" spans="1:18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36"/>
        <v>6.5000000000000002E-2</v>
      </c>
      <c r="P1156" s="15">
        <f t="shared" si="37"/>
        <v>108.33333333333333</v>
      </c>
      <c r="Q1156" t="s">
        <v>8333</v>
      </c>
      <c r="R1156" t="s">
        <v>8334</v>
      </c>
    </row>
    <row r="1157" spans="1:18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36"/>
        <v>7.5199999999999998E-3</v>
      </c>
      <c r="P1157" s="15">
        <f t="shared" si="37"/>
        <v>23.5</v>
      </c>
      <c r="Q1157" t="s">
        <v>8333</v>
      </c>
      <c r="R1157" t="s">
        <v>8334</v>
      </c>
    </row>
    <row r="1158" spans="1:18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36"/>
        <v>0</v>
      </c>
      <c r="P1158" s="15" t="e">
        <f t="shared" si="37"/>
        <v>#DIV/0!</v>
      </c>
      <c r="Q1158" t="s">
        <v>8333</v>
      </c>
      <c r="R1158" t="s">
        <v>8334</v>
      </c>
    </row>
    <row r="1159" spans="1:18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36"/>
        <v>1.5100000000000001E-2</v>
      </c>
      <c r="P1159" s="15">
        <f t="shared" si="37"/>
        <v>50.333333333333336</v>
      </c>
      <c r="Q1159" t="s">
        <v>8333</v>
      </c>
      <c r="R1159" t="s">
        <v>8334</v>
      </c>
    </row>
    <row r="1160" spans="1:18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36"/>
        <v>4.6666666666666671E-3</v>
      </c>
      <c r="P1160" s="15">
        <f t="shared" si="37"/>
        <v>11.666666666666666</v>
      </c>
      <c r="Q1160" t="s">
        <v>8333</v>
      </c>
      <c r="R1160" t="s">
        <v>8334</v>
      </c>
    </row>
    <row r="1161" spans="1:18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36"/>
        <v>0</v>
      </c>
      <c r="P1161" s="15" t="e">
        <f t="shared" si="37"/>
        <v>#DIV/0!</v>
      </c>
      <c r="Q1161" t="s">
        <v>8333</v>
      </c>
      <c r="R1161" t="s">
        <v>8334</v>
      </c>
    </row>
    <row r="1162" spans="1:18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36"/>
        <v>3.85E-2</v>
      </c>
      <c r="P1162" s="15">
        <f t="shared" si="37"/>
        <v>60.789473684210527</v>
      </c>
      <c r="Q1162" t="s">
        <v>8333</v>
      </c>
      <c r="R1162" t="s">
        <v>8334</v>
      </c>
    </row>
    <row r="1163" spans="1:18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36"/>
        <v>0</v>
      </c>
      <c r="P1163" s="15" t="e">
        <f t="shared" si="37"/>
        <v>#DIV/0!</v>
      </c>
      <c r="Q1163" t="s">
        <v>8333</v>
      </c>
      <c r="R1163" t="s">
        <v>8334</v>
      </c>
    </row>
    <row r="1164" spans="1:18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36"/>
        <v>5.8333333333333338E-4</v>
      </c>
      <c r="P1164" s="15">
        <f t="shared" si="37"/>
        <v>17.5</v>
      </c>
      <c r="Q1164" t="s">
        <v>8333</v>
      </c>
      <c r="R1164" t="s">
        <v>8334</v>
      </c>
    </row>
    <row r="1165" spans="1:18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36"/>
        <v>0</v>
      </c>
      <c r="P1165" s="15" t="e">
        <f t="shared" si="37"/>
        <v>#DIV/0!</v>
      </c>
      <c r="Q1165" t="s">
        <v>8333</v>
      </c>
      <c r="R1165" t="s">
        <v>8334</v>
      </c>
    </row>
    <row r="1166" spans="1:18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36"/>
        <v>0</v>
      </c>
      <c r="P1166" s="15" t="e">
        <f t="shared" si="37"/>
        <v>#DIV/0!</v>
      </c>
      <c r="Q1166" t="s">
        <v>8333</v>
      </c>
      <c r="R1166" t="s">
        <v>8334</v>
      </c>
    </row>
    <row r="1167" spans="1:18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36"/>
        <v>0.20705000000000001</v>
      </c>
      <c r="P1167" s="15">
        <f t="shared" si="37"/>
        <v>82.82</v>
      </c>
      <c r="Q1167" t="s">
        <v>8333</v>
      </c>
      <c r="R1167" t="s">
        <v>8334</v>
      </c>
    </row>
    <row r="1168" spans="1:18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36"/>
        <v>0.19139999999999999</v>
      </c>
      <c r="P1168" s="15">
        <f t="shared" si="37"/>
        <v>358.875</v>
      </c>
      <c r="Q1168" t="s">
        <v>8333</v>
      </c>
      <c r="R1168" t="s">
        <v>8334</v>
      </c>
    </row>
    <row r="1169" spans="1:18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36"/>
        <v>1.6316666666666667E-2</v>
      </c>
      <c r="P1169" s="15">
        <f t="shared" si="37"/>
        <v>61.1875</v>
      </c>
      <c r="Q1169" t="s">
        <v>8333</v>
      </c>
      <c r="R1169" t="s">
        <v>8334</v>
      </c>
    </row>
    <row r="1170" spans="1:18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36"/>
        <v>5.6666666666666664E-2</v>
      </c>
      <c r="P1170" s="15">
        <f t="shared" si="37"/>
        <v>340</v>
      </c>
      <c r="Q1170" t="s">
        <v>8333</v>
      </c>
      <c r="R1170" t="s">
        <v>8334</v>
      </c>
    </row>
    <row r="1171" spans="1:18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36"/>
        <v>1.6999999999999999E-3</v>
      </c>
      <c r="P1171" s="15">
        <f t="shared" si="37"/>
        <v>5.666666666666667</v>
      </c>
      <c r="Q1171" t="s">
        <v>8333</v>
      </c>
      <c r="R1171" t="s">
        <v>8334</v>
      </c>
    </row>
    <row r="1172" spans="1:18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36"/>
        <v>4.0000000000000001E-3</v>
      </c>
      <c r="P1172" s="15">
        <f t="shared" si="37"/>
        <v>50</v>
      </c>
      <c r="Q1172" t="s">
        <v>8333</v>
      </c>
      <c r="R1172" t="s">
        <v>8334</v>
      </c>
    </row>
    <row r="1173" spans="1:18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36"/>
        <v>1E-3</v>
      </c>
      <c r="P1173" s="15">
        <f t="shared" si="37"/>
        <v>25</v>
      </c>
      <c r="Q1173" t="s">
        <v>8333</v>
      </c>
      <c r="R1173" t="s">
        <v>8334</v>
      </c>
    </row>
    <row r="1174" spans="1:18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36"/>
        <v>0</v>
      </c>
      <c r="P1174" s="15" t="e">
        <f t="shared" si="37"/>
        <v>#DIV/0!</v>
      </c>
      <c r="Q1174" t="s">
        <v>8333</v>
      </c>
      <c r="R1174" t="s">
        <v>8334</v>
      </c>
    </row>
    <row r="1175" spans="1:18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36"/>
        <v>2.4000000000000001E-4</v>
      </c>
      <c r="P1175" s="15">
        <f t="shared" si="37"/>
        <v>30</v>
      </c>
      <c r="Q1175" t="s">
        <v>8333</v>
      </c>
      <c r="R1175" t="s">
        <v>8334</v>
      </c>
    </row>
    <row r="1176" spans="1:18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36"/>
        <v>5.906666666666667E-2</v>
      </c>
      <c r="P1176" s="15">
        <f t="shared" si="37"/>
        <v>46.631578947368418</v>
      </c>
      <c r="Q1176" t="s">
        <v>8333</v>
      </c>
      <c r="R1176" t="s">
        <v>8334</v>
      </c>
    </row>
    <row r="1177" spans="1:18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36"/>
        <v>2.9250000000000002E-2</v>
      </c>
      <c r="P1177" s="15">
        <f t="shared" si="37"/>
        <v>65</v>
      </c>
      <c r="Q1177" t="s">
        <v>8333</v>
      </c>
      <c r="R1177" t="s">
        <v>8334</v>
      </c>
    </row>
    <row r="1178" spans="1:18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36"/>
        <v>5.7142857142857142E-5</v>
      </c>
      <c r="P1178" s="15">
        <f t="shared" si="37"/>
        <v>10</v>
      </c>
      <c r="Q1178" t="s">
        <v>8333</v>
      </c>
      <c r="R1178" t="s">
        <v>8334</v>
      </c>
    </row>
    <row r="1179" spans="1:18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36"/>
        <v>0</v>
      </c>
      <c r="P1179" s="15" t="e">
        <f t="shared" si="37"/>
        <v>#DIV/0!</v>
      </c>
      <c r="Q1179" t="s">
        <v>8333</v>
      </c>
      <c r="R1179" t="s">
        <v>8334</v>
      </c>
    </row>
    <row r="1180" spans="1:18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36"/>
        <v>6.666666666666667E-5</v>
      </c>
      <c r="P1180" s="15">
        <f t="shared" si="37"/>
        <v>5</v>
      </c>
      <c r="Q1180" t="s">
        <v>8333</v>
      </c>
      <c r="R1180" t="s">
        <v>8334</v>
      </c>
    </row>
    <row r="1181" spans="1:18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36"/>
        <v>5.3333333333333337E-2</v>
      </c>
      <c r="P1181" s="15">
        <f t="shared" si="37"/>
        <v>640</v>
      </c>
      <c r="Q1181" t="s">
        <v>8333</v>
      </c>
      <c r="R1181" t="s">
        <v>8334</v>
      </c>
    </row>
    <row r="1182" spans="1:18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36"/>
        <v>0.11749999999999999</v>
      </c>
      <c r="P1182" s="15">
        <f t="shared" si="37"/>
        <v>69.117647058823536</v>
      </c>
      <c r="Q1182" t="s">
        <v>8333</v>
      </c>
      <c r="R1182" t="s">
        <v>8334</v>
      </c>
    </row>
    <row r="1183" spans="1:18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36"/>
        <v>8.0000000000000007E-5</v>
      </c>
      <c r="P1183" s="15">
        <f t="shared" si="37"/>
        <v>1.3333333333333333</v>
      </c>
      <c r="Q1183" t="s">
        <v>8333</v>
      </c>
      <c r="R1183" t="s">
        <v>8334</v>
      </c>
    </row>
    <row r="1184" spans="1:18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36"/>
        <v>4.2000000000000003E-2</v>
      </c>
      <c r="P1184" s="15">
        <f t="shared" si="37"/>
        <v>10.5</v>
      </c>
      <c r="Q1184" t="s">
        <v>8333</v>
      </c>
      <c r="R1184" t="s">
        <v>8334</v>
      </c>
    </row>
    <row r="1185" spans="1:18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36"/>
        <v>0.04</v>
      </c>
      <c r="P1185" s="15">
        <f t="shared" si="37"/>
        <v>33.333333333333336</v>
      </c>
      <c r="Q1185" t="s">
        <v>8333</v>
      </c>
      <c r="R1185" t="s">
        <v>8334</v>
      </c>
    </row>
    <row r="1186" spans="1:18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36"/>
        <v>1.0493636363636363</v>
      </c>
      <c r="P1186" s="15">
        <f t="shared" si="37"/>
        <v>61.562666666666665</v>
      </c>
      <c r="Q1186" t="s">
        <v>8335</v>
      </c>
      <c r="R1186" t="s">
        <v>8336</v>
      </c>
    </row>
    <row r="1187" spans="1:18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36"/>
        <v>1.0544</v>
      </c>
      <c r="P1187" s="15">
        <f t="shared" si="37"/>
        <v>118.73873873873873</v>
      </c>
      <c r="Q1187" t="s">
        <v>8335</v>
      </c>
      <c r="R1187" t="s">
        <v>8336</v>
      </c>
    </row>
    <row r="1188" spans="1:18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36"/>
        <v>1.0673333333333332</v>
      </c>
      <c r="P1188" s="15">
        <f t="shared" si="37"/>
        <v>65.081300813008127</v>
      </c>
      <c r="Q1188" t="s">
        <v>8335</v>
      </c>
      <c r="R1188" t="s">
        <v>8336</v>
      </c>
    </row>
    <row r="1189" spans="1:18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36"/>
        <v>1.0412571428571429</v>
      </c>
      <c r="P1189" s="15">
        <f t="shared" si="37"/>
        <v>130.15714285714284</v>
      </c>
      <c r="Q1189" t="s">
        <v>8335</v>
      </c>
      <c r="R1189" t="s">
        <v>8336</v>
      </c>
    </row>
    <row r="1190" spans="1:18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36"/>
        <v>1.6054999999999999</v>
      </c>
      <c r="P1190" s="15">
        <f t="shared" si="37"/>
        <v>37.776470588235291</v>
      </c>
      <c r="Q1190" t="s">
        <v>8335</v>
      </c>
      <c r="R1190" t="s">
        <v>8336</v>
      </c>
    </row>
    <row r="1191" spans="1:18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36"/>
        <v>1.0777777777777777</v>
      </c>
      <c r="P1191" s="15">
        <f t="shared" si="37"/>
        <v>112.79069767441861</v>
      </c>
      <c r="Q1191" t="s">
        <v>8335</v>
      </c>
      <c r="R1191" t="s">
        <v>8336</v>
      </c>
    </row>
    <row r="1192" spans="1:18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36"/>
        <v>1.35</v>
      </c>
      <c r="P1192" s="15">
        <f t="shared" si="37"/>
        <v>51.92307692307692</v>
      </c>
      <c r="Q1192" t="s">
        <v>8335</v>
      </c>
      <c r="R1192" t="s">
        <v>8336</v>
      </c>
    </row>
    <row r="1193" spans="1:18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36"/>
        <v>1.0907407407407408</v>
      </c>
      <c r="P1193" s="15">
        <f t="shared" si="37"/>
        <v>89.242424242424249</v>
      </c>
      <c r="Q1193" t="s">
        <v>8335</v>
      </c>
      <c r="R1193" t="s">
        <v>8336</v>
      </c>
    </row>
    <row r="1194" spans="1:18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36"/>
        <v>2.9</v>
      </c>
      <c r="P1194" s="15">
        <f t="shared" si="37"/>
        <v>19.333333333333332</v>
      </c>
      <c r="Q1194" t="s">
        <v>8335</v>
      </c>
      <c r="R1194" t="s">
        <v>8336</v>
      </c>
    </row>
    <row r="1195" spans="1:18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36"/>
        <v>1.0395714285714286</v>
      </c>
      <c r="P1195" s="15">
        <f t="shared" si="37"/>
        <v>79.967032967032964</v>
      </c>
      <c r="Q1195" t="s">
        <v>8335</v>
      </c>
      <c r="R1195" t="s">
        <v>8336</v>
      </c>
    </row>
    <row r="1196" spans="1:18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36"/>
        <v>3.2223999999999999</v>
      </c>
      <c r="P1196" s="15">
        <f t="shared" si="37"/>
        <v>56.414565826330531</v>
      </c>
      <c r="Q1196" t="s">
        <v>8335</v>
      </c>
      <c r="R1196" t="s">
        <v>8336</v>
      </c>
    </row>
    <row r="1197" spans="1:18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36"/>
        <v>1.35</v>
      </c>
      <c r="P1197" s="15">
        <f t="shared" si="37"/>
        <v>79.411764705882348</v>
      </c>
      <c r="Q1197" t="s">
        <v>8335</v>
      </c>
      <c r="R1197" t="s">
        <v>8336</v>
      </c>
    </row>
    <row r="1198" spans="1:18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36"/>
        <v>2.6991034482758622</v>
      </c>
      <c r="P1198" s="15">
        <f t="shared" si="37"/>
        <v>76.439453125</v>
      </c>
      <c r="Q1198" t="s">
        <v>8335</v>
      </c>
      <c r="R1198" t="s">
        <v>8336</v>
      </c>
    </row>
    <row r="1199" spans="1:18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36"/>
        <v>2.5329333333333333</v>
      </c>
      <c r="P1199" s="15">
        <f t="shared" si="37"/>
        <v>121</v>
      </c>
      <c r="Q1199" t="s">
        <v>8335</v>
      </c>
      <c r="R1199" t="s">
        <v>8336</v>
      </c>
    </row>
    <row r="1200" spans="1:18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36"/>
        <v>2.6059999999999999</v>
      </c>
      <c r="P1200" s="15">
        <f t="shared" si="37"/>
        <v>54.616766467065865</v>
      </c>
      <c r="Q1200" t="s">
        <v>8335</v>
      </c>
      <c r="R1200" t="s">
        <v>8336</v>
      </c>
    </row>
    <row r="1201" spans="1:18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36"/>
        <v>1.0131677953348381</v>
      </c>
      <c r="P1201" s="15">
        <f t="shared" si="37"/>
        <v>299.22222222222223</v>
      </c>
      <c r="Q1201" t="s">
        <v>8335</v>
      </c>
      <c r="R1201" t="s">
        <v>8336</v>
      </c>
    </row>
    <row r="1202" spans="1:18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36"/>
        <v>1.2560416666666667</v>
      </c>
      <c r="P1202" s="15">
        <f t="shared" si="37"/>
        <v>58.533980582524272</v>
      </c>
      <c r="Q1202" t="s">
        <v>8335</v>
      </c>
      <c r="R1202" t="s">
        <v>8336</v>
      </c>
    </row>
    <row r="1203" spans="1:18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36"/>
        <v>1.0243783333333334</v>
      </c>
      <c r="P1203" s="15">
        <f t="shared" si="37"/>
        <v>55.371801801801809</v>
      </c>
      <c r="Q1203" t="s">
        <v>8335</v>
      </c>
      <c r="R1203" t="s">
        <v>8336</v>
      </c>
    </row>
    <row r="1204" spans="1:18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36"/>
        <v>1.99244</v>
      </c>
      <c r="P1204" s="15">
        <f t="shared" si="37"/>
        <v>183.80442804428046</v>
      </c>
      <c r="Q1204" t="s">
        <v>8335</v>
      </c>
      <c r="R1204" t="s">
        <v>8336</v>
      </c>
    </row>
    <row r="1205" spans="1:18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36"/>
        <v>1.0245398773006136</v>
      </c>
      <c r="P1205" s="15">
        <f t="shared" si="37"/>
        <v>165.34653465346534</v>
      </c>
      <c r="Q1205" t="s">
        <v>8335</v>
      </c>
      <c r="R1205" t="s">
        <v>8336</v>
      </c>
    </row>
    <row r="1206" spans="1:18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36"/>
        <v>1.0294615384615384</v>
      </c>
      <c r="P1206" s="15">
        <f t="shared" si="37"/>
        <v>234.78947368421052</v>
      </c>
      <c r="Q1206" t="s">
        <v>8335</v>
      </c>
      <c r="R1206" t="s">
        <v>8336</v>
      </c>
    </row>
    <row r="1207" spans="1:18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36"/>
        <v>1.0086153846153847</v>
      </c>
      <c r="P1207" s="15">
        <f t="shared" si="37"/>
        <v>211.48387096774192</v>
      </c>
      <c r="Q1207" t="s">
        <v>8335</v>
      </c>
      <c r="R1207" t="s">
        <v>8336</v>
      </c>
    </row>
    <row r="1208" spans="1:18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36"/>
        <v>1.1499999999999999</v>
      </c>
      <c r="P1208" s="15">
        <f t="shared" si="37"/>
        <v>32.34375</v>
      </c>
      <c r="Q1208" t="s">
        <v>8335</v>
      </c>
      <c r="R1208" t="s">
        <v>8336</v>
      </c>
    </row>
    <row r="1209" spans="1:18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36"/>
        <v>1.0416766467065868</v>
      </c>
      <c r="P1209" s="15">
        <f t="shared" si="37"/>
        <v>123.37588652482269</v>
      </c>
      <c r="Q1209" t="s">
        <v>8335</v>
      </c>
      <c r="R1209" t="s">
        <v>8336</v>
      </c>
    </row>
    <row r="1210" spans="1:18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36"/>
        <v>1.5529999999999999</v>
      </c>
      <c r="P1210" s="15">
        <f t="shared" si="37"/>
        <v>207.06666666666666</v>
      </c>
      <c r="Q1210" t="s">
        <v>8335</v>
      </c>
      <c r="R1210" t="s">
        <v>8336</v>
      </c>
    </row>
    <row r="1211" spans="1:18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36"/>
        <v>1.06</v>
      </c>
      <c r="P1211" s="15">
        <f t="shared" si="37"/>
        <v>138.2608695652174</v>
      </c>
      <c r="Q1211" t="s">
        <v>8335</v>
      </c>
      <c r="R1211" t="s">
        <v>8336</v>
      </c>
    </row>
    <row r="1212" spans="1:18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36"/>
        <v>2.5431499999999998</v>
      </c>
      <c r="P1212" s="15">
        <f t="shared" si="37"/>
        <v>493.81553398058253</v>
      </c>
      <c r="Q1212" t="s">
        <v>8335</v>
      </c>
      <c r="R1212" t="s">
        <v>8336</v>
      </c>
    </row>
    <row r="1213" spans="1:18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36"/>
        <v>1.0109999999999999</v>
      </c>
      <c r="P1213" s="15">
        <f t="shared" si="37"/>
        <v>168.5</v>
      </c>
      <c r="Q1213" t="s">
        <v>8335</v>
      </c>
      <c r="R1213" t="s">
        <v>8336</v>
      </c>
    </row>
    <row r="1214" spans="1:18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36"/>
        <v>1.2904</v>
      </c>
      <c r="P1214" s="15">
        <f t="shared" si="37"/>
        <v>38.867469879518069</v>
      </c>
      <c r="Q1214" t="s">
        <v>8335</v>
      </c>
      <c r="R1214" t="s">
        <v>8336</v>
      </c>
    </row>
    <row r="1215" spans="1:18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36"/>
        <v>1.0223076923076924</v>
      </c>
      <c r="P1215" s="15">
        <f t="shared" si="37"/>
        <v>61.527777777777779</v>
      </c>
      <c r="Q1215" t="s">
        <v>8335</v>
      </c>
      <c r="R1215" t="s">
        <v>8336</v>
      </c>
    </row>
    <row r="1216" spans="1:18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36"/>
        <v>1.3180000000000001</v>
      </c>
      <c r="P1216" s="15">
        <f t="shared" si="37"/>
        <v>105.44</v>
      </c>
      <c r="Q1216" t="s">
        <v>8335</v>
      </c>
      <c r="R1216" t="s">
        <v>8336</v>
      </c>
    </row>
    <row r="1217" spans="1:18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36"/>
        <v>7.8608020000000005</v>
      </c>
      <c r="P1217" s="15">
        <f t="shared" si="37"/>
        <v>71.592003642987251</v>
      </c>
      <c r="Q1217" t="s">
        <v>8335</v>
      </c>
      <c r="R1217" t="s">
        <v>8336</v>
      </c>
    </row>
    <row r="1218" spans="1:18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36"/>
        <v>1.4570000000000001</v>
      </c>
      <c r="P1218" s="15">
        <f t="shared" si="37"/>
        <v>91.882882882882882</v>
      </c>
      <c r="Q1218" t="s">
        <v>8335</v>
      </c>
      <c r="R1218" t="s">
        <v>8336</v>
      </c>
    </row>
    <row r="1219" spans="1:18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38">E1219/D1219</f>
        <v>1.026</v>
      </c>
      <c r="P1219" s="15">
        <f t="shared" ref="P1219:P1282" si="39">E1219/L1219</f>
        <v>148.57377049180329</v>
      </c>
      <c r="Q1219" t="s">
        <v>8335</v>
      </c>
      <c r="R1219" t="s">
        <v>8336</v>
      </c>
    </row>
    <row r="1220" spans="1:18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38"/>
        <v>1.7227777777777777</v>
      </c>
      <c r="P1220" s="15">
        <f t="shared" si="39"/>
        <v>174.2134831460674</v>
      </c>
      <c r="Q1220" t="s">
        <v>8335</v>
      </c>
      <c r="R1220" t="s">
        <v>8336</v>
      </c>
    </row>
    <row r="1221" spans="1:18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38"/>
        <v>1.5916819571865444</v>
      </c>
      <c r="P1221" s="15">
        <f t="shared" si="39"/>
        <v>102.86166007905139</v>
      </c>
      <c r="Q1221" t="s">
        <v>8335</v>
      </c>
      <c r="R1221" t="s">
        <v>8336</v>
      </c>
    </row>
    <row r="1222" spans="1:18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38"/>
        <v>1.0376666666666667</v>
      </c>
      <c r="P1222" s="15">
        <f t="shared" si="39"/>
        <v>111.17857142857143</v>
      </c>
      <c r="Q1222" t="s">
        <v>8335</v>
      </c>
      <c r="R1222" t="s">
        <v>8336</v>
      </c>
    </row>
    <row r="1223" spans="1:18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38"/>
        <v>1.1140954545454547</v>
      </c>
      <c r="P1223" s="15">
        <f t="shared" si="39"/>
        <v>23.796213592233013</v>
      </c>
      <c r="Q1223" t="s">
        <v>8335</v>
      </c>
      <c r="R1223" t="s">
        <v>8336</v>
      </c>
    </row>
    <row r="1224" spans="1:18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38"/>
        <v>2.80375</v>
      </c>
      <c r="P1224" s="15">
        <f t="shared" si="39"/>
        <v>81.268115942028984</v>
      </c>
      <c r="Q1224" t="s">
        <v>8335</v>
      </c>
      <c r="R1224" t="s">
        <v>8336</v>
      </c>
    </row>
    <row r="1225" spans="1:18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38"/>
        <v>1.1210606060606061</v>
      </c>
      <c r="P1225" s="15">
        <f t="shared" si="39"/>
        <v>116.21465968586388</v>
      </c>
      <c r="Q1225" t="s">
        <v>8335</v>
      </c>
      <c r="R1225" t="s">
        <v>8336</v>
      </c>
    </row>
    <row r="1226" spans="1:18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38"/>
        <v>7.0666666666666669E-2</v>
      </c>
      <c r="P1226" s="15">
        <f t="shared" si="39"/>
        <v>58.888888888888886</v>
      </c>
      <c r="Q1226" t="s">
        <v>8322</v>
      </c>
      <c r="R1226" t="s">
        <v>8337</v>
      </c>
    </row>
    <row r="1227" spans="1:18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38"/>
        <v>4.3999999999999997E-2</v>
      </c>
      <c r="P1227" s="15">
        <f t="shared" si="39"/>
        <v>44</v>
      </c>
      <c r="Q1227" t="s">
        <v>8322</v>
      </c>
      <c r="R1227" t="s">
        <v>8337</v>
      </c>
    </row>
    <row r="1228" spans="1:18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38"/>
        <v>3.8739999999999997E-2</v>
      </c>
      <c r="P1228" s="15">
        <f t="shared" si="39"/>
        <v>48.424999999999997</v>
      </c>
      <c r="Q1228" t="s">
        <v>8322</v>
      </c>
      <c r="R1228" t="s">
        <v>8337</v>
      </c>
    </row>
    <row r="1229" spans="1:18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38"/>
        <v>0</v>
      </c>
      <c r="P1229" s="15" t="e">
        <f t="shared" si="39"/>
        <v>#DIV/0!</v>
      </c>
      <c r="Q1229" t="s">
        <v>8322</v>
      </c>
      <c r="R1229" t="s">
        <v>8337</v>
      </c>
    </row>
    <row r="1230" spans="1:18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38"/>
        <v>0.29299999999999998</v>
      </c>
      <c r="P1230" s="15">
        <f t="shared" si="39"/>
        <v>61.041666666666664</v>
      </c>
      <c r="Q1230" t="s">
        <v>8322</v>
      </c>
      <c r="R1230" t="s">
        <v>8337</v>
      </c>
    </row>
    <row r="1231" spans="1:18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38"/>
        <v>9.0909090909090905E-3</v>
      </c>
      <c r="P1231" s="15">
        <f t="shared" si="39"/>
        <v>25</v>
      </c>
      <c r="Q1231" t="s">
        <v>8322</v>
      </c>
      <c r="R1231" t="s">
        <v>8337</v>
      </c>
    </row>
    <row r="1232" spans="1:18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38"/>
        <v>0</v>
      </c>
      <c r="P1232" s="15" t="e">
        <f t="shared" si="39"/>
        <v>#DIV/0!</v>
      </c>
      <c r="Q1232" t="s">
        <v>8322</v>
      </c>
      <c r="R1232" t="s">
        <v>8337</v>
      </c>
    </row>
    <row r="1233" spans="1:18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38"/>
        <v>0</v>
      </c>
      <c r="P1233" s="15" t="e">
        <f t="shared" si="39"/>
        <v>#DIV/0!</v>
      </c>
      <c r="Q1233" t="s">
        <v>8322</v>
      </c>
      <c r="R1233" t="s">
        <v>8337</v>
      </c>
    </row>
    <row r="1234" spans="1:18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38"/>
        <v>8.0000000000000002E-3</v>
      </c>
      <c r="P1234" s="15">
        <f t="shared" si="39"/>
        <v>40</v>
      </c>
      <c r="Q1234" t="s">
        <v>8322</v>
      </c>
      <c r="R1234" t="s">
        <v>8337</v>
      </c>
    </row>
    <row r="1235" spans="1:18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38"/>
        <v>0.11600000000000001</v>
      </c>
      <c r="P1235" s="15">
        <f t="shared" si="39"/>
        <v>19.333333333333332</v>
      </c>
      <c r="Q1235" t="s">
        <v>8322</v>
      </c>
      <c r="R1235" t="s">
        <v>8337</v>
      </c>
    </row>
    <row r="1236" spans="1:18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38"/>
        <v>0</v>
      </c>
      <c r="P1236" s="15" t="e">
        <f t="shared" si="39"/>
        <v>#DIV/0!</v>
      </c>
      <c r="Q1236" t="s">
        <v>8322</v>
      </c>
      <c r="R1236" t="s">
        <v>8337</v>
      </c>
    </row>
    <row r="1237" spans="1:18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38"/>
        <v>2.787363950092912E-2</v>
      </c>
      <c r="P1237" s="15">
        <f t="shared" si="39"/>
        <v>35</v>
      </c>
      <c r="Q1237" t="s">
        <v>8322</v>
      </c>
      <c r="R1237" t="s">
        <v>8337</v>
      </c>
    </row>
    <row r="1238" spans="1:18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38"/>
        <v>0</v>
      </c>
      <c r="P1238" s="15" t="e">
        <f t="shared" si="39"/>
        <v>#DIV/0!</v>
      </c>
      <c r="Q1238" t="s">
        <v>8322</v>
      </c>
      <c r="R1238" t="s">
        <v>8337</v>
      </c>
    </row>
    <row r="1239" spans="1:18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38"/>
        <v>0</v>
      </c>
      <c r="P1239" s="15" t="e">
        <f t="shared" si="39"/>
        <v>#DIV/0!</v>
      </c>
      <c r="Q1239" t="s">
        <v>8322</v>
      </c>
      <c r="R1239" t="s">
        <v>8337</v>
      </c>
    </row>
    <row r="1240" spans="1:18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38"/>
        <v>0.17799999999999999</v>
      </c>
      <c r="P1240" s="15">
        <f t="shared" si="39"/>
        <v>59.333333333333336</v>
      </c>
      <c r="Q1240" t="s">
        <v>8322</v>
      </c>
      <c r="R1240" t="s">
        <v>8337</v>
      </c>
    </row>
    <row r="1241" spans="1:18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38"/>
        <v>0</v>
      </c>
      <c r="P1241" s="15" t="e">
        <f t="shared" si="39"/>
        <v>#DIV/0!</v>
      </c>
      <c r="Q1241" t="s">
        <v>8322</v>
      </c>
      <c r="R1241" t="s">
        <v>8337</v>
      </c>
    </row>
    <row r="1242" spans="1:18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38"/>
        <v>3.0124999999999999E-2</v>
      </c>
      <c r="P1242" s="15">
        <f t="shared" si="39"/>
        <v>30.125</v>
      </c>
      <c r="Q1242" t="s">
        <v>8322</v>
      </c>
      <c r="R1242" t="s">
        <v>8337</v>
      </c>
    </row>
    <row r="1243" spans="1:18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38"/>
        <v>0.50739999999999996</v>
      </c>
      <c r="P1243" s="15">
        <f t="shared" si="39"/>
        <v>74.617647058823536</v>
      </c>
      <c r="Q1243" t="s">
        <v>8322</v>
      </c>
      <c r="R1243" t="s">
        <v>8337</v>
      </c>
    </row>
    <row r="1244" spans="1:18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38"/>
        <v>5.4884742041712408E-3</v>
      </c>
      <c r="P1244" s="15">
        <f t="shared" si="39"/>
        <v>5</v>
      </c>
      <c r="Q1244" t="s">
        <v>8322</v>
      </c>
      <c r="R1244" t="s">
        <v>8337</v>
      </c>
    </row>
    <row r="1245" spans="1:18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38"/>
        <v>0.14091666666666666</v>
      </c>
      <c r="P1245" s="15">
        <f t="shared" si="39"/>
        <v>44.5</v>
      </c>
      <c r="Q1245" t="s">
        <v>8322</v>
      </c>
      <c r="R1245" t="s">
        <v>8337</v>
      </c>
    </row>
    <row r="1246" spans="1:18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38"/>
        <v>1.038</v>
      </c>
      <c r="P1246" s="15">
        <f t="shared" si="39"/>
        <v>46.133333333333333</v>
      </c>
      <c r="Q1246" t="s">
        <v>8322</v>
      </c>
      <c r="R1246" t="s">
        <v>8323</v>
      </c>
    </row>
    <row r="1247" spans="1:18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38"/>
        <v>1.2024999999999999</v>
      </c>
      <c r="P1247" s="15">
        <f t="shared" si="39"/>
        <v>141.47058823529412</v>
      </c>
      <c r="Q1247" t="s">
        <v>8322</v>
      </c>
      <c r="R1247" t="s">
        <v>8323</v>
      </c>
    </row>
    <row r="1248" spans="1:18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38"/>
        <v>1.17</v>
      </c>
      <c r="P1248" s="15">
        <f t="shared" si="39"/>
        <v>75.483870967741936</v>
      </c>
      <c r="Q1248" t="s">
        <v>8322</v>
      </c>
      <c r="R1248" t="s">
        <v>8323</v>
      </c>
    </row>
    <row r="1249" spans="1:18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38"/>
        <v>1.2214285714285715</v>
      </c>
      <c r="P1249" s="15">
        <f t="shared" si="39"/>
        <v>85.5</v>
      </c>
      <c r="Q1249" t="s">
        <v>8322</v>
      </c>
      <c r="R1249" t="s">
        <v>8323</v>
      </c>
    </row>
    <row r="1250" spans="1:18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38"/>
        <v>1.5164</v>
      </c>
      <c r="P1250" s="15">
        <f t="shared" si="39"/>
        <v>64.254237288135599</v>
      </c>
      <c r="Q1250" t="s">
        <v>8322</v>
      </c>
      <c r="R1250" t="s">
        <v>8323</v>
      </c>
    </row>
    <row r="1251" spans="1:18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38"/>
        <v>1.0444</v>
      </c>
      <c r="P1251" s="15">
        <f t="shared" si="39"/>
        <v>64.46913580246914</v>
      </c>
      <c r="Q1251" t="s">
        <v>8322</v>
      </c>
      <c r="R1251" t="s">
        <v>8323</v>
      </c>
    </row>
    <row r="1252" spans="1:18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38"/>
        <v>2.0015333333333332</v>
      </c>
      <c r="P1252" s="15">
        <f t="shared" si="39"/>
        <v>118.2007874015748</v>
      </c>
      <c r="Q1252" t="s">
        <v>8322</v>
      </c>
      <c r="R1252" t="s">
        <v>8323</v>
      </c>
    </row>
    <row r="1253" spans="1:18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38"/>
        <v>1.018</v>
      </c>
      <c r="P1253" s="15">
        <f t="shared" si="39"/>
        <v>82.540540540540547</v>
      </c>
      <c r="Q1253" t="s">
        <v>8322</v>
      </c>
      <c r="R1253" t="s">
        <v>8323</v>
      </c>
    </row>
    <row r="1254" spans="1:18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38"/>
        <v>1.3765714285714286</v>
      </c>
      <c r="P1254" s="15">
        <f t="shared" si="39"/>
        <v>34.170212765957444</v>
      </c>
      <c r="Q1254" t="s">
        <v>8322</v>
      </c>
      <c r="R1254" t="s">
        <v>8323</v>
      </c>
    </row>
    <row r="1255" spans="1:18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38"/>
        <v>3038.3319999999999</v>
      </c>
      <c r="P1255" s="15">
        <f t="shared" si="39"/>
        <v>42.73322081575246</v>
      </c>
      <c r="Q1255" t="s">
        <v>8322</v>
      </c>
      <c r="R1255" t="s">
        <v>8323</v>
      </c>
    </row>
    <row r="1256" spans="1:18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38"/>
        <v>1.9885074626865671</v>
      </c>
      <c r="P1256" s="15">
        <f t="shared" si="39"/>
        <v>94.489361702127653</v>
      </c>
      <c r="Q1256" t="s">
        <v>8322</v>
      </c>
      <c r="R1256" t="s">
        <v>8323</v>
      </c>
    </row>
    <row r="1257" spans="1:18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38"/>
        <v>2.0236666666666667</v>
      </c>
      <c r="P1257" s="15">
        <f t="shared" si="39"/>
        <v>55.697247706422019</v>
      </c>
      <c r="Q1257" t="s">
        <v>8322</v>
      </c>
      <c r="R1257" t="s">
        <v>8323</v>
      </c>
    </row>
    <row r="1258" spans="1:18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38"/>
        <v>1.1796376666666666</v>
      </c>
      <c r="P1258" s="15">
        <f t="shared" si="39"/>
        <v>98.030831024930734</v>
      </c>
      <c r="Q1258" t="s">
        <v>8322</v>
      </c>
      <c r="R1258" t="s">
        <v>8323</v>
      </c>
    </row>
    <row r="1259" spans="1:18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38"/>
        <v>2.9472727272727273</v>
      </c>
      <c r="P1259" s="15">
        <f t="shared" si="39"/>
        <v>92.102272727272734</v>
      </c>
      <c r="Q1259" t="s">
        <v>8322</v>
      </c>
      <c r="R1259" t="s">
        <v>8323</v>
      </c>
    </row>
    <row r="1260" spans="1:18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38"/>
        <v>2.1314633333333335</v>
      </c>
      <c r="P1260" s="15">
        <f t="shared" si="39"/>
        <v>38.175462686567165</v>
      </c>
      <c r="Q1260" t="s">
        <v>8322</v>
      </c>
      <c r="R1260" t="s">
        <v>8323</v>
      </c>
    </row>
    <row r="1261" spans="1:18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38"/>
        <v>1.0424</v>
      </c>
      <c r="P1261" s="15">
        <f t="shared" si="39"/>
        <v>27.145833333333332</v>
      </c>
      <c r="Q1261" t="s">
        <v>8322</v>
      </c>
      <c r="R1261" t="s">
        <v>8323</v>
      </c>
    </row>
    <row r="1262" spans="1:18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38"/>
        <v>1.1366666666666667</v>
      </c>
      <c r="P1262" s="15">
        <f t="shared" si="39"/>
        <v>50.689189189189186</v>
      </c>
      <c r="Q1262" t="s">
        <v>8322</v>
      </c>
      <c r="R1262" t="s">
        <v>8323</v>
      </c>
    </row>
    <row r="1263" spans="1:18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38"/>
        <v>1.0125</v>
      </c>
      <c r="P1263" s="15">
        <f t="shared" si="39"/>
        <v>38.942307692307693</v>
      </c>
      <c r="Q1263" t="s">
        <v>8322</v>
      </c>
      <c r="R1263" t="s">
        <v>8323</v>
      </c>
    </row>
    <row r="1264" spans="1:18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38"/>
        <v>1.2541538461538462</v>
      </c>
      <c r="P1264" s="15">
        <f t="shared" si="39"/>
        <v>77.638095238095232</v>
      </c>
      <c r="Q1264" t="s">
        <v>8322</v>
      </c>
      <c r="R1264" t="s">
        <v>8323</v>
      </c>
    </row>
    <row r="1265" spans="1:18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38"/>
        <v>1.19</v>
      </c>
      <c r="P1265" s="15">
        <f t="shared" si="39"/>
        <v>43.536585365853661</v>
      </c>
      <c r="Q1265" t="s">
        <v>8322</v>
      </c>
      <c r="R1265" t="s">
        <v>8323</v>
      </c>
    </row>
    <row r="1266" spans="1:18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38"/>
        <v>1.6646153846153846</v>
      </c>
      <c r="P1266" s="15">
        <f t="shared" si="39"/>
        <v>31.823529411764707</v>
      </c>
      <c r="Q1266" t="s">
        <v>8322</v>
      </c>
      <c r="R1266" t="s">
        <v>8323</v>
      </c>
    </row>
    <row r="1267" spans="1:18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38"/>
        <v>1.1914771428571429</v>
      </c>
      <c r="P1267" s="15">
        <f t="shared" si="39"/>
        <v>63.184393939393942</v>
      </c>
      <c r="Q1267" t="s">
        <v>8322</v>
      </c>
      <c r="R1267" t="s">
        <v>8323</v>
      </c>
    </row>
    <row r="1268" spans="1:18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38"/>
        <v>1.0047368421052632</v>
      </c>
      <c r="P1268" s="15">
        <f t="shared" si="39"/>
        <v>190.9</v>
      </c>
      <c r="Q1268" t="s">
        <v>8322</v>
      </c>
      <c r="R1268" t="s">
        <v>8323</v>
      </c>
    </row>
    <row r="1269" spans="1:18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38"/>
        <v>1.018</v>
      </c>
      <c r="P1269" s="15">
        <f t="shared" si="39"/>
        <v>140.85534591194968</v>
      </c>
      <c r="Q1269" t="s">
        <v>8322</v>
      </c>
      <c r="R1269" t="s">
        <v>8323</v>
      </c>
    </row>
    <row r="1270" spans="1:18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38"/>
        <v>1.1666666666666667</v>
      </c>
      <c r="P1270" s="15">
        <f t="shared" si="39"/>
        <v>76.92307692307692</v>
      </c>
      <c r="Q1270" t="s">
        <v>8322</v>
      </c>
      <c r="R1270" t="s">
        <v>8323</v>
      </c>
    </row>
    <row r="1271" spans="1:18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38"/>
        <v>1.0864893617021276</v>
      </c>
      <c r="P1271" s="15">
        <f t="shared" si="39"/>
        <v>99.15533980582525</v>
      </c>
      <c r="Q1271" t="s">
        <v>8322</v>
      </c>
      <c r="R1271" t="s">
        <v>8323</v>
      </c>
    </row>
    <row r="1272" spans="1:18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38"/>
        <v>1.1472</v>
      </c>
      <c r="P1272" s="15">
        <f t="shared" si="39"/>
        <v>67.881656804733723</v>
      </c>
      <c r="Q1272" t="s">
        <v>8322</v>
      </c>
      <c r="R1272" t="s">
        <v>8323</v>
      </c>
    </row>
    <row r="1273" spans="1:18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38"/>
        <v>1.018</v>
      </c>
      <c r="P1273" s="15">
        <f t="shared" si="39"/>
        <v>246.29032258064515</v>
      </c>
      <c r="Q1273" t="s">
        <v>8322</v>
      </c>
      <c r="R1273" t="s">
        <v>8323</v>
      </c>
    </row>
    <row r="1274" spans="1:18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38"/>
        <v>1.06</v>
      </c>
      <c r="P1274" s="15">
        <f t="shared" si="39"/>
        <v>189.28571428571428</v>
      </c>
      <c r="Q1274" t="s">
        <v>8322</v>
      </c>
      <c r="R1274" t="s">
        <v>8323</v>
      </c>
    </row>
    <row r="1275" spans="1:18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38"/>
        <v>1.0349999999999999</v>
      </c>
      <c r="P1275" s="15">
        <f t="shared" si="39"/>
        <v>76.666666666666671</v>
      </c>
      <c r="Q1275" t="s">
        <v>8322</v>
      </c>
      <c r="R1275" t="s">
        <v>8323</v>
      </c>
    </row>
    <row r="1276" spans="1:18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38"/>
        <v>1.5497535999999998</v>
      </c>
      <c r="P1276" s="15">
        <f t="shared" si="39"/>
        <v>82.963254817987149</v>
      </c>
      <c r="Q1276" t="s">
        <v>8322</v>
      </c>
      <c r="R1276" t="s">
        <v>8323</v>
      </c>
    </row>
    <row r="1277" spans="1:18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38"/>
        <v>1.6214066666666667</v>
      </c>
      <c r="P1277" s="15">
        <f t="shared" si="39"/>
        <v>62.522107969151669</v>
      </c>
      <c r="Q1277" t="s">
        <v>8322</v>
      </c>
      <c r="R1277" t="s">
        <v>8323</v>
      </c>
    </row>
    <row r="1278" spans="1:18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38"/>
        <v>1.0442100000000001</v>
      </c>
      <c r="P1278" s="15">
        <f t="shared" si="39"/>
        <v>46.06808823529412</v>
      </c>
      <c r="Q1278" t="s">
        <v>8322</v>
      </c>
      <c r="R1278" t="s">
        <v>8323</v>
      </c>
    </row>
    <row r="1279" spans="1:18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38"/>
        <v>1.0612433333333333</v>
      </c>
      <c r="P1279" s="15">
        <f t="shared" si="39"/>
        <v>38.543946731234868</v>
      </c>
      <c r="Q1279" t="s">
        <v>8322</v>
      </c>
      <c r="R1279" t="s">
        <v>8323</v>
      </c>
    </row>
    <row r="1280" spans="1:18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38"/>
        <v>1.5493846153846154</v>
      </c>
      <c r="P1280" s="15">
        <f t="shared" si="39"/>
        <v>53.005263157894738</v>
      </c>
      <c r="Q1280" t="s">
        <v>8322</v>
      </c>
      <c r="R1280" t="s">
        <v>8323</v>
      </c>
    </row>
    <row r="1281" spans="1:18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38"/>
        <v>1.1077157238734421</v>
      </c>
      <c r="P1281" s="15">
        <f t="shared" si="39"/>
        <v>73.355396825396824</v>
      </c>
      <c r="Q1281" t="s">
        <v>8322</v>
      </c>
      <c r="R1281" t="s">
        <v>8323</v>
      </c>
    </row>
    <row r="1282" spans="1:18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38"/>
        <v>1.1091186666666666</v>
      </c>
      <c r="P1282" s="15">
        <f t="shared" si="39"/>
        <v>127.97523076923076</v>
      </c>
      <c r="Q1282" t="s">
        <v>8322</v>
      </c>
      <c r="R1282" t="s">
        <v>8323</v>
      </c>
    </row>
    <row r="1283" spans="1:18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40">E1283/D1283</f>
        <v>1.1071428571428572</v>
      </c>
      <c r="P1283" s="15">
        <f t="shared" ref="P1283:P1346" si="41">E1283/L1283</f>
        <v>104.72972972972973</v>
      </c>
      <c r="Q1283" t="s">
        <v>8322</v>
      </c>
      <c r="R1283" t="s">
        <v>8323</v>
      </c>
    </row>
    <row r="1284" spans="1:18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40"/>
        <v>1.2361333333333333</v>
      </c>
      <c r="P1284" s="15">
        <f t="shared" si="41"/>
        <v>67.671532846715323</v>
      </c>
      <c r="Q1284" t="s">
        <v>8322</v>
      </c>
      <c r="R1284" t="s">
        <v>8323</v>
      </c>
    </row>
    <row r="1285" spans="1:18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40"/>
        <v>2.1105</v>
      </c>
      <c r="P1285" s="15">
        <f t="shared" si="41"/>
        <v>95.931818181818187</v>
      </c>
      <c r="Q1285" t="s">
        <v>8322</v>
      </c>
      <c r="R1285" t="s">
        <v>8323</v>
      </c>
    </row>
    <row r="1286" spans="1:18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40"/>
        <v>1.01</v>
      </c>
      <c r="P1286" s="15">
        <f t="shared" si="41"/>
        <v>65.161290322580641</v>
      </c>
      <c r="Q1286" t="s">
        <v>8314</v>
      </c>
      <c r="R1286" t="s">
        <v>8315</v>
      </c>
    </row>
    <row r="1287" spans="1:18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40"/>
        <v>1.0165</v>
      </c>
      <c r="P1287" s="15">
        <f t="shared" si="41"/>
        <v>32.269841269841272</v>
      </c>
      <c r="Q1287" t="s">
        <v>8314</v>
      </c>
      <c r="R1287" t="s">
        <v>8315</v>
      </c>
    </row>
    <row r="1288" spans="1:18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40"/>
        <v>1.0833333333333333</v>
      </c>
      <c r="P1288" s="15">
        <f t="shared" si="41"/>
        <v>81.25</v>
      </c>
      <c r="Q1288" t="s">
        <v>8314</v>
      </c>
      <c r="R1288" t="s">
        <v>8315</v>
      </c>
    </row>
    <row r="1289" spans="1:18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40"/>
        <v>2.42</v>
      </c>
      <c r="P1289" s="15">
        <f t="shared" si="41"/>
        <v>24.2</v>
      </c>
      <c r="Q1289" t="s">
        <v>8314</v>
      </c>
      <c r="R1289" t="s">
        <v>8315</v>
      </c>
    </row>
    <row r="1290" spans="1:18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40"/>
        <v>1.0044999999999999</v>
      </c>
      <c r="P1290" s="15">
        <f t="shared" si="41"/>
        <v>65.868852459016395</v>
      </c>
      <c r="Q1290" t="s">
        <v>8314</v>
      </c>
      <c r="R1290" t="s">
        <v>8315</v>
      </c>
    </row>
    <row r="1291" spans="1:18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40"/>
        <v>1.2506666666666666</v>
      </c>
      <c r="P1291" s="15">
        <f t="shared" si="41"/>
        <v>36.07692307692308</v>
      </c>
      <c r="Q1291" t="s">
        <v>8314</v>
      </c>
      <c r="R1291" t="s">
        <v>8315</v>
      </c>
    </row>
    <row r="1292" spans="1:18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40"/>
        <v>1.0857142857142856</v>
      </c>
      <c r="P1292" s="15">
        <f t="shared" si="41"/>
        <v>44.186046511627907</v>
      </c>
      <c r="Q1292" t="s">
        <v>8314</v>
      </c>
      <c r="R1292" t="s">
        <v>8315</v>
      </c>
    </row>
    <row r="1293" spans="1:18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40"/>
        <v>1.4570000000000001</v>
      </c>
      <c r="P1293" s="15">
        <f t="shared" si="41"/>
        <v>104.07142857142857</v>
      </c>
      <c r="Q1293" t="s">
        <v>8314</v>
      </c>
      <c r="R1293" t="s">
        <v>8315</v>
      </c>
    </row>
    <row r="1294" spans="1:18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40"/>
        <v>1.1000000000000001</v>
      </c>
      <c r="P1294" s="15">
        <f t="shared" si="41"/>
        <v>35.96153846153846</v>
      </c>
      <c r="Q1294" t="s">
        <v>8314</v>
      </c>
      <c r="R1294" t="s">
        <v>8315</v>
      </c>
    </row>
    <row r="1295" spans="1:18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40"/>
        <v>1.0223333333333333</v>
      </c>
      <c r="P1295" s="15">
        <f t="shared" si="41"/>
        <v>127.79166666666667</v>
      </c>
      <c r="Q1295" t="s">
        <v>8314</v>
      </c>
      <c r="R1295" t="s">
        <v>8315</v>
      </c>
    </row>
    <row r="1296" spans="1:18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40"/>
        <v>1.22</v>
      </c>
      <c r="P1296" s="15">
        <f t="shared" si="41"/>
        <v>27.727272727272727</v>
      </c>
      <c r="Q1296" t="s">
        <v>8314</v>
      </c>
      <c r="R1296" t="s">
        <v>8315</v>
      </c>
    </row>
    <row r="1297" spans="1:18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40"/>
        <v>1.0196000000000001</v>
      </c>
      <c r="P1297" s="15">
        <f t="shared" si="41"/>
        <v>39.828125</v>
      </c>
      <c r="Q1297" t="s">
        <v>8314</v>
      </c>
      <c r="R1297" t="s">
        <v>8315</v>
      </c>
    </row>
    <row r="1298" spans="1:18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40"/>
        <v>1.411764705882353</v>
      </c>
      <c r="P1298" s="15">
        <f t="shared" si="41"/>
        <v>52.173913043478258</v>
      </c>
      <c r="Q1298" t="s">
        <v>8314</v>
      </c>
      <c r="R1298" t="s">
        <v>8315</v>
      </c>
    </row>
    <row r="1299" spans="1:18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40"/>
        <v>1.0952500000000001</v>
      </c>
      <c r="P1299" s="15">
        <f t="shared" si="41"/>
        <v>92.037815126050418</v>
      </c>
      <c r="Q1299" t="s">
        <v>8314</v>
      </c>
      <c r="R1299" t="s">
        <v>8315</v>
      </c>
    </row>
    <row r="1300" spans="1:18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40"/>
        <v>1.0465</v>
      </c>
      <c r="P1300" s="15">
        <f t="shared" si="41"/>
        <v>63.424242424242422</v>
      </c>
      <c r="Q1300" t="s">
        <v>8314</v>
      </c>
      <c r="R1300" t="s">
        <v>8315</v>
      </c>
    </row>
    <row r="1301" spans="1:18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40"/>
        <v>1.24</v>
      </c>
      <c r="P1301" s="15">
        <f t="shared" si="41"/>
        <v>135.625</v>
      </c>
      <c r="Q1301" t="s">
        <v>8314</v>
      </c>
      <c r="R1301" t="s">
        <v>8315</v>
      </c>
    </row>
    <row r="1302" spans="1:18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40"/>
        <v>1.35</v>
      </c>
      <c r="P1302" s="15">
        <f t="shared" si="41"/>
        <v>168.75</v>
      </c>
      <c r="Q1302" t="s">
        <v>8314</v>
      </c>
      <c r="R1302" t="s">
        <v>8315</v>
      </c>
    </row>
    <row r="1303" spans="1:18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40"/>
        <v>1.0275000000000001</v>
      </c>
      <c r="P1303" s="15">
        <f t="shared" si="41"/>
        <v>70.862068965517238</v>
      </c>
      <c r="Q1303" t="s">
        <v>8314</v>
      </c>
      <c r="R1303" t="s">
        <v>8315</v>
      </c>
    </row>
    <row r="1304" spans="1:18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40"/>
        <v>1</v>
      </c>
      <c r="P1304" s="15">
        <f t="shared" si="41"/>
        <v>50</v>
      </c>
      <c r="Q1304" t="s">
        <v>8314</v>
      </c>
      <c r="R1304" t="s">
        <v>8315</v>
      </c>
    </row>
    <row r="1305" spans="1:18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40"/>
        <v>1.3026085714285716</v>
      </c>
      <c r="P1305" s="15">
        <f t="shared" si="41"/>
        <v>42.214166666666671</v>
      </c>
      <c r="Q1305" t="s">
        <v>8314</v>
      </c>
      <c r="R1305" t="s">
        <v>8315</v>
      </c>
    </row>
    <row r="1306" spans="1:18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40"/>
        <v>0.39627499999999999</v>
      </c>
      <c r="P1306" s="15">
        <f t="shared" si="41"/>
        <v>152.41346153846155</v>
      </c>
      <c r="Q1306" t="s">
        <v>8316</v>
      </c>
      <c r="R1306" t="s">
        <v>8318</v>
      </c>
    </row>
    <row r="1307" spans="1:18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40"/>
        <v>0.25976666666666665</v>
      </c>
      <c r="P1307" s="15">
        <f t="shared" si="41"/>
        <v>90.616279069767444</v>
      </c>
      <c r="Q1307" t="s">
        <v>8316</v>
      </c>
      <c r="R1307" t="s">
        <v>8318</v>
      </c>
    </row>
    <row r="1308" spans="1:18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40"/>
        <v>0.65246363636363636</v>
      </c>
      <c r="P1308" s="15">
        <f t="shared" si="41"/>
        <v>201.60393258426967</v>
      </c>
      <c r="Q1308" t="s">
        <v>8316</v>
      </c>
      <c r="R1308" t="s">
        <v>8318</v>
      </c>
    </row>
    <row r="1309" spans="1:18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40"/>
        <v>0.11514000000000001</v>
      </c>
      <c r="P1309" s="15">
        <f t="shared" si="41"/>
        <v>127.93333333333334</v>
      </c>
      <c r="Q1309" t="s">
        <v>8316</v>
      </c>
      <c r="R1309" t="s">
        <v>8318</v>
      </c>
    </row>
    <row r="1310" spans="1:18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40"/>
        <v>0.11360000000000001</v>
      </c>
      <c r="P1310" s="15">
        <f t="shared" si="41"/>
        <v>29.894736842105264</v>
      </c>
      <c r="Q1310" t="s">
        <v>8316</v>
      </c>
      <c r="R1310" t="s">
        <v>8318</v>
      </c>
    </row>
    <row r="1311" spans="1:18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40"/>
        <v>1.1199130434782609</v>
      </c>
      <c r="P1311" s="15">
        <f t="shared" si="41"/>
        <v>367.97142857142859</v>
      </c>
      <c r="Q1311" t="s">
        <v>8316</v>
      </c>
      <c r="R1311" t="s">
        <v>8318</v>
      </c>
    </row>
    <row r="1312" spans="1:18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40"/>
        <v>0.155</v>
      </c>
      <c r="P1312" s="15">
        <f t="shared" si="41"/>
        <v>129.16666666666666</v>
      </c>
      <c r="Q1312" t="s">
        <v>8316</v>
      </c>
      <c r="R1312" t="s">
        <v>8318</v>
      </c>
    </row>
    <row r="1313" spans="1:18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40"/>
        <v>0.32028000000000001</v>
      </c>
      <c r="P1313" s="15">
        <f t="shared" si="41"/>
        <v>800.7</v>
      </c>
      <c r="Q1313" t="s">
        <v>8316</v>
      </c>
      <c r="R1313" t="s">
        <v>8318</v>
      </c>
    </row>
    <row r="1314" spans="1:18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40"/>
        <v>6.0869565217391303E-3</v>
      </c>
      <c r="P1314" s="15">
        <f t="shared" si="41"/>
        <v>28</v>
      </c>
      <c r="Q1314" t="s">
        <v>8316</v>
      </c>
      <c r="R1314" t="s">
        <v>8318</v>
      </c>
    </row>
    <row r="1315" spans="1:18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40"/>
        <v>0.31114999999999998</v>
      </c>
      <c r="P1315" s="15">
        <f t="shared" si="41"/>
        <v>102.01639344262296</v>
      </c>
      <c r="Q1315" t="s">
        <v>8316</v>
      </c>
      <c r="R1315" t="s">
        <v>8318</v>
      </c>
    </row>
    <row r="1316" spans="1:18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40"/>
        <v>1.1266666666666666E-2</v>
      </c>
      <c r="P1316" s="15">
        <f t="shared" si="41"/>
        <v>184.36363636363637</v>
      </c>
      <c r="Q1316" t="s">
        <v>8316</v>
      </c>
      <c r="R1316" t="s">
        <v>8318</v>
      </c>
    </row>
    <row r="1317" spans="1:18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40"/>
        <v>0.40404000000000001</v>
      </c>
      <c r="P1317" s="15">
        <f t="shared" si="41"/>
        <v>162.91935483870967</v>
      </c>
      <c r="Q1317" t="s">
        <v>8316</v>
      </c>
      <c r="R1317" t="s">
        <v>8318</v>
      </c>
    </row>
    <row r="1318" spans="1:18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40"/>
        <v>1.3333333333333333E-5</v>
      </c>
      <c r="P1318" s="15">
        <f t="shared" si="41"/>
        <v>1</v>
      </c>
      <c r="Q1318" t="s">
        <v>8316</v>
      </c>
      <c r="R1318" t="s">
        <v>8318</v>
      </c>
    </row>
    <row r="1319" spans="1:18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40"/>
        <v>5.7334999999999997E-2</v>
      </c>
      <c r="P1319" s="15">
        <f t="shared" si="41"/>
        <v>603.52631578947364</v>
      </c>
      <c r="Q1319" t="s">
        <v>8316</v>
      </c>
      <c r="R1319" t="s">
        <v>8318</v>
      </c>
    </row>
    <row r="1320" spans="1:18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40"/>
        <v>0.15325</v>
      </c>
      <c r="P1320" s="15">
        <f t="shared" si="41"/>
        <v>45.407407407407405</v>
      </c>
      <c r="Q1320" t="s">
        <v>8316</v>
      </c>
      <c r="R1320" t="s">
        <v>8318</v>
      </c>
    </row>
    <row r="1321" spans="1:18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40"/>
        <v>0.15103448275862069</v>
      </c>
      <c r="P1321" s="15">
        <f t="shared" si="41"/>
        <v>97.333333333333329</v>
      </c>
      <c r="Q1321" t="s">
        <v>8316</v>
      </c>
      <c r="R1321" t="s">
        <v>8318</v>
      </c>
    </row>
    <row r="1322" spans="1:18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40"/>
        <v>5.0299999999999997E-3</v>
      </c>
      <c r="P1322" s="15">
        <f t="shared" si="41"/>
        <v>167.66666666666666</v>
      </c>
      <c r="Q1322" t="s">
        <v>8316</v>
      </c>
      <c r="R1322" t="s">
        <v>8318</v>
      </c>
    </row>
    <row r="1323" spans="1:18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40"/>
        <v>1.3028138528138528E-2</v>
      </c>
      <c r="P1323" s="15">
        <f t="shared" si="41"/>
        <v>859.85714285714289</v>
      </c>
      <c r="Q1323" t="s">
        <v>8316</v>
      </c>
      <c r="R1323" t="s">
        <v>8318</v>
      </c>
    </row>
    <row r="1324" spans="1:18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40"/>
        <v>3.0285714285714286E-3</v>
      </c>
      <c r="P1324" s="15">
        <f t="shared" si="41"/>
        <v>26.5</v>
      </c>
      <c r="Q1324" t="s">
        <v>8316</v>
      </c>
      <c r="R1324" t="s">
        <v>8318</v>
      </c>
    </row>
    <row r="1325" spans="1:18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40"/>
        <v>8.8800000000000004E-2</v>
      </c>
      <c r="P1325" s="15">
        <f t="shared" si="41"/>
        <v>30.272727272727273</v>
      </c>
      <c r="Q1325" t="s">
        <v>8316</v>
      </c>
      <c r="R1325" t="s">
        <v>8318</v>
      </c>
    </row>
    <row r="1326" spans="1:18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40"/>
        <v>9.8400000000000001E-2</v>
      </c>
      <c r="P1326" s="15">
        <f t="shared" si="41"/>
        <v>54.666666666666664</v>
      </c>
      <c r="Q1326" t="s">
        <v>8316</v>
      </c>
      <c r="R1326" t="s">
        <v>8318</v>
      </c>
    </row>
    <row r="1327" spans="1:18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40"/>
        <v>2.4299999999999999E-2</v>
      </c>
      <c r="P1327" s="15">
        <f t="shared" si="41"/>
        <v>60.75</v>
      </c>
      <c r="Q1327" t="s">
        <v>8316</v>
      </c>
      <c r="R1327" t="s">
        <v>8318</v>
      </c>
    </row>
    <row r="1328" spans="1:18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40"/>
        <v>1.1299999999999999E-2</v>
      </c>
      <c r="P1328" s="15">
        <f t="shared" si="41"/>
        <v>102.72727272727273</v>
      </c>
      <c r="Q1328" t="s">
        <v>8316</v>
      </c>
      <c r="R1328" t="s">
        <v>8318</v>
      </c>
    </row>
    <row r="1329" spans="1:18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40"/>
        <v>3.5520833333333335E-2</v>
      </c>
      <c r="P1329" s="15">
        <f t="shared" si="41"/>
        <v>41.585365853658537</v>
      </c>
      <c r="Q1329" t="s">
        <v>8316</v>
      </c>
      <c r="R1329" t="s">
        <v>8318</v>
      </c>
    </row>
    <row r="1330" spans="1:18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40"/>
        <v>2.3306666666666667E-2</v>
      </c>
      <c r="P1330" s="15">
        <f t="shared" si="41"/>
        <v>116.53333333333333</v>
      </c>
      <c r="Q1330" t="s">
        <v>8316</v>
      </c>
      <c r="R1330" t="s">
        <v>8318</v>
      </c>
    </row>
    <row r="1331" spans="1:18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40"/>
        <v>8.1600000000000006E-3</v>
      </c>
      <c r="P1331" s="15">
        <f t="shared" si="41"/>
        <v>45.333333333333336</v>
      </c>
      <c r="Q1331" t="s">
        <v>8316</v>
      </c>
      <c r="R1331" t="s">
        <v>8318</v>
      </c>
    </row>
    <row r="1332" spans="1:18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40"/>
        <v>0.22494285714285714</v>
      </c>
      <c r="P1332" s="15">
        <f t="shared" si="41"/>
        <v>157.46</v>
      </c>
      <c r="Q1332" t="s">
        <v>8316</v>
      </c>
      <c r="R1332" t="s">
        <v>8318</v>
      </c>
    </row>
    <row r="1333" spans="1:18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40"/>
        <v>1.3668E-2</v>
      </c>
      <c r="P1333" s="15">
        <f t="shared" si="41"/>
        <v>100.5</v>
      </c>
      <c r="Q1333" t="s">
        <v>8316</v>
      </c>
      <c r="R1333" t="s">
        <v>8318</v>
      </c>
    </row>
    <row r="1334" spans="1:18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40"/>
        <v>0</v>
      </c>
      <c r="P1334" s="15" t="e">
        <f t="shared" si="41"/>
        <v>#DIV/0!</v>
      </c>
      <c r="Q1334" t="s">
        <v>8316</v>
      </c>
      <c r="R1334" t="s">
        <v>8318</v>
      </c>
    </row>
    <row r="1335" spans="1:18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40"/>
        <v>0</v>
      </c>
      <c r="P1335" s="15" t="e">
        <f t="shared" si="41"/>
        <v>#DIV/0!</v>
      </c>
      <c r="Q1335" t="s">
        <v>8316</v>
      </c>
      <c r="R1335" t="s">
        <v>8318</v>
      </c>
    </row>
    <row r="1336" spans="1:18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40"/>
        <v>0.10754135338345865</v>
      </c>
      <c r="P1336" s="15">
        <f t="shared" si="41"/>
        <v>51.822463768115945</v>
      </c>
      <c r="Q1336" t="s">
        <v>8316</v>
      </c>
      <c r="R1336" t="s">
        <v>8318</v>
      </c>
    </row>
    <row r="1337" spans="1:18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40"/>
        <v>0.1976</v>
      </c>
      <c r="P1337" s="15">
        <f t="shared" si="41"/>
        <v>308.75</v>
      </c>
      <c r="Q1337" t="s">
        <v>8316</v>
      </c>
      <c r="R1337" t="s">
        <v>8318</v>
      </c>
    </row>
    <row r="1338" spans="1:18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40"/>
        <v>0.84946999999999995</v>
      </c>
      <c r="P1338" s="15">
        <f t="shared" si="41"/>
        <v>379.22767857142856</v>
      </c>
      <c r="Q1338" t="s">
        <v>8316</v>
      </c>
      <c r="R1338" t="s">
        <v>8318</v>
      </c>
    </row>
    <row r="1339" spans="1:18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40"/>
        <v>0.49381999999999998</v>
      </c>
      <c r="P1339" s="15">
        <f t="shared" si="41"/>
        <v>176.36428571428573</v>
      </c>
      <c r="Q1339" t="s">
        <v>8316</v>
      </c>
      <c r="R1339" t="s">
        <v>8318</v>
      </c>
    </row>
    <row r="1340" spans="1:18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40"/>
        <v>3.3033333333333331E-2</v>
      </c>
      <c r="P1340" s="15">
        <f t="shared" si="41"/>
        <v>66.066666666666663</v>
      </c>
      <c r="Q1340" t="s">
        <v>8316</v>
      </c>
      <c r="R1340" t="s">
        <v>8318</v>
      </c>
    </row>
    <row r="1341" spans="1:18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40"/>
        <v>6.6339999999999996E-2</v>
      </c>
      <c r="P1341" s="15">
        <f t="shared" si="41"/>
        <v>89.648648648648646</v>
      </c>
      <c r="Q1341" t="s">
        <v>8316</v>
      </c>
      <c r="R1341" t="s">
        <v>8318</v>
      </c>
    </row>
    <row r="1342" spans="1:18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40"/>
        <v>0</v>
      </c>
      <c r="P1342" s="15" t="e">
        <f t="shared" si="41"/>
        <v>#DIV/0!</v>
      </c>
      <c r="Q1342" t="s">
        <v>8316</v>
      </c>
      <c r="R1342" t="s">
        <v>8318</v>
      </c>
    </row>
    <row r="1343" spans="1:18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40"/>
        <v>0.7036</v>
      </c>
      <c r="P1343" s="15">
        <f t="shared" si="41"/>
        <v>382.39130434782606</v>
      </c>
      <c r="Q1343" t="s">
        <v>8316</v>
      </c>
      <c r="R1343" t="s">
        <v>8318</v>
      </c>
    </row>
    <row r="1344" spans="1:18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40"/>
        <v>2E-3</v>
      </c>
      <c r="P1344" s="15">
        <f t="shared" si="41"/>
        <v>100</v>
      </c>
      <c r="Q1344" t="s">
        <v>8316</v>
      </c>
      <c r="R1344" t="s">
        <v>8318</v>
      </c>
    </row>
    <row r="1345" spans="1:18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40"/>
        <v>1.02298</v>
      </c>
      <c r="P1345" s="15">
        <f t="shared" si="41"/>
        <v>158.35603715170279</v>
      </c>
      <c r="Q1345" t="s">
        <v>8316</v>
      </c>
      <c r="R1345" t="s">
        <v>8318</v>
      </c>
    </row>
    <row r="1346" spans="1:18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40"/>
        <v>3.7773333333333334</v>
      </c>
      <c r="P1346" s="15">
        <f t="shared" si="41"/>
        <v>40.762589928057551</v>
      </c>
      <c r="Q1346" t="s">
        <v>8319</v>
      </c>
      <c r="R1346" t="s">
        <v>8320</v>
      </c>
    </row>
    <row r="1347" spans="1:18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42">E1347/D1347</f>
        <v>1.25</v>
      </c>
      <c r="P1347" s="15">
        <f t="shared" ref="P1347:P1410" si="43">E1347/L1347</f>
        <v>53.571428571428569</v>
      </c>
      <c r="Q1347" t="s">
        <v>8319</v>
      </c>
      <c r="R1347" t="s">
        <v>8320</v>
      </c>
    </row>
    <row r="1348" spans="1:18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42"/>
        <v>1.473265306122449</v>
      </c>
      <c r="P1348" s="15">
        <f t="shared" si="43"/>
        <v>48.449664429530202</v>
      </c>
      <c r="Q1348" t="s">
        <v>8319</v>
      </c>
      <c r="R1348" t="s">
        <v>8320</v>
      </c>
    </row>
    <row r="1349" spans="1:18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42"/>
        <v>1.022</v>
      </c>
      <c r="P1349" s="15">
        <f t="shared" si="43"/>
        <v>82.41935483870968</v>
      </c>
      <c r="Q1349" t="s">
        <v>8319</v>
      </c>
      <c r="R1349" t="s">
        <v>8320</v>
      </c>
    </row>
    <row r="1350" spans="1:18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42"/>
        <v>1.018723404255319</v>
      </c>
      <c r="P1350" s="15">
        <f t="shared" si="43"/>
        <v>230.19230769230768</v>
      </c>
      <c r="Q1350" t="s">
        <v>8319</v>
      </c>
      <c r="R1350" t="s">
        <v>8320</v>
      </c>
    </row>
    <row r="1351" spans="1:18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42"/>
        <v>2.0419999999999998</v>
      </c>
      <c r="P1351" s="15">
        <f t="shared" si="43"/>
        <v>59.360465116279073</v>
      </c>
      <c r="Q1351" t="s">
        <v>8319</v>
      </c>
      <c r="R1351" t="s">
        <v>8320</v>
      </c>
    </row>
    <row r="1352" spans="1:18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42"/>
        <v>1.0405</v>
      </c>
      <c r="P1352" s="15">
        <f t="shared" si="43"/>
        <v>66.698717948717942</v>
      </c>
      <c r="Q1352" t="s">
        <v>8319</v>
      </c>
      <c r="R1352" t="s">
        <v>8320</v>
      </c>
    </row>
    <row r="1353" spans="1:18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42"/>
        <v>1.0126500000000001</v>
      </c>
      <c r="P1353" s="15">
        <f t="shared" si="43"/>
        <v>168.77500000000001</v>
      </c>
      <c r="Q1353" t="s">
        <v>8319</v>
      </c>
      <c r="R1353" t="s">
        <v>8320</v>
      </c>
    </row>
    <row r="1354" spans="1:18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42"/>
        <v>1.3613999999999999</v>
      </c>
      <c r="P1354" s="15">
        <f t="shared" si="43"/>
        <v>59.973568281938327</v>
      </c>
      <c r="Q1354" t="s">
        <v>8319</v>
      </c>
      <c r="R1354" t="s">
        <v>8320</v>
      </c>
    </row>
    <row r="1355" spans="1:18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42"/>
        <v>1.3360000000000001</v>
      </c>
      <c r="P1355" s="15">
        <f t="shared" si="43"/>
        <v>31.80952380952381</v>
      </c>
      <c r="Q1355" t="s">
        <v>8319</v>
      </c>
      <c r="R1355" t="s">
        <v>8320</v>
      </c>
    </row>
    <row r="1356" spans="1:18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42"/>
        <v>1.3025</v>
      </c>
      <c r="P1356" s="15">
        <f t="shared" si="43"/>
        <v>24.421875</v>
      </c>
      <c r="Q1356" t="s">
        <v>8319</v>
      </c>
      <c r="R1356" t="s">
        <v>8320</v>
      </c>
    </row>
    <row r="1357" spans="1:18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42"/>
        <v>1.2267999999999999</v>
      </c>
      <c r="P1357" s="15">
        <f t="shared" si="43"/>
        <v>25.347107438016529</v>
      </c>
      <c r="Q1357" t="s">
        <v>8319</v>
      </c>
      <c r="R1357" t="s">
        <v>8320</v>
      </c>
    </row>
    <row r="1358" spans="1:18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42"/>
        <v>1.8281058823529412</v>
      </c>
      <c r="P1358" s="15">
        <f t="shared" si="43"/>
        <v>71.443218390804603</v>
      </c>
      <c r="Q1358" t="s">
        <v>8319</v>
      </c>
      <c r="R1358" t="s">
        <v>8320</v>
      </c>
    </row>
    <row r="1359" spans="1:18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42"/>
        <v>1.2529999999999999</v>
      </c>
      <c r="P1359" s="15">
        <f t="shared" si="43"/>
        <v>38.553846153846152</v>
      </c>
      <c r="Q1359" t="s">
        <v>8319</v>
      </c>
      <c r="R1359" t="s">
        <v>8320</v>
      </c>
    </row>
    <row r="1360" spans="1:18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42"/>
        <v>1.1166666666666667</v>
      </c>
      <c r="P1360" s="15">
        <f t="shared" si="43"/>
        <v>68.367346938775512</v>
      </c>
      <c r="Q1360" t="s">
        <v>8319</v>
      </c>
      <c r="R1360" t="s">
        <v>8320</v>
      </c>
    </row>
    <row r="1361" spans="1:18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42"/>
        <v>1.1575757575757575</v>
      </c>
      <c r="P1361" s="15">
        <f t="shared" si="43"/>
        <v>40.210526315789473</v>
      </c>
      <c r="Q1361" t="s">
        <v>8319</v>
      </c>
      <c r="R1361" t="s">
        <v>8320</v>
      </c>
    </row>
    <row r="1362" spans="1:18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42"/>
        <v>1.732</v>
      </c>
      <c r="P1362" s="15">
        <f t="shared" si="43"/>
        <v>32.074074074074076</v>
      </c>
      <c r="Q1362" t="s">
        <v>8319</v>
      </c>
      <c r="R1362" t="s">
        <v>8320</v>
      </c>
    </row>
    <row r="1363" spans="1:18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42"/>
        <v>1.2598333333333334</v>
      </c>
      <c r="P1363" s="15">
        <f t="shared" si="43"/>
        <v>28.632575757575758</v>
      </c>
      <c r="Q1363" t="s">
        <v>8319</v>
      </c>
      <c r="R1363" t="s">
        <v>8320</v>
      </c>
    </row>
    <row r="1364" spans="1:18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42"/>
        <v>1.091</v>
      </c>
      <c r="P1364" s="15">
        <f t="shared" si="43"/>
        <v>43.64</v>
      </c>
      <c r="Q1364" t="s">
        <v>8319</v>
      </c>
      <c r="R1364" t="s">
        <v>8320</v>
      </c>
    </row>
    <row r="1365" spans="1:18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42"/>
        <v>1</v>
      </c>
      <c r="P1365" s="15">
        <f t="shared" si="43"/>
        <v>40</v>
      </c>
      <c r="Q1365" t="s">
        <v>8319</v>
      </c>
      <c r="R1365" t="s">
        <v>8320</v>
      </c>
    </row>
    <row r="1366" spans="1:18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42"/>
        <v>1.1864285714285714</v>
      </c>
      <c r="P1366" s="15">
        <f t="shared" si="43"/>
        <v>346.04166666666669</v>
      </c>
      <c r="Q1366" t="s">
        <v>8322</v>
      </c>
      <c r="R1366" t="s">
        <v>8323</v>
      </c>
    </row>
    <row r="1367" spans="1:18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42"/>
        <v>1.0026666666666666</v>
      </c>
      <c r="P1367" s="15">
        <f t="shared" si="43"/>
        <v>81.739130434782609</v>
      </c>
      <c r="Q1367" t="s">
        <v>8322</v>
      </c>
      <c r="R1367" t="s">
        <v>8323</v>
      </c>
    </row>
    <row r="1368" spans="1:18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42"/>
        <v>1.2648920000000001</v>
      </c>
      <c r="P1368" s="15">
        <f t="shared" si="43"/>
        <v>64.535306122448986</v>
      </c>
      <c r="Q1368" t="s">
        <v>8322</v>
      </c>
      <c r="R1368" t="s">
        <v>8323</v>
      </c>
    </row>
    <row r="1369" spans="1:18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42"/>
        <v>1.1426000000000001</v>
      </c>
      <c r="P1369" s="15">
        <f t="shared" si="43"/>
        <v>63.477777777777774</v>
      </c>
      <c r="Q1369" t="s">
        <v>8322</v>
      </c>
      <c r="R1369" t="s">
        <v>8323</v>
      </c>
    </row>
    <row r="1370" spans="1:18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42"/>
        <v>1.107</v>
      </c>
      <c r="P1370" s="15">
        <f t="shared" si="43"/>
        <v>63.620689655172413</v>
      </c>
      <c r="Q1370" t="s">
        <v>8322</v>
      </c>
      <c r="R1370" t="s">
        <v>8323</v>
      </c>
    </row>
    <row r="1371" spans="1:18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42"/>
        <v>1.0534805315203954</v>
      </c>
      <c r="P1371" s="15">
        <f t="shared" si="43"/>
        <v>83.967068965517228</v>
      </c>
      <c r="Q1371" t="s">
        <v>8322</v>
      </c>
      <c r="R1371" t="s">
        <v>8323</v>
      </c>
    </row>
    <row r="1372" spans="1:18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42"/>
        <v>1.0366666666666666</v>
      </c>
      <c r="P1372" s="15">
        <f t="shared" si="43"/>
        <v>77.75</v>
      </c>
      <c r="Q1372" t="s">
        <v>8322</v>
      </c>
      <c r="R1372" t="s">
        <v>8323</v>
      </c>
    </row>
    <row r="1373" spans="1:18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42"/>
        <v>1.0708672667523933</v>
      </c>
      <c r="P1373" s="15">
        <f t="shared" si="43"/>
        <v>107.07142857142857</v>
      </c>
      <c r="Q1373" t="s">
        <v>8322</v>
      </c>
      <c r="R1373" t="s">
        <v>8323</v>
      </c>
    </row>
    <row r="1374" spans="1:18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42"/>
        <v>1.24</v>
      </c>
      <c r="P1374" s="15">
        <f t="shared" si="43"/>
        <v>38.75</v>
      </c>
      <c r="Q1374" t="s">
        <v>8322</v>
      </c>
      <c r="R1374" t="s">
        <v>8323</v>
      </c>
    </row>
    <row r="1375" spans="1:18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42"/>
        <v>1.0501</v>
      </c>
      <c r="P1375" s="15">
        <f t="shared" si="43"/>
        <v>201.94230769230768</v>
      </c>
      <c r="Q1375" t="s">
        <v>8322</v>
      </c>
      <c r="R1375" t="s">
        <v>8323</v>
      </c>
    </row>
    <row r="1376" spans="1:18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42"/>
        <v>1.8946666666666667</v>
      </c>
      <c r="P1376" s="15">
        <f t="shared" si="43"/>
        <v>43.060606060606062</v>
      </c>
      <c r="Q1376" t="s">
        <v>8322</v>
      </c>
      <c r="R1376" t="s">
        <v>8323</v>
      </c>
    </row>
    <row r="1377" spans="1:18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42"/>
        <v>1.7132499999999999</v>
      </c>
      <c r="P1377" s="15">
        <f t="shared" si="43"/>
        <v>62.871559633027523</v>
      </c>
      <c r="Q1377" t="s">
        <v>8322</v>
      </c>
      <c r="R1377" t="s">
        <v>8323</v>
      </c>
    </row>
    <row r="1378" spans="1:18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42"/>
        <v>2.5248648648648651</v>
      </c>
      <c r="P1378" s="15">
        <f t="shared" si="43"/>
        <v>55.607142857142854</v>
      </c>
      <c r="Q1378" t="s">
        <v>8322</v>
      </c>
      <c r="R1378" t="s">
        <v>8323</v>
      </c>
    </row>
    <row r="1379" spans="1:18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42"/>
        <v>1.1615384615384616</v>
      </c>
      <c r="P1379" s="15">
        <f t="shared" si="43"/>
        <v>48.70967741935484</v>
      </c>
      <c r="Q1379" t="s">
        <v>8322</v>
      </c>
      <c r="R1379" t="s">
        <v>8323</v>
      </c>
    </row>
    <row r="1380" spans="1:18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42"/>
        <v>2.0335000000000001</v>
      </c>
      <c r="P1380" s="15">
        <f t="shared" si="43"/>
        <v>30.578947368421051</v>
      </c>
      <c r="Q1380" t="s">
        <v>8322</v>
      </c>
      <c r="R1380" t="s">
        <v>8323</v>
      </c>
    </row>
    <row r="1381" spans="1:18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42"/>
        <v>1.1160000000000001</v>
      </c>
      <c r="P1381" s="15">
        <f t="shared" si="43"/>
        <v>73.907284768211923</v>
      </c>
      <c r="Q1381" t="s">
        <v>8322</v>
      </c>
      <c r="R1381" t="s">
        <v>8323</v>
      </c>
    </row>
    <row r="1382" spans="1:18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42"/>
        <v>4.24</v>
      </c>
      <c r="P1382" s="15">
        <f t="shared" si="43"/>
        <v>21.2</v>
      </c>
      <c r="Q1382" t="s">
        <v>8322</v>
      </c>
      <c r="R1382" t="s">
        <v>8323</v>
      </c>
    </row>
    <row r="1383" spans="1:18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42"/>
        <v>1.071</v>
      </c>
      <c r="P1383" s="15">
        <f t="shared" si="43"/>
        <v>73.356164383561648</v>
      </c>
      <c r="Q1383" t="s">
        <v>8322</v>
      </c>
      <c r="R1383" t="s">
        <v>8323</v>
      </c>
    </row>
    <row r="1384" spans="1:18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42"/>
        <v>1.043625</v>
      </c>
      <c r="P1384" s="15">
        <f t="shared" si="43"/>
        <v>56.412162162162161</v>
      </c>
      <c r="Q1384" t="s">
        <v>8322</v>
      </c>
      <c r="R1384" t="s">
        <v>8323</v>
      </c>
    </row>
    <row r="1385" spans="1:18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42"/>
        <v>2.124090909090909</v>
      </c>
      <c r="P1385" s="15">
        <f t="shared" si="43"/>
        <v>50.247311827956992</v>
      </c>
      <c r="Q1385" t="s">
        <v>8322</v>
      </c>
      <c r="R1385" t="s">
        <v>8323</v>
      </c>
    </row>
    <row r="1386" spans="1:18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42"/>
        <v>1.2408571428571429</v>
      </c>
      <c r="P1386" s="15">
        <f t="shared" si="43"/>
        <v>68.936507936507937</v>
      </c>
      <c r="Q1386" t="s">
        <v>8322</v>
      </c>
      <c r="R1386" t="s">
        <v>8323</v>
      </c>
    </row>
    <row r="1387" spans="1:18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42"/>
        <v>1.10406125</v>
      </c>
      <c r="P1387" s="15">
        <f t="shared" si="43"/>
        <v>65.914104477611943</v>
      </c>
      <c r="Q1387" t="s">
        <v>8322</v>
      </c>
      <c r="R1387" t="s">
        <v>8323</v>
      </c>
    </row>
    <row r="1388" spans="1:18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42"/>
        <v>2.1875</v>
      </c>
      <c r="P1388" s="15">
        <f t="shared" si="43"/>
        <v>62.5</v>
      </c>
      <c r="Q1388" t="s">
        <v>8322</v>
      </c>
      <c r="R1388" t="s">
        <v>8323</v>
      </c>
    </row>
    <row r="1389" spans="1:18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42"/>
        <v>1.36625</v>
      </c>
      <c r="P1389" s="15">
        <f t="shared" si="43"/>
        <v>70.064102564102569</v>
      </c>
      <c r="Q1389" t="s">
        <v>8322</v>
      </c>
      <c r="R1389" t="s">
        <v>8323</v>
      </c>
    </row>
    <row r="1390" spans="1:18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42"/>
        <v>1.348074</v>
      </c>
      <c r="P1390" s="15">
        <f t="shared" si="43"/>
        <v>60.181874999999998</v>
      </c>
      <c r="Q1390" t="s">
        <v>8322</v>
      </c>
      <c r="R1390" t="s">
        <v>8323</v>
      </c>
    </row>
    <row r="1391" spans="1:18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42"/>
        <v>1.454</v>
      </c>
      <c r="P1391" s="15">
        <f t="shared" si="43"/>
        <v>21.382352941176471</v>
      </c>
      <c r="Q1391" t="s">
        <v>8322</v>
      </c>
      <c r="R1391" t="s">
        <v>8323</v>
      </c>
    </row>
    <row r="1392" spans="1:18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42"/>
        <v>1.0910714285714285</v>
      </c>
      <c r="P1392" s="15">
        <f t="shared" si="43"/>
        <v>160.78947368421052</v>
      </c>
      <c r="Q1392" t="s">
        <v>8322</v>
      </c>
      <c r="R1392" t="s">
        <v>8323</v>
      </c>
    </row>
    <row r="1393" spans="1:18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42"/>
        <v>1.1020000000000001</v>
      </c>
      <c r="P1393" s="15">
        <f t="shared" si="43"/>
        <v>42.384615384615387</v>
      </c>
      <c r="Q1393" t="s">
        <v>8322</v>
      </c>
      <c r="R1393" t="s">
        <v>8323</v>
      </c>
    </row>
    <row r="1394" spans="1:18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42"/>
        <v>1.1364000000000001</v>
      </c>
      <c r="P1394" s="15">
        <f t="shared" si="43"/>
        <v>27.317307692307693</v>
      </c>
      <c r="Q1394" t="s">
        <v>8322</v>
      </c>
      <c r="R1394" t="s">
        <v>8323</v>
      </c>
    </row>
    <row r="1395" spans="1:18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42"/>
        <v>1.0235000000000001</v>
      </c>
      <c r="P1395" s="15">
        <f t="shared" si="43"/>
        <v>196.82692307692307</v>
      </c>
      <c r="Q1395" t="s">
        <v>8322</v>
      </c>
      <c r="R1395" t="s">
        <v>8323</v>
      </c>
    </row>
    <row r="1396" spans="1:18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42"/>
        <v>1.2213333333333334</v>
      </c>
      <c r="P1396" s="15">
        <f t="shared" si="43"/>
        <v>53.882352941176471</v>
      </c>
      <c r="Q1396" t="s">
        <v>8322</v>
      </c>
      <c r="R1396" t="s">
        <v>8323</v>
      </c>
    </row>
    <row r="1397" spans="1:18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42"/>
        <v>1.1188571428571428</v>
      </c>
      <c r="P1397" s="15">
        <f t="shared" si="43"/>
        <v>47.756097560975611</v>
      </c>
      <c r="Q1397" t="s">
        <v>8322</v>
      </c>
      <c r="R1397" t="s">
        <v>8323</v>
      </c>
    </row>
    <row r="1398" spans="1:18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42"/>
        <v>1.073</v>
      </c>
      <c r="P1398" s="15">
        <f t="shared" si="43"/>
        <v>88.191780821917803</v>
      </c>
      <c r="Q1398" t="s">
        <v>8322</v>
      </c>
      <c r="R1398" t="s">
        <v>8323</v>
      </c>
    </row>
    <row r="1399" spans="1:18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42"/>
        <v>1.1385000000000001</v>
      </c>
      <c r="P1399" s="15">
        <f t="shared" si="43"/>
        <v>72.056962025316452</v>
      </c>
      <c r="Q1399" t="s">
        <v>8322</v>
      </c>
      <c r="R1399" t="s">
        <v>8323</v>
      </c>
    </row>
    <row r="1400" spans="1:18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42"/>
        <v>1.0968181818181819</v>
      </c>
      <c r="P1400" s="15">
        <f t="shared" si="43"/>
        <v>74.246153846153845</v>
      </c>
      <c r="Q1400" t="s">
        <v>8322</v>
      </c>
      <c r="R1400" t="s">
        <v>8323</v>
      </c>
    </row>
    <row r="1401" spans="1:18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42"/>
        <v>1.2614444444444444</v>
      </c>
      <c r="P1401" s="15">
        <f t="shared" si="43"/>
        <v>61.701086956521742</v>
      </c>
      <c r="Q1401" t="s">
        <v>8322</v>
      </c>
      <c r="R1401" t="s">
        <v>8323</v>
      </c>
    </row>
    <row r="1402" spans="1:18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42"/>
        <v>1.6742857142857144</v>
      </c>
      <c r="P1402" s="15">
        <f t="shared" si="43"/>
        <v>17.235294117647058</v>
      </c>
      <c r="Q1402" t="s">
        <v>8322</v>
      </c>
      <c r="R1402" t="s">
        <v>8323</v>
      </c>
    </row>
    <row r="1403" spans="1:18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42"/>
        <v>4.9652000000000003</v>
      </c>
      <c r="P1403" s="15">
        <f t="shared" si="43"/>
        <v>51.720833333333331</v>
      </c>
      <c r="Q1403" t="s">
        <v>8322</v>
      </c>
      <c r="R1403" t="s">
        <v>8323</v>
      </c>
    </row>
    <row r="1404" spans="1:18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42"/>
        <v>1.0915999999999999</v>
      </c>
      <c r="P1404" s="15">
        <f t="shared" si="43"/>
        <v>24.150442477876105</v>
      </c>
      <c r="Q1404" t="s">
        <v>8322</v>
      </c>
      <c r="R1404" t="s">
        <v>8323</v>
      </c>
    </row>
    <row r="1405" spans="1:18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42"/>
        <v>1.0257499999999999</v>
      </c>
      <c r="P1405" s="15">
        <f t="shared" si="43"/>
        <v>62.166666666666664</v>
      </c>
      <c r="Q1405" t="s">
        <v>8322</v>
      </c>
      <c r="R1405" t="s">
        <v>8323</v>
      </c>
    </row>
    <row r="1406" spans="1:18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42"/>
        <v>1.6620689655172414E-2</v>
      </c>
      <c r="P1406" s="15">
        <f t="shared" si="43"/>
        <v>48.2</v>
      </c>
      <c r="Q1406" t="s">
        <v>8319</v>
      </c>
      <c r="R1406" t="s">
        <v>8338</v>
      </c>
    </row>
    <row r="1407" spans="1:18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42"/>
        <v>4.1999999999999997E-3</v>
      </c>
      <c r="P1407" s="15">
        <f t="shared" si="43"/>
        <v>6.1764705882352944</v>
      </c>
      <c r="Q1407" t="s">
        <v>8319</v>
      </c>
      <c r="R1407" t="s">
        <v>8338</v>
      </c>
    </row>
    <row r="1408" spans="1:18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42"/>
        <v>1.25E-3</v>
      </c>
      <c r="P1408" s="15">
        <f t="shared" si="43"/>
        <v>5</v>
      </c>
      <c r="Q1408" t="s">
        <v>8319</v>
      </c>
      <c r="R1408" t="s">
        <v>8338</v>
      </c>
    </row>
    <row r="1409" spans="1:18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42"/>
        <v>5.0000000000000001E-3</v>
      </c>
      <c r="P1409" s="15">
        <f t="shared" si="43"/>
        <v>7.5</v>
      </c>
      <c r="Q1409" t="s">
        <v>8319</v>
      </c>
      <c r="R1409" t="s">
        <v>8338</v>
      </c>
    </row>
    <row r="1410" spans="1:18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42"/>
        <v>7.1999999999999995E-2</v>
      </c>
      <c r="P1410" s="15">
        <f t="shared" si="43"/>
        <v>12</v>
      </c>
      <c r="Q1410" t="s">
        <v>8319</v>
      </c>
      <c r="R1410" t="s">
        <v>8338</v>
      </c>
    </row>
    <row r="1411" spans="1:18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44">E1411/D1411</f>
        <v>0</v>
      </c>
      <c r="P1411" s="15" t="e">
        <f t="shared" ref="P1411:P1474" si="45">E1411/L1411</f>
        <v>#DIV/0!</v>
      </c>
      <c r="Q1411" t="s">
        <v>8319</v>
      </c>
      <c r="R1411" t="s">
        <v>8338</v>
      </c>
    </row>
    <row r="1412" spans="1:18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44"/>
        <v>1.6666666666666666E-4</v>
      </c>
      <c r="P1412" s="15">
        <f t="shared" si="45"/>
        <v>1</v>
      </c>
      <c r="Q1412" t="s">
        <v>8319</v>
      </c>
      <c r="R1412" t="s">
        <v>8338</v>
      </c>
    </row>
    <row r="1413" spans="1:18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44"/>
        <v>2.3333333333333335E-3</v>
      </c>
      <c r="P1413" s="15">
        <f t="shared" si="45"/>
        <v>2.3333333333333335</v>
      </c>
      <c r="Q1413" t="s">
        <v>8319</v>
      </c>
      <c r="R1413" t="s">
        <v>8338</v>
      </c>
    </row>
    <row r="1414" spans="1:18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44"/>
        <v>4.5714285714285714E-2</v>
      </c>
      <c r="P1414" s="15">
        <f t="shared" si="45"/>
        <v>24.615384615384617</v>
      </c>
      <c r="Q1414" t="s">
        <v>8319</v>
      </c>
      <c r="R1414" t="s">
        <v>8338</v>
      </c>
    </row>
    <row r="1415" spans="1:18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44"/>
        <v>0.05</v>
      </c>
      <c r="P1415" s="15">
        <f t="shared" si="45"/>
        <v>100</v>
      </c>
      <c r="Q1415" t="s">
        <v>8319</v>
      </c>
      <c r="R1415" t="s">
        <v>8338</v>
      </c>
    </row>
    <row r="1416" spans="1:18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44"/>
        <v>2E-3</v>
      </c>
      <c r="P1416" s="15">
        <f t="shared" si="45"/>
        <v>1</v>
      </c>
      <c r="Q1416" t="s">
        <v>8319</v>
      </c>
      <c r="R1416" t="s">
        <v>8338</v>
      </c>
    </row>
    <row r="1417" spans="1:18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44"/>
        <v>0.18181818181818182</v>
      </c>
      <c r="P1417" s="15">
        <f t="shared" si="45"/>
        <v>88.888888888888886</v>
      </c>
      <c r="Q1417" t="s">
        <v>8319</v>
      </c>
      <c r="R1417" t="s">
        <v>8338</v>
      </c>
    </row>
    <row r="1418" spans="1:18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44"/>
        <v>0</v>
      </c>
      <c r="P1418" s="15" t="e">
        <f t="shared" si="45"/>
        <v>#DIV/0!</v>
      </c>
      <c r="Q1418" t="s">
        <v>8319</v>
      </c>
      <c r="R1418" t="s">
        <v>8338</v>
      </c>
    </row>
    <row r="1419" spans="1:18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44"/>
        <v>1.2222222222222223E-2</v>
      </c>
      <c r="P1419" s="15">
        <f t="shared" si="45"/>
        <v>27.5</v>
      </c>
      <c r="Q1419" t="s">
        <v>8319</v>
      </c>
      <c r="R1419" t="s">
        <v>8338</v>
      </c>
    </row>
    <row r="1420" spans="1:18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44"/>
        <v>2E-3</v>
      </c>
      <c r="P1420" s="15">
        <f t="shared" si="45"/>
        <v>6</v>
      </c>
      <c r="Q1420" t="s">
        <v>8319</v>
      </c>
      <c r="R1420" t="s">
        <v>8338</v>
      </c>
    </row>
    <row r="1421" spans="1:18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44"/>
        <v>7.0634920634920634E-2</v>
      </c>
      <c r="P1421" s="15">
        <f t="shared" si="45"/>
        <v>44.5</v>
      </c>
      <c r="Q1421" t="s">
        <v>8319</v>
      </c>
      <c r="R1421" t="s">
        <v>8338</v>
      </c>
    </row>
    <row r="1422" spans="1:18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44"/>
        <v>2.7272727272727271E-2</v>
      </c>
      <c r="P1422" s="15">
        <f t="shared" si="45"/>
        <v>1</v>
      </c>
      <c r="Q1422" t="s">
        <v>8319</v>
      </c>
      <c r="R1422" t="s">
        <v>8338</v>
      </c>
    </row>
    <row r="1423" spans="1:18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44"/>
        <v>1E-3</v>
      </c>
      <c r="P1423" s="15">
        <f t="shared" si="45"/>
        <v>100</v>
      </c>
      <c r="Q1423" t="s">
        <v>8319</v>
      </c>
      <c r="R1423" t="s">
        <v>8338</v>
      </c>
    </row>
    <row r="1424" spans="1:18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44"/>
        <v>1.0399999999999999E-3</v>
      </c>
      <c r="P1424" s="15">
        <f t="shared" si="45"/>
        <v>13</v>
      </c>
      <c r="Q1424" t="s">
        <v>8319</v>
      </c>
      <c r="R1424" t="s">
        <v>8338</v>
      </c>
    </row>
    <row r="1425" spans="1:18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44"/>
        <v>3.3333333333333335E-3</v>
      </c>
      <c r="P1425" s="15">
        <f t="shared" si="45"/>
        <v>100</v>
      </c>
      <c r="Q1425" t="s">
        <v>8319</v>
      </c>
      <c r="R1425" t="s">
        <v>8338</v>
      </c>
    </row>
    <row r="1426" spans="1:18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44"/>
        <v>0.2036</v>
      </c>
      <c r="P1426" s="15">
        <f t="shared" si="45"/>
        <v>109.07142857142857</v>
      </c>
      <c r="Q1426" t="s">
        <v>8319</v>
      </c>
      <c r="R1426" t="s">
        <v>8338</v>
      </c>
    </row>
    <row r="1427" spans="1:18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44"/>
        <v>0</v>
      </c>
      <c r="P1427" s="15" t="e">
        <f t="shared" si="45"/>
        <v>#DIV/0!</v>
      </c>
      <c r="Q1427" t="s">
        <v>8319</v>
      </c>
      <c r="R1427" t="s">
        <v>8338</v>
      </c>
    </row>
    <row r="1428" spans="1:18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44"/>
        <v>0</v>
      </c>
      <c r="P1428" s="15" t="e">
        <f t="shared" si="45"/>
        <v>#DIV/0!</v>
      </c>
      <c r="Q1428" t="s">
        <v>8319</v>
      </c>
      <c r="R1428" t="s">
        <v>8338</v>
      </c>
    </row>
    <row r="1429" spans="1:18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44"/>
        <v>8.3799999999999999E-2</v>
      </c>
      <c r="P1429" s="15">
        <f t="shared" si="45"/>
        <v>104.75</v>
      </c>
      <c r="Q1429" t="s">
        <v>8319</v>
      </c>
      <c r="R1429" t="s">
        <v>8338</v>
      </c>
    </row>
    <row r="1430" spans="1:18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44"/>
        <v>4.4999999999999998E-2</v>
      </c>
      <c r="P1430" s="15">
        <f t="shared" si="45"/>
        <v>15</v>
      </c>
      <c r="Q1430" t="s">
        <v>8319</v>
      </c>
      <c r="R1430" t="s">
        <v>8338</v>
      </c>
    </row>
    <row r="1431" spans="1:18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44"/>
        <v>0</v>
      </c>
      <c r="P1431" s="15" t="e">
        <f t="shared" si="45"/>
        <v>#DIV/0!</v>
      </c>
      <c r="Q1431" t="s">
        <v>8319</v>
      </c>
      <c r="R1431" t="s">
        <v>8338</v>
      </c>
    </row>
    <row r="1432" spans="1:18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44"/>
        <v>8.0600000000000005E-2</v>
      </c>
      <c r="P1432" s="15">
        <f t="shared" si="45"/>
        <v>80.599999999999994</v>
      </c>
      <c r="Q1432" t="s">
        <v>8319</v>
      </c>
      <c r="R1432" t="s">
        <v>8338</v>
      </c>
    </row>
    <row r="1433" spans="1:18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44"/>
        <v>0.31947058823529412</v>
      </c>
      <c r="P1433" s="15">
        <f t="shared" si="45"/>
        <v>115.55319148936171</v>
      </c>
      <c r="Q1433" t="s">
        <v>8319</v>
      </c>
      <c r="R1433" t="s">
        <v>8338</v>
      </c>
    </row>
    <row r="1434" spans="1:18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44"/>
        <v>0</v>
      </c>
      <c r="P1434" s="15" t="e">
        <f t="shared" si="45"/>
        <v>#DIV/0!</v>
      </c>
      <c r="Q1434" t="s">
        <v>8319</v>
      </c>
      <c r="R1434" t="s">
        <v>8338</v>
      </c>
    </row>
    <row r="1435" spans="1:18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44"/>
        <v>6.7083333333333328E-2</v>
      </c>
      <c r="P1435" s="15">
        <f t="shared" si="45"/>
        <v>80.5</v>
      </c>
      <c r="Q1435" t="s">
        <v>8319</v>
      </c>
      <c r="R1435" t="s">
        <v>8338</v>
      </c>
    </row>
    <row r="1436" spans="1:18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44"/>
        <v>9.987804878048781E-2</v>
      </c>
      <c r="P1436" s="15">
        <f t="shared" si="45"/>
        <v>744.5454545454545</v>
      </c>
      <c r="Q1436" t="s">
        <v>8319</v>
      </c>
      <c r="R1436" t="s">
        <v>8338</v>
      </c>
    </row>
    <row r="1437" spans="1:18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44"/>
        <v>1E-3</v>
      </c>
      <c r="P1437" s="15">
        <f t="shared" si="45"/>
        <v>7.5</v>
      </c>
      <c r="Q1437" t="s">
        <v>8319</v>
      </c>
      <c r="R1437" t="s">
        <v>8338</v>
      </c>
    </row>
    <row r="1438" spans="1:18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44"/>
        <v>7.7000000000000002E-3</v>
      </c>
      <c r="P1438" s="15">
        <f t="shared" si="45"/>
        <v>38.5</v>
      </c>
      <c r="Q1438" t="s">
        <v>8319</v>
      </c>
      <c r="R1438" t="s">
        <v>8338</v>
      </c>
    </row>
    <row r="1439" spans="1:18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44"/>
        <v>0.26900000000000002</v>
      </c>
      <c r="P1439" s="15">
        <f t="shared" si="45"/>
        <v>36.68181818181818</v>
      </c>
      <c r="Q1439" t="s">
        <v>8319</v>
      </c>
      <c r="R1439" t="s">
        <v>8338</v>
      </c>
    </row>
    <row r="1440" spans="1:18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44"/>
        <v>0.03</v>
      </c>
      <c r="P1440" s="15">
        <f t="shared" si="45"/>
        <v>75</v>
      </c>
      <c r="Q1440" t="s">
        <v>8319</v>
      </c>
      <c r="R1440" t="s">
        <v>8338</v>
      </c>
    </row>
    <row r="1441" spans="1:18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44"/>
        <v>6.6055045871559637E-2</v>
      </c>
      <c r="P1441" s="15">
        <f t="shared" si="45"/>
        <v>30</v>
      </c>
      <c r="Q1441" t="s">
        <v>8319</v>
      </c>
      <c r="R1441" t="s">
        <v>8338</v>
      </c>
    </row>
    <row r="1442" spans="1:18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44"/>
        <v>7.6923076923076926E-5</v>
      </c>
      <c r="P1442" s="15">
        <f t="shared" si="45"/>
        <v>1</v>
      </c>
      <c r="Q1442" t="s">
        <v>8319</v>
      </c>
      <c r="R1442" t="s">
        <v>8338</v>
      </c>
    </row>
    <row r="1443" spans="1:18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44"/>
        <v>1.1222222222222222E-2</v>
      </c>
      <c r="P1443" s="15">
        <f t="shared" si="45"/>
        <v>673.33333333333337</v>
      </c>
      <c r="Q1443" t="s">
        <v>8319</v>
      </c>
      <c r="R1443" t="s">
        <v>8338</v>
      </c>
    </row>
    <row r="1444" spans="1:18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44"/>
        <v>0</v>
      </c>
      <c r="P1444" s="15" t="e">
        <f t="shared" si="45"/>
        <v>#DIV/0!</v>
      </c>
      <c r="Q1444" t="s">
        <v>8319</v>
      </c>
      <c r="R1444" t="s">
        <v>8338</v>
      </c>
    </row>
    <row r="1445" spans="1:18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44"/>
        <v>0</v>
      </c>
      <c r="P1445" s="15" t="e">
        <f t="shared" si="45"/>
        <v>#DIV/0!</v>
      </c>
      <c r="Q1445" t="s">
        <v>8319</v>
      </c>
      <c r="R1445" t="s">
        <v>8338</v>
      </c>
    </row>
    <row r="1446" spans="1:18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44"/>
        <v>0</v>
      </c>
      <c r="P1446" s="15" t="e">
        <f t="shared" si="45"/>
        <v>#DIV/0!</v>
      </c>
      <c r="Q1446" t="s">
        <v>8319</v>
      </c>
      <c r="R1446" t="s">
        <v>8338</v>
      </c>
    </row>
    <row r="1447" spans="1:18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44"/>
        <v>0</v>
      </c>
      <c r="P1447" s="15" t="e">
        <f t="shared" si="45"/>
        <v>#DIV/0!</v>
      </c>
      <c r="Q1447" t="s">
        <v>8319</v>
      </c>
      <c r="R1447" t="s">
        <v>8338</v>
      </c>
    </row>
    <row r="1448" spans="1:18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44"/>
        <v>0</v>
      </c>
      <c r="P1448" s="15" t="e">
        <f t="shared" si="45"/>
        <v>#DIV/0!</v>
      </c>
      <c r="Q1448" t="s">
        <v>8319</v>
      </c>
      <c r="R1448" t="s">
        <v>8338</v>
      </c>
    </row>
    <row r="1449" spans="1:18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44"/>
        <v>1.4999999999999999E-4</v>
      </c>
      <c r="P1449" s="15">
        <f t="shared" si="45"/>
        <v>25</v>
      </c>
      <c r="Q1449" t="s">
        <v>8319</v>
      </c>
      <c r="R1449" t="s">
        <v>8338</v>
      </c>
    </row>
    <row r="1450" spans="1:18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44"/>
        <v>0</v>
      </c>
      <c r="P1450" s="15" t="e">
        <f t="shared" si="45"/>
        <v>#DIV/0!</v>
      </c>
      <c r="Q1450" t="s">
        <v>8319</v>
      </c>
      <c r="R1450" t="s">
        <v>8338</v>
      </c>
    </row>
    <row r="1451" spans="1:18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44"/>
        <v>0</v>
      </c>
      <c r="P1451" s="15" t="e">
        <f t="shared" si="45"/>
        <v>#DIV/0!</v>
      </c>
      <c r="Q1451" t="s">
        <v>8319</v>
      </c>
      <c r="R1451" t="s">
        <v>8338</v>
      </c>
    </row>
    <row r="1452" spans="1:18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44"/>
        <v>1.0000000000000001E-5</v>
      </c>
      <c r="P1452" s="15">
        <f t="shared" si="45"/>
        <v>1</v>
      </c>
      <c r="Q1452" t="s">
        <v>8319</v>
      </c>
      <c r="R1452" t="s">
        <v>8338</v>
      </c>
    </row>
    <row r="1453" spans="1:18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44"/>
        <v>1.0554089709762533E-4</v>
      </c>
      <c r="P1453" s="15">
        <f t="shared" si="45"/>
        <v>1</v>
      </c>
      <c r="Q1453" t="s">
        <v>8319</v>
      </c>
      <c r="R1453" t="s">
        <v>8338</v>
      </c>
    </row>
    <row r="1454" spans="1:18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44"/>
        <v>0</v>
      </c>
      <c r="P1454" s="15" t="e">
        <f t="shared" si="45"/>
        <v>#DIV/0!</v>
      </c>
      <c r="Q1454" t="s">
        <v>8319</v>
      </c>
      <c r="R1454" t="s">
        <v>8338</v>
      </c>
    </row>
    <row r="1455" spans="1:18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44"/>
        <v>0</v>
      </c>
      <c r="P1455" s="15" t="e">
        <f t="shared" si="45"/>
        <v>#DIV/0!</v>
      </c>
      <c r="Q1455" t="s">
        <v>8319</v>
      </c>
      <c r="R1455" t="s">
        <v>8338</v>
      </c>
    </row>
    <row r="1456" spans="1:18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44"/>
        <v>8.5714285714285719E-3</v>
      </c>
      <c r="P1456" s="15">
        <f t="shared" si="45"/>
        <v>15</v>
      </c>
      <c r="Q1456" t="s">
        <v>8319</v>
      </c>
      <c r="R1456" t="s">
        <v>8338</v>
      </c>
    </row>
    <row r="1457" spans="1:18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44"/>
        <v>0.105</v>
      </c>
      <c r="P1457" s="15">
        <f t="shared" si="45"/>
        <v>225</v>
      </c>
      <c r="Q1457" t="s">
        <v>8319</v>
      </c>
      <c r="R1457" t="s">
        <v>8338</v>
      </c>
    </row>
    <row r="1458" spans="1:18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44"/>
        <v>2.9000000000000001E-2</v>
      </c>
      <c r="P1458" s="15">
        <f t="shared" si="45"/>
        <v>48.333333333333336</v>
      </c>
      <c r="Q1458" t="s">
        <v>8319</v>
      </c>
      <c r="R1458" t="s">
        <v>8338</v>
      </c>
    </row>
    <row r="1459" spans="1:18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44"/>
        <v>0</v>
      </c>
      <c r="P1459" s="15" t="e">
        <f t="shared" si="45"/>
        <v>#DIV/0!</v>
      </c>
      <c r="Q1459" t="s">
        <v>8319</v>
      </c>
      <c r="R1459" t="s">
        <v>8338</v>
      </c>
    </row>
    <row r="1460" spans="1:18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44"/>
        <v>0</v>
      </c>
      <c r="P1460" s="15" t="e">
        <f t="shared" si="45"/>
        <v>#DIV/0!</v>
      </c>
      <c r="Q1460" t="s">
        <v>8319</v>
      </c>
      <c r="R1460" t="s">
        <v>8338</v>
      </c>
    </row>
    <row r="1461" spans="1:18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44"/>
        <v>0</v>
      </c>
      <c r="P1461" s="15" t="e">
        <f t="shared" si="45"/>
        <v>#DIV/0!</v>
      </c>
      <c r="Q1461" t="s">
        <v>8319</v>
      </c>
      <c r="R1461" t="s">
        <v>8338</v>
      </c>
    </row>
    <row r="1462" spans="1:18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44"/>
        <v>0</v>
      </c>
      <c r="P1462" s="15" t="e">
        <f t="shared" si="45"/>
        <v>#DIV/0!</v>
      </c>
      <c r="Q1462" t="s">
        <v>8319</v>
      </c>
      <c r="R1462" t="s">
        <v>8338</v>
      </c>
    </row>
    <row r="1463" spans="1:18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44"/>
        <v>1.012446</v>
      </c>
      <c r="P1463" s="15">
        <f t="shared" si="45"/>
        <v>44.66673529411765</v>
      </c>
      <c r="Q1463" t="s">
        <v>8319</v>
      </c>
      <c r="R1463" t="s">
        <v>8339</v>
      </c>
    </row>
    <row r="1464" spans="1:18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44"/>
        <v>1.085175</v>
      </c>
      <c r="P1464" s="15">
        <f t="shared" si="45"/>
        <v>28.937999999999999</v>
      </c>
      <c r="Q1464" t="s">
        <v>8319</v>
      </c>
      <c r="R1464" t="s">
        <v>8339</v>
      </c>
    </row>
    <row r="1465" spans="1:18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44"/>
        <v>1.4766666666666666</v>
      </c>
      <c r="P1465" s="15">
        <f t="shared" si="45"/>
        <v>35.44</v>
      </c>
      <c r="Q1465" t="s">
        <v>8319</v>
      </c>
      <c r="R1465" t="s">
        <v>8339</v>
      </c>
    </row>
    <row r="1466" spans="1:18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44"/>
        <v>1.6319999999999999</v>
      </c>
      <c r="P1466" s="15">
        <f t="shared" si="45"/>
        <v>34.871794871794869</v>
      </c>
      <c r="Q1466" t="s">
        <v>8319</v>
      </c>
      <c r="R1466" t="s">
        <v>8339</v>
      </c>
    </row>
    <row r="1467" spans="1:18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44"/>
        <v>4.5641449999999999</v>
      </c>
      <c r="P1467" s="15">
        <f t="shared" si="45"/>
        <v>52.622732513451197</v>
      </c>
      <c r="Q1467" t="s">
        <v>8319</v>
      </c>
      <c r="R1467" t="s">
        <v>8339</v>
      </c>
    </row>
    <row r="1468" spans="1:18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44"/>
        <v>1.0787731249999999</v>
      </c>
      <c r="P1468" s="15">
        <f t="shared" si="45"/>
        <v>69.598266129032254</v>
      </c>
      <c r="Q1468" t="s">
        <v>8319</v>
      </c>
      <c r="R1468" t="s">
        <v>8339</v>
      </c>
    </row>
    <row r="1469" spans="1:18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44"/>
        <v>1.1508</v>
      </c>
      <c r="P1469" s="15">
        <f t="shared" si="45"/>
        <v>76.72</v>
      </c>
      <c r="Q1469" t="s">
        <v>8319</v>
      </c>
      <c r="R1469" t="s">
        <v>8339</v>
      </c>
    </row>
    <row r="1470" spans="1:18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44"/>
        <v>1.0236842105263158</v>
      </c>
      <c r="P1470" s="15">
        <f t="shared" si="45"/>
        <v>33.191126279863482</v>
      </c>
      <c r="Q1470" t="s">
        <v>8319</v>
      </c>
      <c r="R1470" t="s">
        <v>8339</v>
      </c>
    </row>
    <row r="1471" spans="1:18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44"/>
        <v>1.0842485875706214</v>
      </c>
      <c r="P1471" s="15">
        <f t="shared" si="45"/>
        <v>149.46417445482865</v>
      </c>
      <c r="Q1471" t="s">
        <v>8319</v>
      </c>
      <c r="R1471" t="s">
        <v>8339</v>
      </c>
    </row>
    <row r="1472" spans="1:18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44"/>
        <v>1.2513333333333334</v>
      </c>
      <c r="P1472" s="15">
        <f t="shared" si="45"/>
        <v>23.172839506172838</v>
      </c>
      <c r="Q1472" t="s">
        <v>8319</v>
      </c>
      <c r="R1472" t="s">
        <v>8339</v>
      </c>
    </row>
    <row r="1473" spans="1:18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44"/>
        <v>1.03840625</v>
      </c>
      <c r="P1473" s="15">
        <f t="shared" si="45"/>
        <v>96.877551020408163</v>
      </c>
      <c r="Q1473" t="s">
        <v>8319</v>
      </c>
      <c r="R1473" t="s">
        <v>8339</v>
      </c>
    </row>
    <row r="1474" spans="1:18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44"/>
        <v>1.3870400000000001</v>
      </c>
      <c r="P1474" s="15">
        <f t="shared" si="45"/>
        <v>103.20238095238095</v>
      </c>
      <c r="Q1474" t="s">
        <v>8319</v>
      </c>
      <c r="R1474" t="s">
        <v>8339</v>
      </c>
    </row>
    <row r="1475" spans="1:18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46">E1475/D1475</f>
        <v>1.20516</v>
      </c>
      <c r="P1475" s="15">
        <f t="shared" ref="P1475:P1538" si="47">E1475/L1475</f>
        <v>38.462553191489363</v>
      </c>
      <c r="Q1475" t="s">
        <v>8319</v>
      </c>
      <c r="R1475" t="s">
        <v>8339</v>
      </c>
    </row>
    <row r="1476" spans="1:18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46"/>
        <v>1.1226666666666667</v>
      </c>
      <c r="P1476" s="15">
        <f t="shared" si="47"/>
        <v>44.315789473684212</v>
      </c>
      <c r="Q1476" t="s">
        <v>8319</v>
      </c>
      <c r="R1476" t="s">
        <v>8339</v>
      </c>
    </row>
    <row r="1477" spans="1:18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46"/>
        <v>1.8866966666666667</v>
      </c>
      <c r="P1477" s="15">
        <f t="shared" si="47"/>
        <v>64.173356009070289</v>
      </c>
      <c r="Q1477" t="s">
        <v>8319</v>
      </c>
      <c r="R1477" t="s">
        <v>8339</v>
      </c>
    </row>
    <row r="1478" spans="1:18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46"/>
        <v>6.6155466666666669</v>
      </c>
      <c r="P1478" s="15">
        <f t="shared" si="47"/>
        <v>43.333275109170302</v>
      </c>
      <c r="Q1478" t="s">
        <v>8319</v>
      </c>
      <c r="R1478" t="s">
        <v>8339</v>
      </c>
    </row>
    <row r="1479" spans="1:18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46"/>
        <v>1.1131</v>
      </c>
      <c r="P1479" s="15">
        <f t="shared" si="47"/>
        <v>90.495934959349597</v>
      </c>
      <c r="Q1479" t="s">
        <v>8319</v>
      </c>
      <c r="R1479" t="s">
        <v>8339</v>
      </c>
    </row>
    <row r="1480" spans="1:18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46"/>
        <v>11.8161422</v>
      </c>
      <c r="P1480" s="15">
        <f t="shared" si="47"/>
        <v>29.187190495010373</v>
      </c>
      <c r="Q1480" t="s">
        <v>8319</v>
      </c>
      <c r="R1480" t="s">
        <v>8339</v>
      </c>
    </row>
    <row r="1481" spans="1:18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46"/>
        <v>1.37375</v>
      </c>
      <c r="P1481" s="15">
        <f t="shared" si="47"/>
        <v>30.95774647887324</v>
      </c>
      <c r="Q1481" t="s">
        <v>8319</v>
      </c>
      <c r="R1481" t="s">
        <v>8339</v>
      </c>
    </row>
    <row r="1482" spans="1:18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46"/>
        <v>1.170404</v>
      </c>
      <c r="P1482" s="15">
        <f t="shared" si="47"/>
        <v>92.157795275590544</v>
      </c>
      <c r="Q1482" t="s">
        <v>8319</v>
      </c>
      <c r="R1482" t="s">
        <v>8339</v>
      </c>
    </row>
    <row r="1483" spans="1:18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46"/>
        <v>2.1000000000000001E-2</v>
      </c>
      <c r="P1483" s="15">
        <f t="shared" si="47"/>
        <v>17.5</v>
      </c>
      <c r="Q1483" t="s">
        <v>8319</v>
      </c>
      <c r="R1483" t="s">
        <v>8321</v>
      </c>
    </row>
    <row r="1484" spans="1:18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46"/>
        <v>1E-3</v>
      </c>
      <c r="P1484" s="15">
        <f t="shared" si="47"/>
        <v>5</v>
      </c>
      <c r="Q1484" t="s">
        <v>8319</v>
      </c>
      <c r="R1484" t="s">
        <v>8321</v>
      </c>
    </row>
    <row r="1485" spans="1:18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46"/>
        <v>7.1428571428571426E-3</v>
      </c>
      <c r="P1485" s="15">
        <f t="shared" si="47"/>
        <v>25</v>
      </c>
      <c r="Q1485" t="s">
        <v>8319</v>
      </c>
      <c r="R1485" t="s">
        <v>8321</v>
      </c>
    </row>
    <row r="1486" spans="1:18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46"/>
        <v>0</v>
      </c>
      <c r="P1486" s="15" t="e">
        <f t="shared" si="47"/>
        <v>#DIV/0!</v>
      </c>
      <c r="Q1486" t="s">
        <v>8319</v>
      </c>
      <c r="R1486" t="s">
        <v>8321</v>
      </c>
    </row>
    <row r="1487" spans="1:18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46"/>
        <v>2.2388059701492536E-2</v>
      </c>
      <c r="P1487" s="15">
        <f t="shared" si="47"/>
        <v>50</v>
      </c>
      <c r="Q1487" t="s">
        <v>8319</v>
      </c>
      <c r="R1487" t="s">
        <v>8321</v>
      </c>
    </row>
    <row r="1488" spans="1:18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46"/>
        <v>2.3999999999999998E-3</v>
      </c>
      <c r="P1488" s="15">
        <f t="shared" si="47"/>
        <v>16</v>
      </c>
      <c r="Q1488" t="s">
        <v>8319</v>
      </c>
      <c r="R1488" t="s">
        <v>8321</v>
      </c>
    </row>
    <row r="1489" spans="1:18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46"/>
        <v>0</v>
      </c>
      <c r="P1489" s="15" t="e">
        <f t="shared" si="47"/>
        <v>#DIV/0!</v>
      </c>
      <c r="Q1489" t="s">
        <v>8319</v>
      </c>
      <c r="R1489" t="s">
        <v>8321</v>
      </c>
    </row>
    <row r="1490" spans="1:18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46"/>
        <v>2.4E-2</v>
      </c>
      <c r="P1490" s="15">
        <f t="shared" si="47"/>
        <v>60</v>
      </c>
      <c r="Q1490" t="s">
        <v>8319</v>
      </c>
      <c r="R1490" t="s">
        <v>8321</v>
      </c>
    </row>
    <row r="1491" spans="1:18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46"/>
        <v>0</v>
      </c>
      <c r="P1491" s="15" t="e">
        <f t="shared" si="47"/>
        <v>#DIV/0!</v>
      </c>
      <c r="Q1491" t="s">
        <v>8319</v>
      </c>
      <c r="R1491" t="s">
        <v>8321</v>
      </c>
    </row>
    <row r="1492" spans="1:18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46"/>
        <v>0.30862068965517242</v>
      </c>
      <c r="P1492" s="15">
        <f t="shared" si="47"/>
        <v>47.10526315789474</v>
      </c>
      <c r="Q1492" t="s">
        <v>8319</v>
      </c>
      <c r="R1492" t="s">
        <v>8321</v>
      </c>
    </row>
    <row r="1493" spans="1:18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46"/>
        <v>8.3333333333333329E-2</v>
      </c>
      <c r="P1493" s="15">
        <f t="shared" si="47"/>
        <v>100</v>
      </c>
      <c r="Q1493" t="s">
        <v>8319</v>
      </c>
      <c r="R1493" t="s">
        <v>8321</v>
      </c>
    </row>
    <row r="1494" spans="1:18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46"/>
        <v>7.4999999999999997E-3</v>
      </c>
      <c r="P1494" s="15">
        <f t="shared" si="47"/>
        <v>15</v>
      </c>
      <c r="Q1494" t="s">
        <v>8319</v>
      </c>
      <c r="R1494" t="s">
        <v>8321</v>
      </c>
    </row>
    <row r="1495" spans="1:18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46"/>
        <v>0</v>
      </c>
      <c r="P1495" s="15" t="e">
        <f t="shared" si="47"/>
        <v>#DIV/0!</v>
      </c>
      <c r="Q1495" t="s">
        <v>8319</v>
      </c>
      <c r="R1495" t="s">
        <v>8321</v>
      </c>
    </row>
    <row r="1496" spans="1:18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46"/>
        <v>8.8999999999999996E-2</v>
      </c>
      <c r="P1496" s="15">
        <f t="shared" si="47"/>
        <v>40.454545454545453</v>
      </c>
      <c r="Q1496" t="s">
        <v>8319</v>
      </c>
      <c r="R1496" t="s">
        <v>8321</v>
      </c>
    </row>
    <row r="1497" spans="1:18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46"/>
        <v>0</v>
      </c>
      <c r="P1497" s="15" t="e">
        <f t="shared" si="47"/>
        <v>#DIV/0!</v>
      </c>
      <c r="Q1497" t="s">
        <v>8319</v>
      </c>
      <c r="R1497" t="s">
        <v>8321</v>
      </c>
    </row>
    <row r="1498" spans="1:18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46"/>
        <v>0</v>
      </c>
      <c r="P1498" s="15" t="e">
        <f t="shared" si="47"/>
        <v>#DIV/0!</v>
      </c>
      <c r="Q1498" t="s">
        <v>8319</v>
      </c>
      <c r="R1498" t="s">
        <v>8321</v>
      </c>
    </row>
    <row r="1499" spans="1:18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46"/>
        <v>6.666666666666667E-5</v>
      </c>
      <c r="P1499" s="15">
        <f t="shared" si="47"/>
        <v>1</v>
      </c>
      <c r="Q1499" t="s">
        <v>8319</v>
      </c>
      <c r="R1499" t="s">
        <v>8321</v>
      </c>
    </row>
    <row r="1500" spans="1:18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46"/>
        <v>1.9E-2</v>
      </c>
      <c r="P1500" s="15">
        <f t="shared" si="47"/>
        <v>19</v>
      </c>
      <c r="Q1500" t="s">
        <v>8319</v>
      </c>
      <c r="R1500" t="s">
        <v>8321</v>
      </c>
    </row>
    <row r="1501" spans="1:18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46"/>
        <v>2.5000000000000001E-3</v>
      </c>
      <c r="P1501" s="15">
        <f t="shared" si="47"/>
        <v>5</v>
      </c>
      <c r="Q1501" t="s">
        <v>8319</v>
      </c>
      <c r="R1501" t="s">
        <v>8321</v>
      </c>
    </row>
    <row r="1502" spans="1:18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46"/>
        <v>0.25035714285714283</v>
      </c>
      <c r="P1502" s="15">
        <f t="shared" si="47"/>
        <v>46.733333333333334</v>
      </c>
      <c r="Q1502" t="s">
        <v>8319</v>
      </c>
      <c r="R1502" t="s">
        <v>8321</v>
      </c>
    </row>
    <row r="1503" spans="1:18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46"/>
        <v>1.6633076923076924</v>
      </c>
      <c r="P1503" s="15">
        <f t="shared" si="47"/>
        <v>97.731073446327684</v>
      </c>
      <c r="Q1503" t="s">
        <v>8335</v>
      </c>
      <c r="R1503" t="s">
        <v>8336</v>
      </c>
    </row>
    <row r="1504" spans="1:18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46"/>
        <v>1.0144545454545455</v>
      </c>
      <c r="P1504" s="15">
        <f t="shared" si="47"/>
        <v>67.835866261398181</v>
      </c>
      <c r="Q1504" t="s">
        <v>8335</v>
      </c>
      <c r="R1504" t="s">
        <v>8336</v>
      </c>
    </row>
    <row r="1505" spans="1:18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46"/>
        <v>1.0789146666666667</v>
      </c>
      <c r="P1505" s="15">
        <f t="shared" si="47"/>
        <v>56.98492957746479</v>
      </c>
      <c r="Q1505" t="s">
        <v>8335</v>
      </c>
      <c r="R1505" t="s">
        <v>8336</v>
      </c>
    </row>
    <row r="1506" spans="1:18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46"/>
        <v>2.7793846153846156</v>
      </c>
      <c r="P1506" s="15">
        <f t="shared" si="47"/>
        <v>67.159851301115239</v>
      </c>
      <c r="Q1506" t="s">
        <v>8335</v>
      </c>
      <c r="R1506" t="s">
        <v>8336</v>
      </c>
    </row>
    <row r="1507" spans="1:18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46"/>
        <v>1.0358125</v>
      </c>
      <c r="P1507" s="15">
        <f t="shared" si="47"/>
        <v>48.037681159420288</v>
      </c>
      <c r="Q1507" t="s">
        <v>8335</v>
      </c>
      <c r="R1507" t="s">
        <v>8336</v>
      </c>
    </row>
    <row r="1508" spans="1:18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46"/>
        <v>1.1140000000000001</v>
      </c>
      <c r="P1508" s="15">
        <f t="shared" si="47"/>
        <v>38.860465116279073</v>
      </c>
      <c r="Q1508" t="s">
        <v>8335</v>
      </c>
      <c r="R1508" t="s">
        <v>8336</v>
      </c>
    </row>
    <row r="1509" spans="1:18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46"/>
        <v>2.15</v>
      </c>
      <c r="P1509" s="15">
        <f t="shared" si="47"/>
        <v>78.181818181818187</v>
      </c>
      <c r="Q1509" t="s">
        <v>8335</v>
      </c>
      <c r="R1509" t="s">
        <v>8336</v>
      </c>
    </row>
    <row r="1510" spans="1:18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46"/>
        <v>1.1076216216216217</v>
      </c>
      <c r="P1510" s="15">
        <f t="shared" si="47"/>
        <v>97.113744075829388</v>
      </c>
      <c r="Q1510" t="s">
        <v>8335</v>
      </c>
      <c r="R1510" t="s">
        <v>8336</v>
      </c>
    </row>
    <row r="1511" spans="1:18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46"/>
        <v>1.2364125714285714</v>
      </c>
      <c r="P1511" s="15">
        <f t="shared" si="47"/>
        <v>110.39397959183674</v>
      </c>
      <c r="Q1511" t="s">
        <v>8335</v>
      </c>
      <c r="R1511" t="s">
        <v>8336</v>
      </c>
    </row>
    <row r="1512" spans="1:18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46"/>
        <v>1.0103500000000001</v>
      </c>
      <c r="P1512" s="15">
        <f t="shared" si="47"/>
        <v>39.91506172839506</v>
      </c>
      <c r="Q1512" t="s">
        <v>8335</v>
      </c>
      <c r="R1512" t="s">
        <v>8336</v>
      </c>
    </row>
    <row r="1513" spans="1:18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46"/>
        <v>1.1179285714285714</v>
      </c>
      <c r="P1513" s="15">
        <f t="shared" si="47"/>
        <v>75.975728155339809</v>
      </c>
      <c r="Q1513" t="s">
        <v>8335</v>
      </c>
      <c r="R1513" t="s">
        <v>8336</v>
      </c>
    </row>
    <row r="1514" spans="1:18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46"/>
        <v>5.5877142857142861</v>
      </c>
      <c r="P1514" s="15">
        <f t="shared" si="47"/>
        <v>58.379104477611939</v>
      </c>
      <c r="Q1514" t="s">
        <v>8335</v>
      </c>
      <c r="R1514" t="s">
        <v>8336</v>
      </c>
    </row>
    <row r="1515" spans="1:18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46"/>
        <v>1.5001875</v>
      </c>
      <c r="P1515" s="15">
        <f t="shared" si="47"/>
        <v>55.82093023255814</v>
      </c>
      <c r="Q1515" t="s">
        <v>8335</v>
      </c>
      <c r="R1515" t="s">
        <v>8336</v>
      </c>
    </row>
    <row r="1516" spans="1:18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46"/>
        <v>1.0647599999999999</v>
      </c>
      <c r="P1516" s="15">
        <f t="shared" si="47"/>
        <v>151.24431818181819</v>
      </c>
      <c r="Q1516" t="s">
        <v>8335</v>
      </c>
      <c r="R1516" t="s">
        <v>8336</v>
      </c>
    </row>
    <row r="1517" spans="1:18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46"/>
        <v>1.57189</v>
      </c>
      <c r="P1517" s="15">
        <f t="shared" si="47"/>
        <v>849.67027027027029</v>
      </c>
      <c r="Q1517" t="s">
        <v>8335</v>
      </c>
      <c r="R1517" t="s">
        <v>8336</v>
      </c>
    </row>
    <row r="1518" spans="1:18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46"/>
        <v>1.0865882352941176</v>
      </c>
      <c r="P1518" s="15">
        <f t="shared" si="47"/>
        <v>159.24137931034483</v>
      </c>
      <c r="Q1518" t="s">
        <v>8335</v>
      </c>
      <c r="R1518" t="s">
        <v>8336</v>
      </c>
    </row>
    <row r="1519" spans="1:18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46"/>
        <v>1.6197999999999999</v>
      </c>
      <c r="P1519" s="15">
        <f t="shared" si="47"/>
        <v>39.507317073170732</v>
      </c>
      <c r="Q1519" t="s">
        <v>8335</v>
      </c>
      <c r="R1519" t="s">
        <v>8336</v>
      </c>
    </row>
    <row r="1520" spans="1:18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46"/>
        <v>2.0536666666666665</v>
      </c>
      <c r="P1520" s="15">
        <f t="shared" si="47"/>
        <v>130.52966101694915</v>
      </c>
      <c r="Q1520" t="s">
        <v>8335</v>
      </c>
      <c r="R1520" t="s">
        <v>8336</v>
      </c>
    </row>
    <row r="1521" spans="1:18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46"/>
        <v>1.033638888888889</v>
      </c>
      <c r="P1521" s="15">
        <f t="shared" si="47"/>
        <v>64.156896551724131</v>
      </c>
      <c r="Q1521" t="s">
        <v>8335</v>
      </c>
      <c r="R1521" t="s">
        <v>8336</v>
      </c>
    </row>
    <row r="1522" spans="1:18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46"/>
        <v>1.0347222222222223</v>
      </c>
      <c r="P1522" s="15">
        <f t="shared" si="47"/>
        <v>111.52694610778443</v>
      </c>
      <c r="Q1522" t="s">
        <v>8335</v>
      </c>
      <c r="R1522" t="s">
        <v>8336</v>
      </c>
    </row>
    <row r="1523" spans="1:18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46"/>
        <v>1.0681333333333334</v>
      </c>
      <c r="P1523" s="15">
        <f t="shared" si="47"/>
        <v>170.44680851063831</v>
      </c>
      <c r="Q1523" t="s">
        <v>8335</v>
      </c>
      <c r="R1523" t="s">
        <v>8336</v>
      </c>
    </row>
    <row r="1524" spans="1:18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46"/>
        <v>1.3896574712643677</v>
      </c>
      <c r="P1524" s="15">
        <f t="shared" si="47"/>
        <v>133.7391592920354</v>
      </c>
      <c r="Q1524" t="s">
        <v>8335</v>
      </c>
      <c r="R1524" t="s">
        <v>8336</v>
      </c>
    </row>
    <row r="1525" spans="1:18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46"/>
        <v>1.2484324324324325</v>
      </c>
      <c r="P1525" s="15">
        <f t="shared" si="47"/>
        <v>95.834024896265561</v>
      </c>
      <c r="Q1525" t="s">
        <v>8335</v>
      </c>
      <c r="R1525" t="s">
        <v>8336</v>
      </c>
    </row>
    <row r="1526" spans="1:18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46"/>
        <v>2.0699999999999998</v>
      </c>
      <c r="P1526" s="15">
        <f t="shared" si="47"/>
        <v>221.78571428571428</v>
      </c>
      <c r="Q1526" t="s">
        <v>8335</v>
      </c>
      <c r="R1526" t="s">
        <v>8336</v>
      </c>
    </row>
    <row r="1527" spans="1:18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46"/>
        <v>1.7400576923076922</v>
      </c>
      <c r="P1527" s="15">
        <f t="shared" si="47"/>
        <v>32.315357142857138</v>
      </c>
      <c r="Q1527" t="s">
        <v>8335</v>
      </c>
      <c r="R1527" t="s">
        <v>8336</v>
      </c>
    </row>
    <row r="1528" spans="1:18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46"/>
        <v>1.2032608695652174</v>
      </c>
      <c r="P1528" s="15">
        <f t="shared" si="47"/>
        <v>98.839285714285708</v>
      </c>
      <c r="Q1528" t="s">
        <v>8335</v>
      </c>
      <c r="R1528" t="s">
        <v>8336</v>
      </c>
    </row>
    <row r="1529" spans="1:18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46"/>
        <v>1.1044428571428573</v>
      </c>
      <c r="P1529" s="15">
        <f t="shared" si="47"/>
        <v>55.222142857142863</v>
      </c>
      <c r="Q1529" t="s">
        <v>8335</v>
      </c>
      <c r="R1529" t="s">
        <v>8336</v>
      </c>
    </row>
    <row r="1530" spans="1:18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46"/>
        <v>2.8156666666666665</v>
      </c>
      <c r="P1530" s="15">
        <f t="shared" si="47"/>
        <v>52.793750000000003</v>
      </c>
      <c r="Q1530" t="s">
        <v>8335</v>
      </c>
      <c r="R1530" t="s">
        <v>8336</v>
      </c>
    </row>
    <row r="1531" spans="1:18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46"/>
        <v>1.0067894736842105</v>
      </c>
      <c r="P1531" s="15">
        <f t="shared" si="47"/>
        <v>135.66666666666666</v>
      </c>
      <c r="Q1531" t="s">
        <v>8335</v>
      </c>
      <c r="R1531" t="s">
        <v>8336</v>
      </c>
    </row>
    <row r="1532" spans="1:18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46"/>
        <v>1.3482571428571428</v>
      </c>
      <c r="P1532" s="15">
        <f t="shared" si="47"/>
        <v>53.991990846681922</v>
      </c>
      <c r="Q1532" t="s">
        <v>8335</v>
      </c>
      <c r="R1532" t="s">
        <v>8336</v>
      </c>
    </row>
    <row r="1533" spans="1:18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46"/>
        <v>1.7595744680851064</v>
      </c>
      <c r="P1533" s="15">
        <f t="shared" si="47"/>
        <v>56.643835616438359</v>
      </c>
      <c r="Q1533" t="s">
        <v>8335</v>
      </c>
      <c r="R1533" t="s">
        <v>8336</v>
      </c>
    </row>
    <row r="1534" spans="1:18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46"/>
        <v>4.8402000000000003</v>
      </c>
      <c r="P1534" s="15">
        <f t="shared" si="47"/>
        <v>82.316326530612244</v>
      </c>
      <c r="Q1534" t="s">
        <v>8335</v>
      </c>
      <c r="R1534" t="s">
        <v>8336</v>
      </c>
    </row>
    <row r="1535" spans="1:18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46"/>
        <v>1.4514</v>
      </c>
      <c r="P1535" s="15">
        <f t="shared" si="47"/>
        <v>88.26081081081081</v>
      </c>
      <c r="Q1535" t="s">
        <v>8335</v>
      </c>
      <c r="R1535" t="s">
        <v>8336</v>
      </c>
    </row>
    <row r="1536" spans="1:18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46"/>
        <v>4.1773333333333333</v>
      </c>
      <c r="P1536" s="15">
        <f t="shared" si="47"/>
        <v>84.905149051490511</v>
      </c>
      <c r="Q1536" t="s">
        <v>8335</v>
      </c>
      <c r="R1536" t="s">
        <v>8336</v>
      </c>
    </row>
    <row r="1537" spans="1:18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46"/>
        <v>1.3242499999999999</v>
      </c>
      <c r="P1537" s="15">
        <f t="shared" si="47"/>
        <v>48.154545454545456</v>
      </c>
      <c r="Q1537" t="s">
        <v>8335</v>
      </c>
      <c r="R1537" t="s">
        <v>8336</v>
      </c>
    </row>
    <row r="1538" spans="1:18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46"/>
        <v>2.5030841666666666</v>
      </c>
      <c r="P1538" s="15">
        <f t="shared" si="47"/>
        <v>66.015406593406595</v>
      </c>
      <c r="Q1538" t="s">
        <v>8335</v>
      </c>
      <c r="R1538" t="s">
        <v>8336</v>
      </c>
    </row>
    <row r="1539" spans="1:18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48">E1539/D1539</f>
        <v>1.7989999999999999</v>
      </c>
      <c r="P1539" s="15">
        <f t="shared" ref="P1539:P1602" si="49">E1539/L1539</f>
        <v>96.375</v>
      </c>
      <c r="Q1539" t="s">
        <v>8335</v>
      </c>
      <c r="R1539" t="s">
        <v>8336</v>
      </c>
    </row>
    <row r="1540" spans="1:18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48"/>
        <v>1.0262857142857142</v>
      </c>
      <c r="P1540" s="15">
        <f t="shared" si="49"/>
        <v>156.17391304347825</v>
      </c>
      <c r="Q1540" t="s">
        <v>8335</v>
      </c>
      <c r="R1540" t="s">
        <v>8336</v>
      </c>
    </row>
    <row r="1541" spans="1:18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48"/>
        <v>1.359861</v>
      </c>
      <c r="P1541" s="15">
        <f t="shared" si="49"/>
        <v>95.764859154929582</v>
      </c>
      <c r="Q1541" t="s">
        <v>8335</v>
      </c>
      <c r="R1541" t="s">
        <v>8336</v>
      </c>
    </row>
    <row r="1542" spans="1:18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48"/>
        <v>1.1786666666666668</v>
      </c>
      <c r="P1542" s="15">
        <f t="shared" si="49"/>
        <v>180.40816326530611</v>
      </c>
      <c r="Q1542" t="s">
        <v>8335</v>
      </c>
      <c r="R1542" t="s">
        <v>8336</v>
      </c>
    </row>
    <row r="1543" spans="1:18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48"/>
        <v>3.3333333333333332E-4</v>
      </c>
      <c r="P1543" s="15">
        <f t="shared" si="49"/>
        <v>3</v>
      </c>
      <c r="Q1543" t="s">
        <v>8335</v>
      </c>
      <c r="R1543" t="s">
        <v>8340</v>
      </c>
    </row>
    <row r="1544" spans="1:18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48"/>
        <v>0.04</v>
      </c>
      <c r="P1544" s="15">
        <f t="shared" si="49"/>
        <v>20</v>
      </c>
      <c r="Q1544" t="s">
        <v>8335</v>
      </c>
      <c r="R1544" t="s">
        <v>8340</v>
      </c>
    </row>
    <row r="1545" spans="1:18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48"/>
        <v>4.4444444444444444E-3</v>
      </c>
      <c r="P1545" s="15">
        <f t="shared" si="49"/>
        <v>10</v>
      </c>
      <c r="Q1545" t="s">
        <v>8335</v>
      </c>
      <c r="R1545" t="s">
        <v>8340</v>
      </c>
    </row>
    <row r="1546" spans="1:18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48"/>
        <v>0</v>
      </c>
      <c r="P1546" s="15" t="e">
        <f t="shared" si="49"/>
        <v>#DIV/0!</v>
      </c>
      <c r="Q1546" t="s">
        <v>8335</v>
      </c>
      <c r="R1546" t="s">
        <v>8340</v>
      </c>
    </row>
    <row r="1547" spans="1:18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48"/>
        <v>3.3333333333333332E-4</v>
      </c>
      <c r="P1547" s="15">
        <f t="shared" si="49"/>
        <v>1</v>
      </c>
      <c r="Q1547" t="s">
        <v>8335</v>
      </c>
      <c r="R1547" t="s">
        <v>8340</v>
      </c>
    </row>
    <row r="1548" spans="1:18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48"/>
        <v>0.28899999999999998</v>
      </c>
      <c r="P1548" s="15">
        <f t="shared" si="49"/>
        <v>26.272727272727273</v>
      </c>
      <c r="Q1548" t="s">
        <v>8335</v>
      </c>
      <c r="R1548" t="s">
        <v>8340</v>
      </c>
    </row>
    <row r="1549" spans="1:18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48"/>
        <v>0</v>
      </c>
      <c r="P1549" s="15" t="e">
        <f t="shared" si="49"/>
        <v>#DIV/0!</v>
      </c>
      <c r="Q1549" t="s">
        <v>8335</v>
      </c>
      <c r="R1549" t="s">
        <v>8340</v>
      </c>
    </row>
    <row r="1550" spans="1:18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48"/>
        <v>8.5714285714285715E-2</v>
      </c>
      <c r="P1550" s="15">
        <f t="shared" si="49"/>
        <v>60</v>
      </c>
      <c r="Q1550" t="s">
        <v>8335</v>
      </c>
      <c r="R1550" t="s">
        <v>8340</v>
      </c>
    </row>
    <row r="1551" spans="1:18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48"/>
        <v>0.34</v>
      </c>
      <c r="P1551" s="15">
        <f t="shared" si="49"/>
        <v>28.333333333333332</v>
      </c>
      <c r="Q1551" t="s">
        <v>8335</v>
      </c>
      <c r="R1551" t="s">
        <v>8340</v>
      </c>
    </row>
    <row r="1552" spans="1:18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48"/>
        <v>0.13466666666666666</v>
      </c>
      <c r="P1552" s="15">
        <f t="shared" si="49"/>
        <v>14.428571428571429</v>
      </c>
      <c r="Q1552" t="s">
        <v>8335</v>
      </c>
      <c r="R1552" t="s">
        <v>8340</v>
      </c>
    </row>
    <row r="1553" spans="1:18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48"/>
        <v>0</v>
      </c>
      <c r="P1553" s="15" t="e">
        <f t="shared" si="49"/>
        <v>#DIV/0!</v>
      </c>
      <c r="Q1553" t="s">
        <v>8335</v>
      </c>
      <c r="R1553" t="s">
        <v>8340</v>
      </c>
    </row>
    <row r="1554" spans="1:18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48"/>
        <v>0.49186046511627907</v>
      </c>
      <c r="P1554" s="15">
        <f t="shared" si="49"/>
        <v>132.1875</v>
      </c>
      <c r="Q1554" t="s">
        <v>8335</v>
      </c>
      <c r="R1554" t="s">
        <v>8340</v>
      </c>
    </row>
    <row r="1555" spans="1:18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48"/>
        <v>0</v>
      </c>
      <c r="P1555" s="15" t="e">
        <f t="shared" si="49"/>
        <v>#DIV/0!</v>
      </c>
      <c r="Q1555" t="s">
        <v>8335</v>
      </c>
      <c r="R1555" t="s">
        <v>8340</v>
      </c>
    </row>
    <row r="1556" spans="1:18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48"/>
        <v>0</v>
      </c>
      <c r="P1556" s="15" t="e">
        <f t="shared" si="49"/>
        <v>#DIV/0!</v>
      </c>
      <c r="Q1556" t="s">
        <v>8335</v>
      </c>
      <c r="R1556" t="s">
        <v>8340</v>
      </c>
    </row>
    <row r="1557" spans="1:18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48"/>
        <v>0</v>
      </c>
      <c r="P1557" s="15" t="e">
        <f t="shared" si="49"/>
        <v>#DIV/0!</v>
      </c>
      <c r="Q1557" t="s">
        <v>8335</v>
      </c>
      <c r="R1557" t="s">
        <v>8340</v>
      </c>
    </row>
    <row r="1558" spans="1:18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48"/>
        <v>0.45133333333333331</v>
      </c>
      <c r="P1558" s="15">
        <f t="shared" si="49"/>
        <v>56.416666666666664</v>
      </c>
      <c r="Q1558" t="s">
        <v>8335</v>
      </c>
      <c r="R1558" t="s">
        <v>8340</v>
      </c>
    </row>
    <row r="1559" spans="1:18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48"/>
        <v>0.04</v>
      </c>
      <c r="P1559" s="15">
        <f t="shared" si="49"/>
        <v>100</v>
      </c>
      <c r="Q1559" t="s">
        <v>8335</v>
      </c>
      <c r="R1559" t="s">
        <v>8340</v>
      </c>
    </row>
    <row r="1560" spans="1:18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48"/>
        <v>4.6666666666666669E-2</v>
      </c>
      <c r="P1560" s="15">
        <f t="shared" si="49"/>
        <v>11.666666666666666</v>
      </c>
      <c r="Q1560" t="s">
        <v>8335</v>
      </c>
      <c r="R1560" t="s">
        <v>8340</v>
      </c>
    </row>
    <row r="1561" spans="1:18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48"/>
        <v>3.3333333333333335E-3</v>
      </c>
      <c r="P1561" s="15">
        <f t="shared" si="49"/>
        <v>50</v>
      </c>
      <c r="Q1561" t="s">
        <v>8335</v>
      </c>
      <c r="R1561" t="s">
        <v>8340</v>
      </c>
    </row>
    <row r="1562" spans="1:18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48"/>
        <v>3.7600000000000001E-2</v>
      </c>
      <c r="P1562" s="15">
        <f t="shared" si="49"/>
        <v>23.5</v>
      </c>
      <c r="Q1562" t="s">
        <v>8335</v>
      </c>
      <c r="R1562" t="s">
        <v>8340</v>
      </c>
    </row>
    <row r="1563" spans="1:18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48"/>
        <v>6.7000000000000002E-3</v>
      </c>
      <c r="P1563" s="15">
        <f t="shared" si="49"/>
        <v>67</v>
      </c>
      <c r="Q1563" t="s">
        <v>8319</v>
      </c>
      <c r="R1563" t="s">
        <v>8341</v>
      </c>
    </row>
    <row r="1564" spans="1:18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48"/>
        <v>0</v>
      </c>
      <c r="P1564" s="15" t="e">
        <f t="shared" si="49"/>
        <v>#DIV/0!</v>
      </c>
      <c r="Q1564" t="s">
        <v>8319</v>
      </c>
      <c r="R1564" t="s">
        <v>8341</v>
      </c>
    </row>
    <row r="1565" spans="1:18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48"/>
        <v>1.4166666666666666E-2</v>
      </c>
      <c r="P1565" s="15">
        <f t="shared" si="49"/>
        <v>42.5</v>
      </c>
      <c r="Q1565" t="s">
        <v>8319</v>
      </c>
      <c r="R1565" t="s">
        <v>8341</v>
      </c>
    </row>
    <row r="1566" spans="1:18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48"/>
        <v>1E-3</v>
      </c>
      <c r="P1566" s="15">
        <f t="shared" si="49"/>
        <v>10</v>
      </c>
      <c r="Q1566" t="s">
        <v>8319</v>
      </c>
      <c r="R1566" t="s">
        <v>8341</v>
      </c>
    </row>
    <row r="1567" spans="1:18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48"/>
        <v>2.5000000000000001E-2</v>
      </c>
      <c r="P1567" s="15">
        <f t="shared" si="49"/>
        <v>100</v>
      </c>
      <c r="Q1567" t="s">
        <v>8319</v>
      </c>
      <c r="R1567" t="s">
        <v>8341</v>
      </c>
    </row>
    <row r="1568" spans="1:18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48"/>
        <v>0.21249999999999999</v>
      </c>
      <c r="P1568" s="15">
        <f t="shared" si="49"/>
        <v>108.05084745762711</v>
      </c>
      <c r="Q1568" t="s">
        <v>8319</v>
      </c>
      <c r="R1568" t="s">
        <v>8341</v>
      </c>
    </row>
    <row r="1569" spans="1:18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48"/>
        <v>4.1176470588235294E-2</v>
      </c>
      <c r="P1569" s="15">
        <f t="shared" si="49"/>
        <v>26.923076923076923</v>
      </c>
      <c r="Q1569" t="s">
        <v>8319</v>
      </c>
      <c r="R1569" t="s">
        <v>8341</v>
      </c>
    </row>
    <row r="1570" spans="1:18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48"/>
        <v>0.13639999999999999</v>
      </c>
      <c r="P1570" s="15">
        <f t="shared" si="49"/>
        <v>155</v>
      </c>
      <c r="Q1570" t="s">
        <v>8319</v>
      </c>
      <c r="R1570" t="s">
        <v>8341</v>
      </c>
    </row>
    <row r="1571" spans="1:18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48"/>
        <v>0</v>
      </c>
      <c r="P1571" s="15" t="e">
        <f t="shared" si="49"/>
        <v>#DIV/0!</v>
      </c>
      <c r="Q1571" t="s">
        <v>8319</v>
      </c>
      <c r="R1571" t="s">
        <v>8341</v>
      </c>
    </row>
    <row r="1572" spans="1:18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48"/>
        <v>0.41399999999999998</v>
      </c>
      <c r="P1572" s="15">
        <f t="shared" si="49"/>
        <v>47.769230769230766</v>
      </c>
      <c r="Q1572" t="s">
        <v>8319</v>
      </c>
      <c r="R1572" t="s">
        <v>8341</v>
      </c>
    </row>
    <row r="1573" spans="1:18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48"/>
        <v>6.6115702479338841E-3</v>
      </c>
      <c r="P1573" s="15">
        <f t="shared" si="49"/>
        <v>20</v>
      </c>
      <c r="Q1573" t="s">
        <v>8319</v>
      </c>
      <c r="R1573" t="s">
        <v>8341</v>
      </c>
    </row>
    <row r="1574" spans="1:18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48"/>
        <v>0.05</v>
      </c>
      <c r="P1574" s="15">
        <f t="shared" si="49"/>
        <v>41.666666666666664</v>
      </c>
      <c r="Q1574" t="s">
        <v>8319</v>
      </c>
      <c r="R1574" t="s">
        <v>8341</v>
      </c>
    </row>
    <row r="1575" spans="1:18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48"/>
        <v>2.4777777777777777E-2</v>
      </c>
      <c r="P1575" s="15">
        <f t="shared" si="49"/>
        <v>74.333333333333329</v>
      </c>
      <c r="Q1575" t="s">
        <v>8319</v>
      </c>
      <c r="R1575" t="s">
        <v>8341</v>
      </c>
    </row>
    <row r="1576" spans="1:18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48"/>
        <v>5.0599999999999999E-2</v>
      </c>
      <c r="P1576" s="15">
        <f t="shared" si="49"/>
        <v>84.333333333333329</v>
      </c>
      <c r="Q1576" t="s">
        <v>8319</v>
      </c>
      <c r="R1576" t="s">
        <v>8341</v>
      </c>
    </row>
    <row r="1577" spans="1:18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48"/>
        <v>0.2291</v>
      </c>
      <c r="P1577" s="15">
        <f t="shared" si="49"/>
        <v>65.457142857142856</v>
      </c>
      <c r="Q1577" t="s">
        <v>8319</v>
      </c>
      <c r="R1577" t="s">
        <v>8341</v>
      </c>
    </row>
    <row r="1578" spans="1:18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48"/>
        <v>0.13</v>
      </c>
      <c r="P1578" s="15">
        <f t="shared" si="49"/>
        <v>65</v>
      </c>
      <c r="Q1578" t="s">
        <v>8319</v>
      </c>
      <c r="R1578" t="s">
        <v>8341</v>
      </c>
    </row>
    <row r="1579" spans="1:18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48"/>
        <v>5.4999999999999997E-3</v>
      </c>
      <c r="P1579" s="15">
        <f t="shared" si="49"/>
        <v>27.5</v>
      </c>
      <c r="Q1579" t="s">
        <v>8319</v>
      </c>
      <c r="R1579" t="s">
        <v>8341</v>
      </c>
    </row>
    <row r="1580" spans="1:18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48"/>
        <v>0.10806536636794939</v>
      </c>
      <c r="P1580" s="15">
        <f t="shared" si="49"/>
        <v>51.25</v>
      </c>
      <c r="Q1580" t="s">
        <v>8319</v>
      </c>
      <c r="R1580" t="s">
        <v>8341</v>
      </c>
    </row>
    <row r="1581" spans="1:18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48"/>
        <v>8.4008400840084006E-3</v>
      </c>
      <c r="P1581" s="15">
        <f t="shared" si="49"/>
        <v>14</v>
      </c>
      <c r="Q1581" t="s">
        <v>8319</v>
      </c>
      <c r="R1581" t="s">
        <v>8341</v>
      </c>
    </row>
    <row r="1582" spans="1:18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48"/>
        <v>0</v>
      </c>
      <c r="P1582" s="15" t="e">
        <f t="shared" si="49"/>
        <v>#DIV/0!</v>
      </c>
      <c r="Q1582" t="s">
        <v>8319</v>
      </c>
      <c r="R1582" t="s">
        <v>8341</v>
      </c>
    </row>
    <row r="1583" spans="1:18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48"/>
        <v>5.0000000000000001E-3</v>
      </c>
      <c r="P1583" s="15">
        <f t="shared" si="49"/>
        <v>5</v>
      </c>
      <c r="Q1583" t="s">
        <v>8335</v>
      </c>
      <c r="R1583" t="s">
        <v>8342</v>
      </c>
    </row>
    <row r="1584" spans="1:18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48"/>
        <v>9.2999999999999999E-2</v>
      </c>
      <c r="P1584" s="15">
        <f t="shared" si="49"/>
        <v>31</v>
      </c>
      <c r="Q1584" t="s">
        <v>8335</v>
      </c>
      <c r="R1584" t="s">
        <v>8342</v>
      </c>
    </row>
    <row r="1585" spans="1:18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48"/>
        <v>7.5000000000000002E-4</v>
      </c>
      <c r="P1585" s="15">
        <f t="shared" si="49"/>
        <v>15</v>
      </c>
      <c r="Q1585" t="s">
        <v>8335</v>
      </c>
      <c r="R1585" t="s">
        <v>8342</v>
      </c>
    </row>
    <row r="1586" spans="1:18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48"/>
        <v>0</v>
      </c>
      <c r="P1586" s="15" t="e">
        <f t="shared" si="49"/>
        <v>#DIV/0!</v>
      </c>
      <c r="Q1586" t="s">
        <v>8335</v>
      </c>
      <c r="R1586" t="s">
        <v>8342</v>
      </c>
    </row>
    <row r="1587" spans="1:18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48"/>
        <v>0.79</v>
      </c>
      <c r="P1587" s="15">
        <f t="shared" si="49"/>
        <v>131.66666666666666</v>
      </c>
      <c r="Q1587" t="s">
        <v>8335</v>
      </c>
      <c r="R1587" t="s">
        <v>8342</v>
      </c>
    </row>
    <row r="1588" spans="1:18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48"/>
        <v>0</v>
      </c>
      <c r="P1588" s="15" t="e">
        <f t="shared" si="49"/>
        <v>#DIV/0!</v>
      </c>
      <c r="Q1588" t="s">
        <v>8335</v>
      </c>
      <c r="R1588" t="s">
        <v>8342</v>
      </c>
    </row>
    <row r="1589" spans="1:18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48"/>
        <v>1.3333333333333334E-4</v>
      </c>
      <c r="P1589" s="15">
        <f t="shared" si="49"/>
        <v>1</v>
      </c>
      <c r="Q1589" t="s">
        <v>8335</v>
      </c>
      <c r="R1589" t="s">
        <v>8342</v>
      </c>
    </row>
    <row r="1590" spans="1:18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48"/>
        <v>0</v>
      </c>
      <c r="P1590" s="15" t="e">
        <f t="shared" si="49"/>
        <v>#DIV/0!</v>
      </c>
      <c r="Q1590" t="s">
        <v>8335</v>
      </c>
      <c r="R1590" t="s">
        <v>8342</v>
      </c>
    </row>
    <row r="1591" spans="1:18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48"/>
        <v>0</v>
      </c>
      <c r="P1591" s="15" t="e">
        <f t="shared" si="49"/>
        <v>#DIV/0!</v>
      </c>
      <c r="Q1591" t="s">
        <v>8335</v>
      </c>
      <c r="R1591" t="s">
        <v>8342</v>
      </c>
    </row>
    <row r="1592" spans="1:18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48"/>
        <v>1.7000000000000001E-2</v>
      </c>
      <c r="P1592" s="15">
        <f t="shared" si="49"/>
        <v>510</v>
      </c>
      <c r="Q1592" t="s">
        <v>8335</v>
      </c>
      <c r="R1592" t="s">
        <v>8342</v>
      </c>
    </row>
    <row r="1593" spans="1:18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48"/>
        <v>0.29228571428571426</v>
      </c>
      <c r="P1593" s="15">
        <f t="shared" si="49"/>
        <v>44.478260869565219</v>
      </c>
      <c r="Q1593" t="s">
        <v>8335</v>
      </c>
      <c r="R1593" t="s">
        <v>8342</v>
      </c>
    </row>
    <row r="1594" spans="1:18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48"/>
        <v>0</v>
      </c>
      <c r="P1594" s="15" t="e">
        <f t="shared" si="49"/>
        <v>#DIV/0!</v>
      </c>
      <c r="Q1594" t="s">
        <v>8335</v>
      </c>
      <c r="R1594" t="s">
        <v>8342</v>
      </c>
    </row>
    <row r="1595" spans="1:18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48"/>
        <v>1.3636363636363637E-4</v>
      </c>
      <c r="P1595" s="15">
        <f t="shared" si="49"/>
        <v>1</v>
      </c>
      <c r="Q1595" t="s">
        <v>8335</v>
      </c>
      <c r="R1595" t="s">
        <v>8342</v>
      </c>
    </row>
    <row r="1596" spans="1:18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48"/>
        <v>0.20499999999999999</v>
      </c>
      <c r="P1596" s="15">
        <f t="shared" si="49"/>
        <v>20.5</v>
      </c>
      <c r="Q1596" t="s">
        <v>8335</v>
      </c>
      <c r="R1596" t="s">
        <v>8342</v>
      </c>
    </row>
    <row r="1597" spans="1:18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48"/>
        <v>2.8E-3</v>
      </c>
      <c r="P1597" s="15">
        <f t="shared" si="49"/>
        <v>40</v>
      </c>
      <c r="Q1597" t="s">
        <v>8335</v>
      </c>
      <c r="R1597" t="s">
        <v>8342</v>
      </c>
    </row>
    <row r="1598" spans="1:18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48"/>
        <v>2.3076923076923078E-2</v>
      </c>
      <c r="P1598" s="15">
        <f t="shared" si="49"/>
        <v>25</v>
      </c>
      <c r="Q1598" t="s">
        <v>8335</v>
      </c>
      <c r="R1598" t="s">
        <v>8342</v>
      </c>
    </row>
    <row r="1599" spans="1:18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48"/>
        <v>0</v>
      </c>
      <c r="P1599" s="15" t="e">
        <f t="shared" si="49"/>
        <v>#DIV/0!</v>
      </c>
      <c r="Q1599" t="s">
        <v>8335</v>
      </c>
      <c r="R1599" t="s">
        <v>8342</v>
      </c>
    </row>
    <row r="1600" spans="1:18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48"/>
        <v>1.25E-3</v>
      </c>
      <c r="P1600" s="15">
        <f t="shared" si="49"/>
        <v>1</v>
      </c>
      <c r="Q1600" t="s">
        <v>8335</v>
      </c>
      <c r="R1600" t="s">
        <v>8342</v>
      </c>
    </row>
    <row r="1601" spans="1:18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48"/>
        <v>0</v>
      </c>
      <c r="P1601" s="15" t="e">
        <f t="shared" si="49"/>
        <v>#DIV/0!</v>
      </c>
      <c r="Q1601" t="s">
        <v>8335</v>
      </c>
      <c r="R1601" t="s">
        <v>8342</v>
      </c>
    </row>
    <row r="1602" spans="1:18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48"/>
        <v>7.3400000000000007E-2</v>
      </c>
      <c r="P1602" s="15">
        <f t="shared" si="49"/>
        <v>40.777777777777779</v>
      </c>
      <c r="Q1602" t="s">
        <v>8335</v>
      </c>
      <c r="R1602" t="s">
        <v>8342</v>
      </c>
    </row>
    <row r="1603" spans="1:18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50">E1603/D1603</f>
        <v>1.082492</v>
      </c>
      <c r="P1603" s="15">
        <f t="shared" ref="P1603:P1666" si="51">E1603/L1603</f>
        <v>48.325535714285714</v>
      </c>
      <c r="Q1603" t="s">
        <v>8322</v>
      </c>
      <c r="R1603" t="s">
        <v>8323</v>
      </c>
    </row>
    <row r="1604" spans="1:18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50"/>
        <v>1.0016666666666667</v>
      </c>
      <c r="P1604" s="15">
        <f t="shared" si="51"/>
        <v>46.953125</v>
      </c>
      <c r="Q1604" t="s">
        <v>8322</v>
      </c>
      <c r="R1604" t="s">
        <v>8323</v>
      </c>
    </row>
    <row r="1605" spans="1:18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50"/>
        <v>1.0003299999999999</v>
      </c>
      <c r="P1605" s="15">
        <f t="shared" si="51"/>
        <v>66.688666666666663</v>
      </c>
      <c r="Q1605" t="s">
        <v>8322</v>
      </c>
      <c r="R1605" t="s">
        <v>8323</v>
      </c>
    </row>
    <row r="1606" spans="1:18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50"/>
        <v>1.2210714285714286</v>
      </c>
      <c r="P1606" s="15">
        <f t="shared" si="51"/>
        <v>48.842857142857142</v>
      </c>
      <c r="Q1606" t="s">
        <v>8322</v>
      </c>
      <c r="R1606" t="s">
        <v>8323</v>
      </c>
    </row>
    <row r="1607" spans="1:18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50"/>
        <v>1.0069333333333335</v>
      </c>
      <c r="P1607" s="15">
        <f t="shared" si="51"/>
        <v>137.30909090909091</v>
      </c>
      <c r="Q1607" t="s">
        <v>8322</v>
      </c>
      <c r="R1607" t="s">
        <v>8323</v>
      </c>
    </row>
    <row r="1608" spans="1:18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50"/>
        <v>1.01004125</v>
      </c>
      <c r="P1608" s="15">
        <f t="shared" si="51"/>
        <v>87.829673913043479</v>
      </c>
      <c r="Q1608" t="s">
        <v>8322</v>
      </c>
      <c r="R1608" t="s">
        <v>8323</v>
      </c>
    </row>
    <row r="1609" spans="1:18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50"/>
        <v>1.4511000000000001</v>
      </c>
      <c r="P1609" s="15">
        <f t="shared" si="51"/>
        <v>70.785365853658533</v>
      </c>
      <c r="Q1609" t="s">
        <v>8322</v>
      </c>
      <c r="R1609" t="s">
        <v>8323</v>
      </c>
    </row>
    <row r="1610" spans="1:18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50"/>
        <v>1.0125</v>
      </c>
      <c r="P1610" s="15">
        <f t="shared" si="51"/>
        <v>52.826086956521742</v>
      </c>
      <c r="Q1610" t="s">
        <v>8322</v>
      </c>
      <c r="R1610" t="s">
        <v>8323</v>
      </c>
    </row>
    <row r="1611" spans="1:18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50"/>
        <v>1.1833333333333333</v>
      </c>
      <c r="P1611" s="15">
        <f t="shared" si="51"/>
        <v>443.75</v>
      </c>
      <c r="Q1611" t="s">
        <v>8322</v>
      </c>
      <c r="R1611" t="s">
        <v>8323</v>
      </c>
    </row>
    <row r="1612" spans="1:18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50"/>
        <v>2.7185000000000001</v>
      </c>
      <c r="P1612" s="15">
        <f t="shared" si="51"/>
        <v>48.544642857142854</v>
      </c>
      <c r="Q1612" t="s">
        <v>8322</v>
      </c>
      <c r="R1612" t="s">
        <v>8323</v>
      </c>
    </row>
    <row r="1613" spans="1:18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50"/>
        <v>1.25125</v>
      </c>
      <c r="P1613" s="15">
        <f t="shared" si="51"/>
        <v>37.074074074074076</v>
      </c>
      <c r="Q1613" t="s">
        <v>8322</v>
      </c>
      <c r="R1613" t="s">
        <v>8323</v>
      </c>
    </row>
    <row r="1614" spans="1:18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50"/>
        <v>1.1000000000000001</v>
      </c>
      <c r="P1614" s="15">
        <f t="shared" si="51"/>
        <v>50</v>
      </c>
      <c r="Q1614" t="s">
        <v>8322</v>
      </c>
      <c r="R1614" t="s">
        <v>8323</v>
      </c>
    </row>
    <row r="1615" spans="1:18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50"/>
        <v>1.0149999999999999</v>
      </c>
      <c r="P1615" s="15">
        <f t="shared" si="51"/>
        <v>39.03846153846154</v>
      </c>
      <c r="Q1615" t="s">
        <v>8322</v>
      </c>
      <c r="R1615" t="s">
        <v>8323</v>
      </c>
    </row>
    <row r="1616" spans="1:18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50"/>
        <v>1.0269999999999999</v>
      </c>
      <c r="P1616" s="15">
        <f t="shared" si="51"/>
        <v>66.688311688311686</v>
      </c>
      <c r="Q1616" t="s">
        <v>8322</v>
      </c>
      <c r="R1616" t="s">
        <v>8323</v>
      </c>
    </row>
    <row r="1617" spans="1:18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50"/>
        <v>1.1412500000000001</v>
      </c>
      <c r="P1617" s="15">
        <f t="shared" si="51"/>
        <v>67.132352941176464</v>
      </c>
      <c r="Q1617" t="s">
        <v>8322</v>
      </c>
      <c r="R1617" t="s">
        <v>8323</v>
      </c>
    </row>
    <row r="1618" spans="1:18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50"/>
        <v>1.042</v>
      </c>
      <c r="P1618" s="15">
        <f t="shared" si="51"/>
        <v>66.369426751592357</v>
      </c>
      <c r="Q1618" t="s">
        <v>8322</v>
      </c>
      <c r="R1618" t="s">
        <v>8323</v>
      </c>
    </row>
    <row r="1619" spans="1:18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50"/>
        <v>1.4585714285714286</v>
      </c>
      <c r="P1619" s="15">
        <f t="shared" si="51"/>
        <v>64.620253164556956</v>
      </c>
      <c r="Q1619" t="s">
        <v>8322</v>
      </c>
      <c r="R1619" t="s">
        <v>8323</v>
      </c>
    </row>
    <row r="1620" spans="1:18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50"/>
        <v>1.0506666666666666</v>
      </c>
      <c r="P1620" s="15">
        <f t="shared" si="51"/>
        <v>58.370370370370374</v>
      </c>
      <c r="Q1620" t="s">
        <v>8322</v>
      </c>
      <c r="R1620" t="s">
        <v>8323</v>
      </c>
    </row>
    <row r="1621" spans="1:18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50"/>
        <v>1.3333333333333333</v>
      </c>
      <c r="P1621" s="15">
        <f t="shared" si="51"/>
        <v>86.956521739130437</v>
      </c>
      <c r="Q1621" t="s">
        <v>8322</v>
      </c>
      <c r="R1621" t="s">
        <v>8323</v>
      </c>
    </row>
    <row r="1622" spans="1:18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50"/>
        <v>1.1299999999999999</v>
      </c>
      <c r="P1622" s="15">
        <f t="shared" si="51"/>
        <v>66.470588235294116</v>
      </c>
      <c r="Q1622" t="s">
        <v>8322</v>
      </c>
      <c r="R1622" t="s">
        <v>8323</v>
      </c>
    </row>
    <row r="1623" spans="1:18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50"/>
        <v>1.212</v>
      </c>
      <c r="P1623" s="15">
        <f t="shared" si="51"/>
        <v>163.78378378378378</v>
      </c>
      <c r="Q1623" t="s">
        <v>8322</v>
      </c>
      <c r="R1623" t="s">
        <v>8323</v>
      </c>
    </row>
    <row r="1624" spans="1:18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50"/>
        <v>1.0172463768115942</v>
      </c>
      <c r="P1624" s="15">
        <f t="shared" si="51"/>
        <v>107.98461538461538</v>
      </c>
      <c r="Q1624" t="s">
        <v>8322</v>
      </c>
      <c r="R1624" t="s">
        <v>8323</v>
      </c>
    </row>
    <row r="1625" spans="1:18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50"/>
        <v>1.0106666666666666</v>
      </c>
      <c r="P1625" s="15">
        <f t="shared" si="51"/>
        <v>42.111111111111114</v>
      </c>
      <c r="Q1625" t="s">
        <v>8322</v>
      </c>
      <c r="R1625" t="s">
        <v>8323</v>
      </c>
    </row>
    <row r="1626" spans="1:18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50"/>
        <v>1.18</v>
      </c>
      <c r="P1626" s="15">
        <f t="shared" si="51"/>
        <v>47.2</v>
      </c>
      <c r="Q1626" t="s">
        <v>8322</v>
      </c>
      <c r="R1626" t="s">
        <v>8323</v>
      </c>
    </row>
    <row r="1627" spans="1:18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50"/>
        <v>1.5533333333333332</v>
      </c>
      <c r="P1627" s="15">
        <f t="shared" si="51"/>
        <v>112.01923076923077</v>
      </c>
      <c r="Q1627" t="s">
        <v>8322</v>
      </c>
      <c r="R1627" t="s">
        <v>8323</v>
      </c>
    </row>
    <row r="1628" spans="1:18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50"/>
        <v>1.0118750000000001</v>
      </c>
      <c r="P1628" s="15">
        <f t="shared" si="51"/>
        <v>74.953703703703709</v>
      </c>
      <c r="Q1628" t="s">
        <v>8322</v>
      </c>
      <c r="R1628" t="s">
        <v>8323</v>
      </c>
    </row>
    <row r="1629" spans="1:18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50"/>
        <v>1.17</v>
      </c>
      <c r="P1629" s="15">
        <f t="shared" si="51"/>
        <v>61.578947368421055</v>
      </c>
      <c r="Q1629" t="s">
        <v>8322</v>
      </c>
      <c r="R1629" t="s">
        <v>8323</v>
      </c>
    </row>
    <row r="1630" spans="1:18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50"/>
        <v>1.00925</v>
      </c>
      <c r="P1630" s="15">
        <f t="shared" si="51"/>
        <v>45.875</v>
      </c>
      <c r="Q1630" t="s">
        <v>8322</v>
      </c>
      <c r="R1630" t="s">
        <v>8323</v>
      </c>
    </row>
    <row r="1631" spans="1:18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50"/>
        <v>1.0366666666666666</v>
      </c>
      <c r="P1631" s="15">
        <f t="shared" si="51"/>
        <v>75.853658536585371</v>
      </c>
      <c r="Q1631" t="s">
        <v>8322</v>
      </c>
      <c r="R1631" t="s">
        <v>8323</v>
      </c>
    </row>
    <row r="1632" spans="1:18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50"/>
        <v>2.6524999999999999</v>
      </c>
      <c r="P1632" s="15">
        <f t="shared" si="51"/>
        <v>84.206349206349202</v>
      </c>
      <c r="Q1632" t="s">
        <v>8322</v>
      </c>
      <c r="R1632" t="s">
        <v>8323</v>
      </c>
    </row>
    <row r="1633" spans="1:18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50"/>
        <v>1.5590999999999999</v>
      </c>
      <c r="P1633" s="15">
        <f t="shared" si="51"/>
        <v>117.22556390977444</v>
      </c>
      <c r="Q1633" t="s">
        <v>8322</v>
      </c>
      <c r="R1633" t="s">
        <v>8323</v>
      </c>
    </row>
    <row r="1634" spans="1:18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50"/>
        <v>1.0162500000000001</v>
      </c>
      <c r="P1634" s="15">
        <f t="shared" si="51"/>
        <v>86.489361702127653</v>
      </c>
      <c r="Q1634" t="s">
        <v>8322</v>
      </c>
      <c r="R1634" t="s">
        <v>8323</v>
      </c>
    </row>
    <row r="1635" spans="1:18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50"/>
        <v>1</v>
      </c>
      <c r="P1635" s="15">
        <f t="shared" si="51"/>
        <v>172.41379310344828</v>
      </c>
      <c r="Q1635" t="s">
        <v>8322</v>
      </c>
      <c r="R1635" t="s">
        <v>8323</v>
      </c>
    </row>
    <row r="1636" spans="1:18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50"/>
        <v>1.0049999999999999</v>
      </c>
      <c r="P1636" s="15">
        <f t="shared" si="51"/>
        <v>62.8125</v>
      </c>
      <c r="Q1636" t="s">
        <v>8322</v>
      </c>
      <c r="R1636" t="s">
        <v>8323</v>
      </c>
    </row>
    <row r="1637" spans="1:18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50"/>
        <v>1.2529999999999999</v>
      </c>
      <c r="P1637" s="15">
        <f t="shared" si="51"/>
        <v>67.729729729729726</v>
      </c>
      <c r="Q1637" t="s">
        <v>8322</v>
      </c>
      <c r="R1637" t="s">
        <v>8323</v>
      </c>
    </row>
    <row r="1638" spans="1:18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50"/>
        <v>1.0355555555555556</v>
      </c>
      <c r="P1638" s="15">
        <f t="shared" si="51"/>
        <v>53.5632183908046</v>
      </c>
      <c r="Q1638" t="s">
        <v>8322</v>
      </c>
      <c r="R1638" t="s">
        <v>8323</v>
      </c>
    </row>
    <row r="1639" spans="1:18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50"/>
        <v>1.038</v>
      </c>
      <c r="P1639" s="15">
        <f t="shared" si="51"/>
        <v>34.6</v>
      </c>
      <c r="Q1639" t="s">
        <v>8322</v>
      </c>
      <c r="R1639" t="s">
        <v>8323</v>
      </c>
    </row>
    <row r="1640" spans="1:18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50"/>
        <v>1.05</v>
      </c>
      <c r="P1640" s="15">
        <f t="shared" si="51"/>
        <v>38.888888888888886</v>
      </c>
      <c r="Q1640" t="s">
        <v>8322</v>
      </c>
      <c r="R1640" t="s">
        <v>8323</v>
      </c>
    </row>
    <row r="1641" spans="1:18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50"/>
        <v>1</v>
      </c>
      <c r="P1641" s="15">
        <f t="shared" si="51"/>
        <v>94.736842105263165</v>
      </c>
      <c r="Q1641" t="s">
        <v>8322</v>
      </c>
      <c r="R1641" t="s">
        <v>8323</v>
      </c>
    </row>
    <row r="1642" spans="1:18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50"/>
        <v>1.6986000000000001</v>
      </c>
      <c r="P1642" s="15">
        <f t="shared" si="51"/>
        <v>39.967058823529413</v>
      </c>
      <c r="Q1642" t="s">
        <v>8322</v>
      </c>
      <c r="R1642" t="s">
        <v>8323</v>
      </c>
    </row>
    <row r="1643" spans="1:18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50"/>
        <v>1.014</v>
      </c>
      <c r="P1643" s="15">
        <f t="shared" si="51"/>
        <v>97.5</v>
      </c>
      <c r="Q1643" t="s">
        <v>8322</v>
      </c>
      <c r="R1643" t="s">
        <v>8343</v>
      </c>
    </row>
    <row r="1644" spans="1:18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50"/>
        <v>1</v>
      </c>
      <c r="P1644" s="15">
        <f t="shared" si="51"/>
        <v>42.857142857142854</v>
      </c>
      <c r="Q1644" t="s">
        <v>8322</v>
      </c>
      <c r="R1644" t="s">
        <v>8343</v>
      </c>
    </row>
    <row r="1645" spans="1:18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50"/>
        <v>1.2470000000000001</v>
      </c>
      <c r="P1645" s="15">
        <f t="shared" si="51"/>
        <v>168.51351351351352</v>
      </c>
      <c r="Q1645" t="s">
        <v>8322</v>
      </c>
      <c r="R1645" t="s">
        <v>8343</v>
      </c>
    </row>
    <row r="1646" spans="1:18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50"/>
        <v>1.095</v>
      </c>
      <c r="P1646" s="15">
        <f t="shared" si="51"/>
        <v>85.546875</v>
      </c>
      <c r="Q1646" t="s">
        <v>8322</v>
      </c>
      <c r="R1646" t="s">
        <v>8343</v>
      </c>
    </row>
    <row r="1647" spans="1:18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50"/>
        <v>1.1080000000000001</v>
      </c>
      <c r="P1647" s="15">
        <f t="shared" si="51"/>
        <v>554</v>
      </c>
      <c r="Q1647" t="s">
        <v>8322</v>
      </c>
      <c r="R1647" t="s">
        <v>8343</v>
      </c>
    </row>
    <row r="1648" spans="1:18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50"/>
        <v>1.1020000000000001</v>
      </c>
      <c r="P1648" s="15">
        <f t="shared" si="51"/>
        <v>26.554216867469879</v>
      </c>
      <c r="Q1648" t="s">
        <v>8322</v>
      </c>
      <c r="R1648" t="s">
        <v>8343</v>
      </c>
    </row>
    <row r="1649" spans="1:18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50"/>
        <v>1.0471999999999999</v>
      </c>
      <c r="P1649" s="15">
        <f t="shared" si="51"/>
        <v>113.82608695652173</v>
      </c>
      <c r="Q1649" t="s">
        <v>8322</v>
      </c>
      <c r="R1649" t="s">
        <v>8343</v>
      </c>
    </row>
    <row r="1650" spans="1:18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50"/>
        <v>1.2526086956521738</v>
      </c>
      <c r="P1650" s="15">
        <f t="shared" si="51"/>
        <v>32.011111111111113</v>
      </c>
      <c r="Q1650" t="s">
        <v>8322</v>
      </c>
      <c r="R1650" t="s">
        <v>8343</v>
      </c>
    </row>
    <row r="1651" spans="1:18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50"/>
        <v>1.0058763157894737</v>
      </c>
      <c r="P1651" s="15">
        <f t="shared" si="51"/>
        <v>47.189259259259259</v>
      </c>
      <c r="Q1651" t="s">
        <v>8322</v>
      </c>
      <c r="R1651" t="s">
        <v>8343</v>
      </c>
    </row>
    <row r="1652" spans="1:18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50"/>
        <v>1.4155</v>
      </c>
      <c r="P1652" s="15">
        <f t="shared" si="51"/>
        <v>88.46875</v>
      </c>
      <c r="Q1652" t="s">
        <v>8322</v>
      </c>
      <c r="R1652" t="s">
        <v>8343</v>
      </c>
    </row>
    <row r="1653" spans="1:18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50"/>
        <v>1.0075000000000001</v>
      </c>
      <c r="P1653" s="15">
        <f t="shared" si="51"/>
        <v>100.75</v>
      </c>
      <c r="Q1653" t="s">
        <v>8322</v>
      </c>
      <c r="R1653" t="s">
        <v>8343</v>
      </c>
    </row>
    <row r="1654" spans="1:18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50"/>
        <v>1.0066666666666666</v>
      </c>
      <c r="P1654" s="15">
        <f t="shared" si="51"/>
        <v>64.714285714285708</v>
      </c>
      <c r="Q1654" t="s">
        <v>8322</v>
      </c>
      <c r="R1654" t="s">
        <v>8343</v>
      </c>
    </row>
    <row r="1655" spans="1:18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50"/>
        <v>1.7423040000000001</v>
      </c>
      <c r="P1655" s="15">
        <f t="shared" si="51"/>
        <v>51.854285714285716</v>
      </c>
      <c r="Q1655" t="s">
        <v>8322</v>
      </c>
      <c r="R1655" t="s">
        <v>8343</v>
      </c>
    </row>
    <row r="1656" spans="1:18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50"/>
        <v>1.199090909090909</v>
      </c>
      <c r="P1656" s="15">
        <f t="shared" si="51"/>
        <v>38.794117647058826</v>
      </c>
      <c r="Q1656" t="s">
        <v>8322</v>
      </c>
      <c r="R1656" t="s">
        <v>8343</v>
      </c>
    </row>
    <row r="1657" spans="1:18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50"/>
        <v>1.4286666666666668</v>
      </c>
      <c r="P1657" s="15">
        <f t="shared" si="51"/>
        <v>44.645833333333336</v>
      </c>
      <c r="Q1657" t="s">
        <v>8322</v>
      </c>
      <c r="R1657" t="s">
        <v>8343</v>
      </c>
    </row>
    <row r="1658" spans="1:18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50"/>
        <v>1.0033493333333334</v>
      </c>
      <c r="P1658" s="15">
        <f t="shared" si="51"/>
        <v>156.77333333333334</v>
      </c>
      <c r="Q1658" t="s">
        <v>8322</v>
      </c>
      <c r="R1658" t="s">
        <v>8343</v>
      </c>
    </row>
    <row r="1659" spans="1:18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50"/>
        <v>1.0493380000000001</v>
      </c>
      <c r="P1659" s="15">
        <f t="shared" si="51"/>
        <v>118.70339366515837</v>
      </c>
      <c r="Q1659" t="s">
        <v>8322</v>
      </c>
      <c r="R1659" t="s">
        <v>8343</v>
      </c>
    </row>
    <row r="1660" spans="1:18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50"/>
        <v>1.3223333333333334</v>
      </c>
      <c r="P1660" s="15">
        <f t="shared" si="51"/>
        <v>74.149532710280369</v>
      </c>
      <c r="Q1660" t="s">
        <v>8322</v>
      </c>
      <c r="R1660" t="s">
        <v>8343</v>
      </c>
    </row>
    <row r="1661" spans="1:18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50"/>
        <v>1.1279999999999999</v>
      </c>
      <c r="P1661" s="15">
        <f t="shared" si="51"/>
        <v>12.533333333333333</v>
      </c>
      <c r="Q1661" t="s">
        <v>8322</v>
      </c>
      <c r="R1661" t="s">
        <v>8343</v>
      </c>
    </row>
    <row r="1662" spans="1:18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50"/>
        <v>12.5375</v>
      </c>
      <c r="P1662" s="15">
        <f t="shared" si="51"/>
        <v>27.861111111111111</v>
      </c>
      <c r="Q1662" t="s">
        <v>8322</v>
      </c>
      <c r="R1662" t="s">
        <v>8343</v>
      </c>
    </row>
    <row r="1663" spans="1:18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50"/>
        <v>1.0250632911392406</v>
      </c>
      <c r="P1663" s="15">
        <f t="shared" si="51"/>
        <v>80.178217821782184</v>
      </c>
      <c r="Q1663" t="s">
        <v>8322</v>
      </c>
      <c r="R1663" t="s">
        <v>8343</v>
      </c>
    </row>
    <row r="1664" spans="1:18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50"/>
        <v>1.026375</v>
      </c>
      <c r="P1664" s="15">
        <f t="shared" si="51"/>
        <v>132.43548387096774</v>
      </c>
      <c r="Q1664" t="s">
        <v>8322</v>
      </c>
      <c r="R1664" t="s">
        <v>8343</v>
      </c>
    </row>
    <row r="1665" spans="1:18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50"/>
        <v>1.08</v>
      </c>
      <c r="P1665" s="15">
        <f t="shared" si="51"/>
        <v>33.75</v>
      </c>
      <c r="Q1665" t="s">
        <v>8322</v>
      </c>
      <c r="R1665" t="s">
        <v>8343</v>
      </c>
    </row>
    <row r="1666" spans="1:18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50"/>
        <v>1.2240879999999998</v>
      </c>
      <c r="P1666" s="15">
        <f t="shared" si="51"/>
        <v>34.384494382022467</v>
      </c>
      <c r="Q1666" t="s">
        <v>8322</v>
      </c>
      <c r="R1666" t="s">
        <v>8343</v>
      </c>
    </row>
    <row r="1667" spans="1:18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52">E1667/D1667</f>
        <v>1.1945714285714286</v>
      </c>
      <c r="P1667" s="15">
        <f t="shared" ref="P1667:P1730" si="53">E1667/L1667</f>
        <v>44.956989247311824</v>
      </c>
      <c r="Q1667" t="s">
        <v>8322</v>
      </c>
      <c r="R1667" t="s">
        <v>8343</v>
      </c>
    </row>
    <row r="1668" spans="1:18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52"/>
        <v>1.6088</v>
      </c>
      <c r="P1668" s="15">
        <f t="shared" si="53"/>
        <v>41.04081632653061</v>
      </c>
      <c r="Q1668" t="s">
        <v>8322</v>
      </c>
      <c r="R1668" t="s">
        <v>8343</v>
      </c>
    </row>
    <row r="1669" spans="1:18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52"/>
        <v>1.2685294117647059</v>
      </c>
      <c r="P1669" s="15">
        <f t="shared" si="53"/>
        <v>52.597560975609753</v>
      </c>
      <c r="Q1669" t="s">
        <v>8322</v>
      </c>
      <c r="R1669" t="s">
        <v>8343</v>
      </c>
    </row>
    <row r="1670" spans="1:18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52"/>
        <v>1.026375</v>
      </c>
      <c r="P1670" s="15">
        <f t="shared" si="53"/>
        <v>70.784482758620683</v>
      </c>
      <c r="Q1670" t="s">
        <v>8322</v>
      </c>
      <c r="R1670" t="s">
        <v>8343</v>
      </c>
    </row>
    <row r="1671" spans="1:18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52"/>
        <v>1.3975</v>
      </c>
      <c r="P1671" s="15">
        <f t="shared" si="53"/>
        <v>53.75</v>
      </c>
      <c r="Q1671" t="s">
        <v>8322</v>
      </c>
      <c r="R1671" t="s">
        <v>8343</v>
      </c>
    </row>
    <row r="1672" spans="1:18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52"/>
        <v>1.026</v>
      </c>
      <c r="P1672" s="15">
        <f t="shared" si="53"/>
        <v>44.608695652173914</v>
      </c>
      <c r="Q1672" t="s">
        <v>8322</v>
      </c>
      <c r="R1672" t="s">
        <v>8343</v>
      </c>
    </row>
    <row r="1673" spans="1:18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52"/>
        <v>1.0067349999999999</v>
      </c>
      <c r="P1673" s="15">
        <f t="shared" si="53"/>
        <v>26.148961038961041</v>
      </c>
      <c r="Q1673" t="s">
        <v>8322</v>
      </c>
      <c r="R1673" t="s">
        <v>8343</v>
      </c>
    </row>
    <row r="1674" spans="1:18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52"/>
        <v>1.1294117647058823</v>
      </c>
      <c r="P1674" s="15">
        <f t="shared" si="53"/>
        <v>39.183673469387756</v>
      </c>
      <c r="Q1674" t="s">
        <v>8322</v>
      </c>
      <c r="R1674" t="s">
        <v>8343</v>
      </c>
    </row>
    <row r="1675" spans="1:18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52"/>
        <v>1.2809523809523808</v>
      </c>
      <c r="P1675" s="15">
        <f t="shared" si="53"/>
        <v>45.593220338983052</v>
      </c>
      <c r="Q1675" t="s">
        <v>8322</v>
      </c>
      <c r="R1675" t="s">
        <v>8343</v>
      </c>
    </row>
    <row r="1676" spans="1:18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52"/>
        <v>2.0169999999999999</v>
      </c>
      <c r="P1676" s="15">
        <f t="shared" si="53"/>
        <v>89.247787610619469</v>
      </c>
      <c r="Q1676" t="s">
        <v>8322</v>
      </c>
      <c r="R1676" t="s">
        <v>8343</v>
      </c>
    </row>
    <row r="1677" spans="1:18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52"/>
        <v>1.37416</v>
      </c>
      <c r="P1677" s="15">
        <f t="shared" si="53"/>
        <v>40.416470588235299</v>
      </c>
      <c r="Q1677" t="s">
        <v>8322</v>
      </c>
      <c r="R1677" t="s">
        <v>8343</v>
      </c>
    </row>
    <row r="1678" spans="1:18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52"/>
        <v>1.1533333333333333</v>
      </c>
      <c r="P1678" s="15">
        <f t="shared" si="53"/>
        <v>82.38095238095238</v>
      </c>
      <c r="Q1678" t="s">
        <v>8322</v>
      </c>
      <c r="R1678" t="s">
        <v>8343</v>
      </c>
    </row>
    <row r="1679" spans="1:18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52"/>
        <v>1.1166666666666667</v>
      </c>
      <c r="P1679" s="15">
        <f t="shared" si="53"/>
        <v>159.52380952380952</v>
      </c>
      <c r="Q1679" t="s">
        <v>8322</v>
      </c>
      <c r="R1679" t="s">
        <v>8343</v>
      </c>
    </row>
    <row r="1680" spans="1:18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52"/>
        <v>1.1839999999999999</v>
      </c>
      <c r="P1680" s="15">
        <f t="shared" si="53"/>
        <v>36.244897959183675</v>
      </c>
      <c r="Q1680" t="s">
        <v>8322</v>
      </c>
      <c r="R1680" t="s">
        <v>8343</v>
      </c>
    </row>
    <row r="1681" spans="1:18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52"/>
        <v>1.75</v>
      </c>
      <c r="P1681" s="15">
        <f t="shared" si="53"/>
        <v>62.5</v>
      </c>
      <c r="Q1681" t="s">
        <v>8322</v>
      </c>
      <c r="R1681" t="s">
        <v>8343</v>
      </c>
    </row>
    <row r="1682" spans="1:18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52"/>
        <v>1.175</v>
      </c>
      <c r="P1682" s="15">
        <f t="shared" si="53"/>
        <v>47</v>
      </c>
      <c r="Q1682" t="s">
        <v>8322</v>
      </c>
      <c r="R1682" t="s">
        <v>8343</v>
      </c>
    </row>
    <row r="1683" spans="1:18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52"/>
        <v>1.0142212307692309</v>
      </c>
      <c r="P1683" s="15">
        <f t="shared" si="53"/>
        <v>74.575090497737563</v>
      </c>
      <c r="Q1683" t="s">
        <v>8322</v>
      </c>
      <c r="R1683" t="s">
        <v>8344</v>
      </c>
    </row>
    <row r="1684" spans="1:18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52"/>
        <v>0</v>
      </c>
      <c r="P1684" s="15" t="e">
        <f t="shared" si="53"/>
        <v>#DIV/0!</v>
      </c>
      <c r="Q1684" t="s">
        <v>8322</v>
      </c>
      <c r="R1684" t="s">
        <v>8344</v>
      </c>
    </row>
    <row r="1685" spans="1:18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52"/>
        <v>0.21714285714285714</v>
      </c>
      <c r="P1685" s="15">
        <f t="shared" si="53"/>
        <v>76</v>
      </c>
      <c r="Q1685" t="s">
        <v>8322</v>
      </c>
      <c r="R1685" t="s">
        <v>8344</v>
      </c>
    </row>
    <row r="1686" spans="1:18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52"/>
        <v>1.0912500000000001</v>
      </c>
      <c r="P1686" s="15">
        <f t="shared" si="53"/>
        <v>86.43564356435644</v>
      </c>
      <c r="Q1686" t="s">
        <v>8322</v>
      </c>
      <c r="R1686" t="s">
        <v>8344</v>
      </c>
    </row>
    <row r="1687" spans="1:18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52"/>
        <v>1.0285714285714285</v>
      </c>
      <c r="P1687" s="15">
        <f t="shared" si="53"/>
        <v>24</v>
      </c>
      <c r="Q1687" t="s">
        <v>8322</v>
      </c>
      <c r="R1687" t="s">
        <v>8344</v>
      </c>
    </row>
    <row r="1688" spans="1:18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52"/>
        <v>3.5999999999999999E-3</v>
      </c>
      <c r="P1688" s="15">
        <f t="shared" si="53"/>
        <v>18</v>
      </c>
      <c r="Q1688" t="s">
        <v>8322</v>
      </c>
      <c r="R1688" t="s">
        <v>8344</v>
      </c>
    </row>
    <row r="1689" spans="1:18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52"/>
        <v>0.3125</v>
      </c>
      <c r="P1689" s="15">
        <f t="shared" si="53"/>
        <v>80.128205128205124</v>
      </c>
      <c r="Q1689" t="s">
        <v>8322</v>
      </c>
      <c r="R1689" t="s">
        <v>8344</v>
      </c>
    </row>
    <row r="1690" spans="1:18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52"/>
        <v>0.443</v>
      </c>
      <c r="P1690" s="15">
        <f t="shared" si="53"/>
        <v>253.14285714285714</v>
      </c>
      <c r="Q1690" t="s">
        <v>8322</v>
      </c>
      <c r="R1690" t="s">
        <v>8344</v>
      </c>
    </row>
    <row r="1691" spans="1:18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52"/>
        <v>1</v>
      </c>
      <c r="P1691" s="15">
        <f t="shared" si="53"/>
        <v>171.42857142857142</v>
      </c>
      <c r="Q1691" t="s">
        <v>8322</v>
      </c>
      <c r="R1691" t="s">
        <v>8344</v>
      </c>
    </row>
    <row r="1692" spans="1:18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52"/>
        <v>0.254</v>
      </c>
      <c r="P1692" s="15">
        <f t="shared" si="53"/>
        <v>57.727272727272727</v>
      </c>
      <c r="Q1692" t="s">
        <v>8322</v>
      </c>
      <c r="R1692" t="s">
        <v>8344</v>
      </c>
    </row>
    <row r="1693" spans="1:18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52"/>
        <v>0.33473333333333333</v>
      </c>
      <c r="P1693" s="15">
        <f t="shared" si="53"/>
        <v>264.26315789473682</v>
      </c>
      <c r="Q1693" t="s">
        <v>8322</v>
      </c>
      <c r="R1693" t="s">
        <v>8344</v>
      </c>
    </row>
    <row r="1694" spans="1:18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52"/>
        <v>0.47799999999999998</v>
      </c>
      <c r="P1694" s="15">
        <f t="shared" si="53"/>
        <v>159.33333333333334</v>
      </c>
      <c r="Q1694" t="s">
        <v>8322</v>
      </c>
      <c r="R1694" t="s">
        <v>8344</v>
      </c>
    </row>
    <row r="1695" spans="1:18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52"/>
        <v>9.3333333333333338E-2</v>
      </c>
      <c r="P1695" s="15">
        <f t="shared" si="53"/>
        <v>35</v>
      </c>
      <c r="Q1695" t="s">
        <v>8322</v>
      </c>
      <c r="R1695" t="s">
        <v>8344</v>
      </c>
    </row>
    <row r="1696" spans="1:18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52"/>
        <v>5.0000000000000001E-4</v>
      </c>
      <c r="P1696" s="15">
        <f t="shared" si="53"/>
        <v>5</v>
      </c>
      <c r="Q1696" t="s">
        <v>8322</v>
      </c>
      <c r="R1696" t="s">
        <v>8344</v>
      </c>
    </row>
    <row r="1697" spans="1:18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52"/>
        <v>0.11708333333333333</v>
      </c>
      <c r="P1697" s="15">
        <f t="shared" si="53"/>
        <v>61.086956521739133</v>
      </c>
      <c r="Q1697" t="s">
        <v>8322</v>
      </c>
      <c r="R1697" t="s">
        <v>8344</v>
      </c>
    </row>
    <row r="1698" spans="1:18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52"/>
        <v>0</v>
      </c>
      <c r="P1698" s="15" t="e">
        <f t="shared" si="53"/>
        <v>#DIV/0!</v>
      </c>
      <c r="Q1698" t="s">
        <v>8322</v>
      </c>
      <c r="R1698" t="s">
        <v>8344</v>
      </c>
    </row>
    <row r="1699" spans="1:18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52"/>
        <v>0.20208000000000001</v>
      </c>
      <c r="P1699" s="15">
        <f t="shared" si="53"/>
        <v>114.81818181818181</v>
      </c>
      <c r="Q1699" t="s">
        <v>8322</v>
      </c>
      <c r="R1699" t="s">
        <v>8344</v>
      </c>
    </row>
    <row r="1700" spans="1:18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52"/>
        <v>0</v>
      </c>
      <c r="P1700" s="15" t="e">
        <f t="shared" si="53"/>
        <v>#DIV/0!</v>
      </c>
      <c r="Q1700" t="s">
        <v>8322</v>
      </c>
      <c r="R1700" t="s">
        <v>8344</v>
      </c>
    </row>
    <row r="1701" spans="1:18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52"/>
        <v>4.2311459353574929E-2</v>
      </c>
      <c r="P1701" s="15">
        <f t="shared" si="53"/>
        <v>54</v>
      </c>
      <c r="Q1701" t="s">
        <v>8322</v>
      </c>
      <c r="R1701" t="s">
        <v>8344</v>
      </c>
    </row>
    <row r="1702" spans="1:18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52"/>
        <v>0.2606</v>
      </c>
      <c r="P1702" s="15">
        <f t="shared" si="53"/>
        <v>65.974683544303801</v>
      </c>
      <c r="Q1702" t="s">
        <v>8322</v>
      </c>
      <c r="R1702" t="s">
        <v>8344</v>
      </c>
    </row>
    <row r="1703" spans="1:18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52"/>
        <v>1.9801980198019802E-3</v>
      </c>
      <c r="P1703" s="15">
        <f t="shared" si="53"/>
        <v>5</v>
      </c>
      <c r="Q1703" t="s">
        <v>8322</v>
      </c>
      <c r="R1703" t="s">
        <v>8344</v>
      </c>
    </row>
    <row r="1704" spans="1:18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52"/>
        <v>6.0606060606060605E-5</v>
      </c>
      <c r="P1704" s="15">
        <f t="shared" si="53"/>
        <v>1</v>
      </c>
      <c r="Q1704" t="s">
        <v>8322</v>
      </c>
      <c r="R1704" t="s">
        <v>8344</v>
      </c>
    </row>
    <row r="1705" spans="1:18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52"/>
        <v>1.0200000000000001E-2</v>
      </c>
      <c r="P1705" s="15">
        <f t="shared" si="53"/>
        <v>25.5</v>
      </c>
      <c r="Q1705" t="s">
        <v>8322</v>
      </c>
      <c r="R1705" t="s">
        <v>8344</v>
      </c>
    </row>
    <row r="1706" spans="1:18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52"/>
        <v>0.65100000000000002</v>
      </c>
      <c r="P1706" s="15">
        <f t="shared" si="53"/>
        <v>118.36363636363636</v>
      </c>
      <c r="Q1706" t="s">
        <v>8322</v>
      </c>
      <c r="R1706" t="s">
        <v>8344</v>
      </c>
    </row>
    <row r="1707" spans="1:18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52"/>
        <v>0</v>
      </c>
      <c r="P1707" s="15" t="e">
        <f t="shared" si="53"/>
        <v>#DIV/0!</v>
      </c>
      <c r="Q1707" t="s">
        <v>8322</v>
      </c>
      <c r="R1707" t="s">
        <v>8344</v>
      </c>
    </row>
    <row r="1708" spans="1:18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52"/>
        <v>0</v>
      </c>
      <c r="P1708" s="15" t="e">
        <f t="shared" si="53"/>
        <v>#DIV/0!</v>
      </c>
      <c r="Q1708" t="s">
        <v>8322</v>
      </c>
      <c r="R1708" t="s">
        <v>8344</v>
      </c>
    </row>
    <row r="1709" spans="1:18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52"/>
        <v>9.74E-2</v>
      </c>
      <c r="P1709" s="15">
        <f t="shared" si="53"/>
        <v>54.111111111111114</v>
      </c>
      <c r="Q1709" t="s">
        <v>8322</v>
      </c>
      <c r="R1709" t="s">
        <v>8344</v>
      </c>
    </row>
    <row r="1710" spans="1:18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52"/>
        <v>0</v>
      </c>
      <c r="P1710" s="15" t="e">
        <f t="shared" si="53"/>
        <v>#DIV/0!</v>
      </c>
      <c r="Q1710" t="s">
        <v>8322</v>
      </c>
      <c r="R1710" t="s">
        <v>8344</v>
      </c>
    </row>
    <row r="1711" spans="1:18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52"/>
        <v>4.8571428571428571E-2</v>
      </c>
      <c r="P1711" s="15">
        <f t="shared" si="53"/>
        <v>21.25</v>
      </c>
      <c r="Q1711" t="s">
        <v>8322</v>
      </c>
      <c r="R1711" t="s">
        <v>8344</v>
      </c>
    </row>
    <row r="1712" spans="1:18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52"/>
        <v>6.7999999999999996E-3</v>
      </c>
      <c r="P1712" s="15">
        <f t="shared" si="53"/>
        <v>34</v>
      </c>
      <c r="Q1712" t="s">
        <v>8322</v>
      </c>
      <c r="R1712" t="s">
        <v>8344</v>
      </c>
    </row>
    <row r="1713" spans="1:18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52"/>
        <v>0.105</v>
      </c>
      <c r="P1713" s="15">
        <f t="shared" si="53"/>
        <v>525</v>
      </c>
      <c r="Q1713" t="s">
        <v>8322</v>
      </c>
      <c r="R1713" t="s">
        <v>8344</v>
      </c>
    </row>
    <row r="1714" spans="1:18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52"/>
        <v>0</v>
      </c>
      <c r="P1714" s="15" t="e">
        <f t="shared" si="53"/>
        <v>#DIV/0!</v>
      </c>
      <c r="Q1714" t="s">
        <v>8322</v>
      </c>
      <c r="R1714" t="s">
        <v>8344</v>
      </c>
    </row>
    <row r="1715" spans="1:18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52"/>
        <v>1.6666666666666666E-2</v>
      </c>
      <c r="P1715" s="15">
        <f t="shared" si="53"/>
        <v>50</v>
      </c>
      <c r="Q1715" t="s">
        <v>8322</v>
      </c>
      <c r="R1715" t="s">
        <v>8344</v>
      </c>
    </row>
    <row r="1716" spans="1:18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52"/>
        <v>7.868E-2</v>
      </c>
      <c r="P1716" s="15">
        <f t="shared" si="53"/>
        <v>115.70588235294117</v>
      </c>
      <c r="Q1716" t="s">
        <v>8322</v>
      </c>
      <c r="R1716" t="s">
        <v>8344</v>
      </c>
    </row>
    <row r="1717" spans="1:18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52"/>
        <v>2.2000000000000001E-3</v>
      </c>
      <c r="P1717" s="15">
        <f t="shared" si="53"/>
        <v>5.5</v>
      </c>
      <c r="Q1717" t="s">
        <v>8322</v>
      </c>
      <c r="R1717" t="s">
        <v>8344</v>
      </c>
    </row>
    <row r="1718" spans="1:18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52"/>
        <v>7.4999999999999997E-2</v>
      </c>
      <c r="P1718" s="15">
        <f t="shared" si="53"/>
        <v>50</v>
      </c>
      <c r="Q1718" t="s">
        <v>8322</v>
      </c>
      <c r="R1718" t="s">
        <v>8344</v>
      </c>
    </row>
    <row r="1719" spans="1:18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52"/>
        <v>0.42725880551301687</v>
      </c>
      <c r="P1719" s="15">
        <f t="shared" si="53"/>
        <v>34.024390243902438</v>
      </c>
      <c r="Q1719" t="s">
        <v>8322</v>
      </c>
      <c r="R1719" t="s">
        <v>8344</v>
      </c>
    </row>
    <row r="1720" spans="1:18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52"/>
        <v>2.142857142857143E-3</v>
      </c>
      <c r="P1720" s="15">
        <f t="shared" si="53"/>
        <v>37.5</v>
      </c>
      <c r="Q1720" t="s">
        <v>8322</v>
      </c>
      <c r="R1720" t="s">
        <v>8344</v>
      </c>
    </row>
    <row r="1721" spans="1:18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52"/>
        <v>8.7500000000000008E-3</v>
      </c>
      <c r="P1721" s="15">
        <f t="shared" si="53"/>
        <v>11.666666666666666</v>
      </c>
      <c r="Q1721" t="s">
        <v>8322</v>
      </c>
      <c r="R1721" t="s">
        <v>8344</v>
      </c>
    </row>
    <row r="1722" spans="1:18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52"/>
        <v>5.6250000000000001E-2</v>
      </c>
      <c r="P1722" s="15">
        <f t="shared" si="53"/>
        <v>28.125</v>
      </c>
      <c r="Q1722" t="s">
        <v>8322</v>
      </c>
      <c r="R1722" t="s">
        <v>8344</v>
      </c>
    </row>
    <row r="1723" spans="1:18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52"/>
        <v>0</v>
      </c>
      <c r="P1723" s="15" t="e">
        <f t="shared" si="53"/>
        <v>#DIV/0!</v>
      </c>
      <c r="Q1723" t="s">
        <v>8322</v>
      </c>
      <c r="R1723" t="s">
        <v>8344</v>
      </c>
    </row>
    <row r="1724" spans="1:18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52"/>
        <v>3.4722222222222224E-4</v>
      </c>
      <c r="P1724" s="15">
        <f t="shared" si="53"/>
        <v>1</v>
      </c>
      <c r="Q1724" t="s">
        <v>8322</v>
      </c>
      <c r="R1724" t="s">
        <v>8344</v>
      </c>
    </row>
    <row r="1725" spans="1:18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52"/>
        <v>6.5000000000000002E-2</v>
      </c>
      <c r="P1725" s="15">
        <f t="shared" si="53"/>
        <v>216.66666666666666</v>
      </c>
      <c r="Q1725" t="s">
        <v>8322</v>
      </c>
      <c r="R1725" t="s">
        <v>8344</v>
      </c>
    </row>
    <row r="1726" spans="1:18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52"/>
        <v>5.8333333333333336E-3</v>
      </c>
      <c r="P1726" s="15">
        <f t="shared" si="53"/>
        <v>8.75</v>
      </c>
      <c r="Q1726" t="s">
        <v>8322</v>
      </c>
      <c r="R1726" t="s">
        <v>8344</v>
      </c>
    </row>
    <row r="1727" spans="1:18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52"/>
        <v>0.10181818181818182</v>
      </c>
      <c r="P1727" s="15">
        <f t="shared" si="53"/>
        <v>62.222222222222221</v>
      </c>
      <c r="Q1727" t="s">
        <v>8322</v>
      </c>
      <c r="R1727" t="s">
        <v>8344</v>
      </c>
    </row>
    <row r="1728" spans="1:18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52"/>
        <v>0.33784615384615385</v>
      </c>
      <c r="P1728" s="15">
        <f t="shared" si="53"/>
        <v>137.25</v>
      </c>
      <c r="Q1728" t="s">
        <v>8322</v>
      </c>
      <c r="R1728" t="s">
        <v>8344</v>
      </c>
    </row>
    <row r="1729" spans="1:18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52"/>
        <v>3.3333333333333332E-4</v>
      </c>
      <c r="P1729" s="15">
        <f t="shared" si="53"/>
        <v>1</v>
      </c>
      <c r="Q1729" t="s">
        <v>8322</v>
      </c>
      <c r="R1729" t="s">
        <v>8344</v>
      </c>
    </row>
    <row r="1730" spans="1:18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52"/>
        <v>0.68400000000000005</v>
      </c>
      <c r="P1730" s="15">
        <f t="shared" si="53"/>
        <v>122.14285714285714</v>
      </c>
      <c r="Q1730" t="s">
        <v>8322</v>
      </c>
      <c r="R1730" t="s">
        <v>8344</v>
      </c>
    </row>
    <row r="1731" spans="1:18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54">E1731/D1731</f>
        <v>0</v>
      </c>
      <c r="P1731" s="15" t="e">
        <f t="shared" ref="P1731:P1794" si="55">E1731/L1731</f>
        <v>#DIV/0!</v>
      </c>
      <c r="Q1731" t="s">
        <v>8322</v>
      </c>
      <c r="R1731" t="s">
        <v>8344</v>
      </c>
    </row>
    <row r="1732" spans="1:18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54"/>
        <v>0</v>
      </c>
      <c r="P1732" s="15" t="e">
        <f t="shared" si="55"/>
        <v>#DIV/0!</v>
      </c>
      <c r="Q1732" t="s">
        <v>8322</v>
      </c>
      <c r="R1732" t="s">
        <v>8344</v>
      </c>
    </row>
    <row r="1733" spans="1:18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54"/>
        <v>0</v>
      </c>
      <c r="P1733" s="15" t="e">
        <f t="shared" si="55"/>
        <v>#DIV/0!</v>
      </c>
      <c r="Q1733" t="s">
        <v>8322</v>
      </c>
      <c r="R1733" t="s">
        <v>8344</v>
      </c>
    </row>
    <row r="1734" spans="1:18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54"/>
        <v>0</v>
      </c>
      <c r="P1734" s="15" t="e">
        <f t="shared" si="55"/>
        <v>#DIV/0!</v>
      </c>
      <c r="Q1734" t="s">
        <v>8322</v>
      </c>
      <c r="R1734" t="s">
        <v>8344</v>
      </c>
    </row>
    <row r="1735" spans="1:18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54"/>
        <v>0</v>
      </c>
      <c r="P1735" s="15" t="e">
        <f t="shared" si="55"/>
        <v>#DIV/0!</v>
      </c>
      <c r="Q1735" t="s">
        <v>8322</v>
      </c>
      <c r="R1735" t="s">
        <v>8344</v>
      </c>
    </row>
    <row r="1736" spans="1:18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54"/>
        <v>2.2222222222222223E-4</v>
      </c>
      <c r="P1736" s="15">
        <f t="shared" si="55"/>
        <v>1</v>
      </c>
      <c r="Q1736" t="s">
        <v>8322</v>
      </c>
      <c r="R1736" t="s">
        <v>8344</v>
      </c>
    </row>
    <row r="1737" spans="1:18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54"/>
        <v>0.11</v>
      </c>
      <c r="P1737" s="15">
        <f t="shared" si="55"/>
        <v>55</v>
      </c>
      <c r="Q1737" t="s">
        <v>8322</v>
      </c>
      <c r="R1737" t="s">
        <v>8344</v>
      </c>
    </row>
    <row r="1738" spans="1:18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54"/>
        <v>7.3333333333333332E-3</v>
      </c>
      <c r="P1738" s="15">
        <f t="shared" si="55"/>
        <v>22</v>
      </c>
      <c r="Q1738" t="s">
        <v>8322</v>
      </c>
      <c r="R1738" t="s">
        <v>8344</v>
      </c>
    </row>
    <row r="1739" spans="1:18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54"/>
        <v>0.21249999999999999</v>
      </c>
      <c r="P1739" s="15">
        <f t="shared" si="55"/>
        <v>56.666666666666664</v>
      </c>
      <c r="Q1739" t="s">
        <v>8322</v>
      </c>
      <c r="R1739" t="s">
        <v>8344</v>
      </c>
    </row>
    <row r="1740" spans="1:18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54"/>
        <v>4.0000000000000001E-3</v>
      </c>
      <c r="P1740" s="15">
        <f t="shared" si="55"/>
        <v>20</v>
      </c>
      <c r="Q1740" t="s">
        <v>8322</v>
      </c>
      <c r="R1740" t="s">
        <v>8344</v>
      </c>
    </row>
    <row r="1741" spans="1:18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54"/>
        <v>1E-3</v>
      </c>
      <c r="P1741" s="15">
        <f t="shared" si="55"/>
        <v>1</v>
      </c>
      <c r="Q1741" t="s">
        <v>8322</v>
      </c>
      <c r="R1741" t="s">
        <v>8344</v>
      </c>
    </row>
    <row r="1742" spans="1:18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54"/>
        <v>0</v>
      </c>
      <c r="P1742" s="15" t="e">
        <f t="shared" si="55"/>
        <v>#DIV/0!</v>
      </c>
      <c r="Q1742" t="s">
        <v>8322</v>
      </c>
      <c r="R1742" t="s">
        <v>8344</v>
      </c>
    </row>
    <row r="1743" spans="1:18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54"/>
        <v>1.1083333333333334</v>
      </c>
      <c r="P1743" s="15">
        <f t="shared" si="55"/>
        <v>25.576923076923077</v>
      </c>
      <c r="Q1743" t="s">
        <v>8335</v>
      </c>
      <c r="R1743" t="s">
        <v>8336</v>
      </c>
    </row>
    <row r="1744" spans="1:18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54"/>
        <v>1.0874999999999999</v>
      </c>
      <c r="P1744" s="15">
        <f t="shared" si="55"/>
        <v>63.970588235294116</v>
      </c>
      <c r="Q1744" t="s">
        <v>8335</v>
      </c>
      <c r="R1744" t="s">
        <v>8336</v>
      </c>
    </row>
    <row r="1745" spans="1:18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54"/>
        <v>1.0041666666666667</v>
      </c>
      <c r="P1745" s="15">
        <f t="shared" si="55"/>
        <v>89.925373134328353</v>
      </c>
      <c r="Q1745" t="s">
        <v>8335</v>
      </c>
      <c r="R1745" t="s">
        <v>8336</v>
      </c>
    </row>
    <row r="1746" spans="1:18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54"/>
        <v>1.1845454545454546</v>
      </c>
      <c r="P1746" s="15">
        <f t="shared" si="55"/>
        <v>93.071428571428569</v>
      </c>
      <c r="Q1746" t="s">
        <v>8335</v>
      </c>
      <c r="R1746" t="s">
        <v>8336</v>
      </c>
    </row>
    <row r="1747" spans="1:18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54"/>
        <v>1.1401428571428571</v>
      </c>
      <c r="P1747" s="15">
        <f t="shared" si="55"/>
        <v>89.674157303370791</v>
      </c>
      <c r="Q1747" t="s">
        <v>8335</v>
      </c>
      <c r="R1747" t="s">
        <v>8336</v>
      </c>
    </row>
    <row r="1748" spans="1:18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54"/>
        <v>1.4810000000000001</v>
      </c>
      <c r="P1748" s="15">
        <f t="shared" si="55"/>
        <v>207.61682242990653</v>
      </c>
      <c r="Q1748" t="s">
        <v>8335</v>
      </c>
      <c r="R1748" t="s">
        <v>8336</v>
      </c>
    </row>
    <row r="1749" spans="1:18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54"/>
        <v>1.0495555555555556</v>
      </c>
      <c r="P1749" s="15">
        <f t="shared" si="55"/>
        <v>59.408805031446541</v>
      </c>
      <c r="Q1749" t="s">
        <v>8335</v>
      </c>
      <c r="R1749" t="s">
        <v>8336</v>
      </c>
    </row>
    <row r="1750" spans="1:18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54"/>
        <v>1.29948</v>
      </c>
      <c r="P1750" s="15">
        <f t="shared" si="55"/>
        <v>358.97237569060775</v>
      </c>
      <c r="Q1750" t="s">
        <v>8335</v>
      </c>
      <c r="R1750" t="s">
        <v>8336</v>
      </c>
    </row>
    <row r="1751" spans="1:18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54"/>
        <v>1.2348756218905472</v>
      </c>
      <c r="P1751" s="15">
        <f t="shared" si="55"/>
        <v>94.736641221374043</v>
      </c>
      <c r="Q1751" t="s">
        <v>8335</v>
      </c>
      <c r="R1751" t="s">
        <v>8336</v>
      </c>
    </row>
    <row r="1752" spans="1:18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54"/>
        <v>2.0162</v>
      </c>
      <c r="P1752" s="15">
        <f t="shared" si="55"/>
        <v>80.647999999999996</v>
      </c>
      <c r="Q1752" t="s">
        <v>8335</v>
      </c>
      <c r="R1752" t="s">
        <v>8336</v>
      </c>
    </row>
    <row r="1753" spans="1:18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54"/>
        <v>1.0289999999999999</v>
      </c>
      <c r="P1753" s="15">
        <f t="shared" si="55"/>
        <v>168.68852459016392</v>
      </c>
      <c r="Q1753" t="s">
        <v>8335</v>
      </c>
      <c r="R1753" t="s">
        <v>8336</v>
      </c>
    </row>
    <row r="1754" spans="1:18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54"/>
        <v>2.6016666666666666</v>
      </c>
      <c r="P1754" s="15">
        <f t="shared" si="55"/>
        <v>34.68888888888889</v>
      </c>
      <c r="Q1754" t="s">
        <v>8335</v>
      </c>
      <c r="R1754" t="s">
        <v>8336</v>
      </c>
    </row>
    <row r="1755" spans="1:18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54"/>
        <v>1.08</v>
      </c>
      <c r="P1755" s="15">
        <f t="shared" si="55"/>
        <v>462.85714285714283</v>
      </c>
      <c r="Q1755" t="s">
        <v>8335</v>
      </c>
      <c r="R1755" t="s">
        <v>8336</v>
      </c>
    </row>
    <row r="1756" spans="1:18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54"/>
        <v>1.1052941176470588</v>
      </c>
      <c r="P1756" s="15">
        <f t="shared" si="55"/>
        <v>104.38888888888889</v>
      </c>
      <c r="Q1756" t="s">
        <v>8335</v>
      </c>
      <c r="R1756" t="s">
        <v>8336</v>
      </c>
    </row>
    <row r="1757" spans="1:18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54"/>
        <v>1.2</v>
      </c>
      <c r="P1757" s="15">
        <f t="shared" si="55"/>
        <v>7.5</v>
      </c>
      <c r="Q1757" t="s">
        <v>8335</v>
      </c>
      <c r="R1757" t="s">
        <v>8336</v>
      </c>
    </row>
    <row r="1758" spans="1:18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54"/>
        <v>1.0282909090909091</v>
      </c>
      <c r="P1758" s="15">
        <f t="shared" si="55"/>
        <v>47.13</v>
      </c>
      <c r="Q1758" t="s">
        <v>8335</v>
      </c>
      <c r="R1758" t="s">
        <v>8336</v>
      </c>
    </row>
    <row r="1759" spans="1:18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54"/>
        <v>1.1599999999999999</v>
      </c>
      <c r="P1759" s="15">
        <f t="shared" si="55"/>
        <v>414.28571428571428</v>
      </c>
      <c r="Q1759" t="s">
        <v>8335</v>
      </c>
      <c r="R1759" t="s">
        <v>8336</v>
      </c>
    </row>
    <row r="1760" spans="1:18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54"/>
        <v>1.147</v>
      </c>
      <c r="P1760" s="15">
        <f t="shared" si="55"/>
        <v>42.481481481481481</v>
      </c>
      <c r="Q1760" t="s">
        <v>8335</v>
      </c>
      <c r="R1760" t="s">
        <v>8336</v>
      </c>
    </row>
    <row r="1761" spans="1:18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54"/>
        <v>1.0660000000000001</v>
      </c>
      <c r="P1761" s="15">
        <f t="shared" si="55"/>
        <v>108.77551020408163</v>
      </c>
      <c r="Q1761" t="s">
        <v>8335</v>
      </c>
      <c r="R1761" t="s">
        <v>8336</v>
      </c>
    </row>
    <row r="1762" spans="1:18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54"/>
        <v>1.6544000000000001</v>
      </c>
      <c r="P1762" s="15">
        <f t="shared" si="55"/>
        <v>81.098039215686271</v>
      </c>
      <c r="Q1762" t="s">
        <v>8335</v>
      </c>
      <c r="R1762" t="s">
        <v>8336</v>
      </c>
    </row>
    <row r="1763" spans="1:18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54"/>
        <v>1.55</v>
      </c>
      <c r="P1763" s="15">
        <f t="shared" si="55"/>
        <v>51.666666666666664</v>
      </c>
      <c r="Q1763" t="s">
        <v>8335</v>
      </c>
      <c r="R1763" t="s">
        <v>8336</v>
      </c>
    </row>
    <row r="1764" spans="1:18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54"/>
        <v>8.85</v>
      </c>
      <c r="P1764" s="15">
        <f t="shared" si="55"/>
        <v>35.4</v>
      </c>
      <c r="Q1764" t="s">
        <v>8335</v>
      </c>
      <c r="R1764" t="s">
        <v>8336</v>
      </c>
    </row>
    <row r="1765" spans="1:18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54"/>
        <v>1.0190833333333333</v>
      </c>
      <c r="P1765" s="15">
        <f t="shared" si="55"/>
        <v>103.63559322033899</v>
      </c>
      <c r="Q1765" t="s">
        <v>8335</v>
      </c>
      <c r="R1765" t="s">
        <v>8336</v>
      </c>
    </row>
    <row r="1766" spans="1:18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54"/>
        <v>0.19600000000000001</v>
      </c>
      <c r="P1766" s="15">
        <f t="shared" si="55"/>
        <v>55.282051282051285</v>
      </c>
      <c r="Q1766" t="s">
        <v>8335</v>
      </c>
      <c r="R1766" t="s">
        <v>8336</v>
      </c>
    </row>
    <row r="1767" spans="1:18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54"/>
        <v>0.59467839999999994</v>
      </c>
      <c r="P1767" s="15">
        <f t="shared" si="55"/>
        <v>72.16970873786407</v>
      </c>
      <c r="Q1767" t="s">
        <v>8335</v>
      </c>
      <c r="R1767" t="s">
        <v>8336</v>
      </c>
    </row>
    <row r="1768" spans="1:18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54"/>
        <v>0</v>
      </c>
      <c r="P1768" s="15" t="e">
        <f t="shared" si="55"/>
        <v>#DIV/0!</v>
      </c>
      <c r="Q1768" t="s">
        <v>8335</v>
      </c>
      <c r="R1768" t="s">
        <v>8336</v>
      </c>
    </row>
    <row r="1769" spans="1:18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54"/>
        <v>0.4572</v>
      </c>
      <c r="P1769" s="15">
        <f t="shared" si="55"/>
        <v>58.615384615384613</v>
      </c>
      <c r="Q1769" t="s">
        <v>8335</v>
      </c>
      <c r="R1769" t="s">
        <v>8336</v>
      </c>
    </row>
    <row r="1770" spans="1:18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54"/>
        <v>3.7400000000000003E-2</v>
      </c>
      <c r="P1770" s="15">
        <f t="shared" si="55"/>
        <v>12.466666666666667</v>
      </c>
      <c r="Q1770" t="s">
        <v>8335</v>
      </c>
      <c r="R1770" t="s">
        <v>8336</v>
      </c>
    </row>
    <row r="1771" spans="1:18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54"/>
        <v>2.7025E-2</v>
      </c>
      <c r="P1771" s="15">
        <f t="shared" si="55"/>
        <v>49.136363636363633</v>
      </c>
      <c r="Q1771" t="s">
        <v>8335</v>
      </c>
      <c r="R1771" t="s">
        <v>8336</v>
      </c>
    </row>
    <row r="1772" spans="1:18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54"/>
        <v>0.56514285714285717</v>
      </c>
      <c r="P1772" s="15">
        <f t="shared" si="55"/>
        <v>150.5</v>
      </c>
      <c r="Q1772" t="s">
        <v>8335</v>
      </c>
      <c r="R1772" t="s">
        <v>8336</v>
      </c>
    </row>
    <row r="1773" spans="1:18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54"/>
        <v>0.21309523809523809</v>
      </c>
      <c r="P1773" s="15">
        <f t="shared" si="55"/>
        <v>35.799999999999997</v>
      </c>
      <c r="Q1773" t="s">
        <v>8335</v>
      </c>
      <c r="R1773" t="s">
        <v>8336</v>
      </c>
    </row>
    <row r="1774" spans="1:18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54"/>
        <v>0.156</v>
      </c>
      <c r="P1774" s="15">
        <f t="shared" si="55"/>
        <v>45.157894736842103</v>
      </c>
      <c r="Q1774" t="s">
        <v>8335</v>
      </c>
      <c r="R1774" t="s">
        <v>8336</v>
      </c>
    </row>
    <row r="1775" spans="1:18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54"/>
        <v>6.2566666666666673E-2</v>
      </c>
      <c r="P1775" s="15">
        <f t="shared" si="55"/>
        <v>98.78947368421052</v>
      </c>
      <c r="Q1775" t="s">
        <v>8335</v>
      </c>
      <c r="R1775" t="s">
        <v>8336</v>
      </c>
    </row>
    <row r="1776" spans="1:18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54"/>
        <v>0.4592</v>
      </c>
      <c r="P1776" s="15">
        <f t="shared" si="55"/>
        <v>88.307692307692307</v>
      </c>
      <c r="Q1776" t="s">
        <v>8335</v>
      </c>
      <c r="R1776" t="s">
        <v>8336</v>
      </c>
    </row>
    <row r="1777" spans="1:18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54"/>
        <v>0.65101538461538466</v>
      </c>
      <c r="P1777" s="15">
        <f t="shared" si="55"/>
        <v>170.62903225806451</v>
      </c>
      <c r="Q1777" t="s">
        <v>8335</v>
      </c>
      <c r="R1777" t="s">
        <v>8336</v>
      </c>
    </row>
    <row r="1778" spans="1:18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54"/>
        <v>6.7000000000000004E-2</v>
      </c>
      <c r="P1778" s="15">
        <f t="shared" si="55"/>
        <v>83.75</v>
      </c>
      <c r="Q1778" t="s">
        <v>8335</v>
      </c>
      <c r="R1778" t="s">
        <v>8336</v>
      </c>
    </row>
    <row r="1779" spans="1:18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54"/>
        <v>0.135625</v>
      </c>
      <c r="P1779" s="15">
        <f t="shared" si="55"/>
        <v>65.099999999999994</v>
      </c>
      <c r="Q1779" t="s">
        <v>8335</v>
      </c>
      <c r="R1779" t="s">
        <v>8336</v>
      </c>
    </row>
    <row r="1780" spans="1:18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54"/>
        <v>1.9900000000000001E-2</v>
      </c>
      <c r="P1780" s="15">
        <f t="shared" si="55"/>
        <v>66.333333333333329</v>
      </c>
      <c r="Q1780" t="s">
        <v>8335</v>
      </c>
      <c r="R1780" t="s">
        <v>8336</v>
      </c>
    </row>
    <row r="1781" spans="1:18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54"/>
        <v>0.36236363636363639</v>
      </c>
      <c r="P1781" s="15">
        <f t="shared" si="55"/>
        <v>104.89473684210526</v>
      </c>
      <c r="Q1781" t="s">
        <v>8335</v>
      </c>
      <c r="R1781" t="s">
        <v>8336</v>
      </c>
    </row>
    <row r="1782" spans="1:18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54"/>
        <v>0.39743333333333336</v>
      </c>
      <c r="P1782" s="15">
        <f t="shared" si="55"/>
        <v>78.440789473684205</v>
      </c>
      <c r="Q1782" t="s">
        <v>8335</v>
      </c>
      <c r="R1782" t="s">
        <v>8336</v>
      </c>
    </row>
    <row r="1783" spans="1:18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54"/>
        <v>0.25763636363636366</v>
      </c>
      <c r="P1783" s="15">
        <f t="shared" si="55"/>
        <v>59.041666666666664</v>
      </c>
      <c r="Q1783" t="s">
        <v>8335</v>
      </c>
      <c r="R1783" t="s">
        <v>8336</v>
      </c>
    </row>
    <row r="1784" spans="1:18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54"/>
        <v>0.15491428571428573</v>
      </c>
      <c r="P1784" s="15">
        <f t="shared" si="55"/>
        <v>71.34210526315789</v>
      </c>
      <c r="Q1784" t="s">
        <v>8335</v>
      </c>
      <c r="R1784" t="s">
        <v>8336</v>
      </c>
    </row>
    <row r="1785" spans="1:18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54"/>
        <v>0.236925</v>
      </c>
      <c r="P1785" s="15">
        <f t="shared" si="55"/>
        <v>51.227027027027027</v>
      </c>
      <c r="Q1785" t="s">
        <v>8335</v>
      </c>
      <c r="R1785" t="s">
        <v>8336</v>
      </c>
    </row>
    <row r="1786" spans="1:18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54"/>
        <v>0.39760000000000001</v>
      </c>
      <c r="P1786" s="15">
        <f t="shared" si="55"/>
        <v>60.242424242424242</v>
      </c>
      <c r="Q1786" t="s">
        <v>8335</v>
      </c>
      <c r="R1786" t="s">
        <v>8336</v>
      </c>
    </row>
    <row r="1787" spans="1:18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54"/>
        <v>0.20220833333333332</v>
      </c>
      <c r="P1787" s="15">
        <f t="shared" si="55"/>
        <v>44.935185185185183</v>
      </c>
      <c r="Q1787" t="s">
        <v>8335</v>
      </c>
      <c r="R1787" t="s">
        <v>8336</v>
      </c>
    </row>
    <row r="1788" spans="1:18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54"/>
        <v>0.47631578947368419</v>
      </c>
      <c r="P1788" s="15">
        <f t="shared" si="55"/>
        <v>31.206896551724139</v>
      </c>
      <c r="Q1788" t="s">
        <v>8335</v>
      </c>
      <c r="R1788" t="s">
        <v>8336</v>
      </c>
    </row>
    <row r="1789" spans="1:18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54"/>
        <v>0.15329999999999999</v>
      </c>
      <c r="P1789" s="15">
        <f t="shared" si="55"/>
        <v>63.875</v>
      </c>
      <c r="Q1789" t="s">
        <v>8335</v>
      </c>
      <c r="R1789" t="s">
        <v>8336</v>
      </c>
    </row>
    <row r="1790" spans="1:18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54"/>
        <v>1.3818181818181818E-2</v>
      </c>
      <c r="P1790" s="15">
        <f t="shared" si="55"/>
        <v>19</v>
      </c>
      <c r="Q1790" t="s">
        <v>8335</v>
      </c>
      <c r="R1790" t="s">
        <v>8336</v>
      </c>
    </row>
    <row r="1791" spans="1:18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54"/>
        <v>5.0000000000000001E-3</v>
      </c>
      <c r="P1791" s="15">
        <f t="shared" si="55"/>
        <v>10</v>
      </c>
      <c r="Q1791" t="s">
        <v>8335</v>
      </c>
      <c r="R1791" t="s">
        <v>8336</v>
      </c>
    </row>
    <row r="1792" spans="1:18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54"/>
        <v>4.9575757575757579E-2</v>
      </c>
      <c r="P1792" s="15">
        <f t="shared" si="55"/>
        <v>109.06666666666666</v>
      </c>
      <c r="Q1792" t="s">
        <v>8335</v>
      </c>
      <c r="R1792" t="s">
        <v>8336</v>
      </c>
    </row>
    <row r="1793" spans="1:18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54"/>
        <v>3.5666666666666666E-2</v>
      </c>
      <c r="P1793" s="15">
        <f t="shared" si="55"/>
        <v>26.75</v>
      </c>
      <c r="Q1793" t="s">
        <v>8335</v>
      </c>
      <c r="R1793" t="s">
        <v>8336</v>
      </c>
    </row>
    <row r="1794" spans="1:18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54"/>
        <v>0.61124000000000001</v>
      </c>
      <c r="P1794" s="15">
        <f t="shared" si="55"/>
        <v>109.93525179856115</v>
      </c>
      <c r="Q1794" t="s">
        <v>8335</v>
      </c>
      <c r="R1794" t="s">
        <v>8336</v>
      </c>
    </row>
    <row r="1795" spans="1:18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56">E1795/D1795</f>
        <v>1.3333333333333334E-2</v>
      </c>
      <c r="P1795" s="15">
        <f t="shared" ref="P1795:P1858" si="57">E1795/L1795</f>
        <v>20</v>
      </c>
      <c r="Q1795" t="s">
        <v>8335</v>
      </c>
      <c r="R1795" t="s">
        <v>8336</v>
      </c>
    </row>
    <row r="1796" spans="1:18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56"/>
        <v>0.11077777777777778</v>
      </c>
      <c r="P1796" s="15">
        <f t="shared" si="57"/>
        <v>55.388888888888886</v>
      </c>
      <c r="Q1796" t="s">
        <v>8335</v>
      </c>
      <c r="R1796" t="s">
        <v>8336</v>
      </c>
    </row>
    <row r="1797" spans="1:18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56"/>
        <v>0.38735714285714284</v>
      </c>
      <c r="P1797" s="15">
        <f t="shared" si="57"/>
        <v>133.90123456790124</v>
      </c>
      <c r="Q1797" t="s">
        <v>8335</v>
      </c>
      <c r="R1797" t="s">
        <v>8336</v>
      </c>
    </row>
    <row r="1798" spans="1:18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56"/>
        <v>0.22052631578947368</v>
      </c>
      <c r="P1798" s="15">
        <f t="shared" si="57"/>
        <v>48.720930232558139</v>
      </c>
      <c r="Q1798" t="s">
        <v>8335</v>
      </c>
      <c r="R1798" t="s">
        <v>8336</v>
      </c>
    </row>
    <row r="1799" spans="1:18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56"/>
        <v>0.67549999999999999</v>
      </c>
      <c r="P1799" s="15">
        <f t="shared" si="57"/>
        <v>48.25</v>
      </c>
      <c r="Q1799" t="s">
        <v>8335</v>
      </c>
      <c r="R1799" t="s">
        <v>8336</v>
      </c>
    </row>
    <row r="1800" spans="1:18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56"/>
        <v>0.136375</v>
      </c>
      <c r="P1800" s="15">
        <f t="shared" si="57"/>
        <v>58.972972972972975</v>
      </c>
      <c r="Q1800" t="s">
        <v>8335</v>
      </c>
      <c r="R1800" t="s">
        <v>8336</v>
      </c>
    </row>
    <row r="1801" spans="1:18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56"/>
        <v>1.7457500000000001E-2</v>
      </c>
      <c r="P1801" s="15">
        <f t="shared" si="57"/>
        <v>11.638333333333334</v>
      </c>
      <c r="Q1801" t="s">
        <v>8335</v>
      </c>
      <c r="R1801" t="s">
        <v>8336</v>
      </c>
    </row>
    <row r="1802" spans="1:18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56"/>
        <v>0.20449632511889321</v>
      </c>
      <c r="P1802" s="15">
        <f t="shared" si="57"/>
        <v>83.716814159292042</v>
      </c>
      <c r="Q1802" t="s">
        <v>8335</v>
      </c>
      <c r="R1802" t="s">
        <v>8336</v>
      </c>
    </row>
    <row r="1803" spans="1:18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56"/>
        <v>0.13852941176470587</v>
      </c>
      <c r="P1803" s="15">
        <f t="shared" si="57"/>
        <v>63.648648648648646</v>
      </c>
      <c r="Q1803" t="s">
        <v>8335</v>
      </c>
      <c r="R1803" t="s">
        <v>8336</v>
      </c>
    </row>
    <row r="1804" spans="1:18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56"/>
        <v>0.48485714285714288</v>
      </c>
      <c r="P1804" s="15">
        <f t="shared" si="57"/>
        <v>94.277777777777771</v>
      </c>
      <c r="Q1804" t="s">
        <v>8335</v>
      </c>
      <c r="R1804" t="s">
        <v>8336</v>
      </c>
    </row>
    <row r="1805" spans="1:18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56"/>
        <v>0.308</v>
      </c>
      <c r="P1805" s="15">
        <f t="shared" si="57"/>
        <v>71.86666666666666</v>
      </c>
      <c r="Q1805" t="s">
        <v>8335</v>
      </c>
      <c r="R1805" t="s">
        <v>8336</v>
      </c>
    </row>
    <row r="1806" spans="1:18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56"/>
        <v>0.35174193548387095</v>
      </c>
      <c r="P1806" s="15">
        <f t="shared" si="57"/>
        <v>104.84615384615384</v>
      </c>
      <c r="Q1806" t="s">
        <v>8335</v>
      </c>
      <c r="R1806" t="s">
        <v>8336</v>
      </c>
    </row>
    <row r="1807" spans="1:18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56"/>
        <v>0.36404444444444445</v>
      </c>
      <c r="P1807" s="15">
        <f t="shared" si="57"/>
        <v>67.139344262295083</v>
      </c>
      <c r="Q1807" t="s">
        <v>8335</v>
      </c>
      <c r="R1807" t="s">
        <v>8336</v>
      </c>
    </row>
    <row r="1808" spans="1:18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56"/>
        <v>2.955E-2</v>
      </c>
      <c r="P1808" s="15">
        <f t="shared" si="57"/>
        <v>73.875</v>
      </c>
      <c r="Q1808" t="s">
        <v>8335</v>
      </c>
      <c r="R1808" t="s">
        <v>8336</v>
      </c>
    </row>
    <row r="1809" spans="1:18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56"/>
        <v>0.1106</v>
      </c>
      <c r="P1809" s="15">
        <f t="shared" si="57"/>
        <v>69.125</v>
      </c>
      <c r="Q1809" t="s">
        <v>8335</v>
      </c>
      <c r="R1809" t="s">
        <v>8336</v>
      </c>
    </row>
    <row r="1810" spans="1:18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56"/>
        <v>0.41407142857142859</v>
      </c>
      <c r="P1810" s="15">
        <f t="shared" si="57"/>
        <v>120.77083333333333</v>
      </c>
      <c r="Q1810" t="s">
        <v>8335</v>
      </c>
      <c r="R1810" t="s">
        <v>8336</v>
      </c>
    </row>
    <row r="1811" spans="1:18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56"/>
        <v>0.10857142857142857</v>
      </c>
      <c r="P1811" s="15">
        <f t="shared" si="57"/>
        <v>42.222222222222221</v>
      </c>
      <c r="Q1811" t="s">
        <v>8335</v>
      </c>
      <c r="R1811" t="s">
        <v>8336</v>
      </c>
    </row>
    <row r="1812" spans="1:18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56"/>
        <v>3.3333333333333333E-2</v>
      </c>
      <c r="P1812" s="15">
        <f t="shared" si="57"/>
        <v>7.5</v>
      </c>
      <c r="Q1812" t="s">
        <v>8335</v>
      </c>
      <c r="R1812" t="s">
        <v>8336</v>
      </c>
    </row>
    <row r="1813" spans="1:18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56"/>
        <v>7.407407407407407E-4</v>
      </c>
      <c r="P1813" s="15">
        <f t="shared" si="57"/>
        <v>1.5384615384615385</v>
      </c>
      <c r="Q1813" t="s">
        <v>8335</v>
      </c>
      <c r="R1813" t="s">
        <v>8336</v>
      </c>
    </row>
    <row r="1814" spans="1:18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56"/>
        <v>0.13307692307692306</v>
      </c>
      <c r="P1814" s="15">
        <f t="shared" si="57"/>
        <v>37.608695652173914</v>
      </c>
      <c r="Q1814" t="s">
        <v>8335</v>
      </c>
      <c r="R1814" t="s">
        <v>8336</v>
      </c>
    </row>
    <row r="1815" spans="1:18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56"/>
        <v>0</v>
      </c>
      <c r="P1815" s="15" t="e">
        <f t="shared" si="57"/>
        <v>#DIV/0!</v>
      </c>
      <c r="Q1815" t="s">
        <v>8335</v>
      </c>
      <c r="R1815" t="s">
        <v>8336</v>
      </c>
    </row>
    <row r="1816" spans="1:18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56"/>
        <v>0.49183333333333334</v>
      </c>
      <c r="P1816" s="15">
        <f t="shared" si="57"/>
        <v>42.157142857142858</v>
      </c>
      <c r="Q1816" t="s">
        <v>8335</v>
      </c>
      <c r="R1816" t="s">
        <v>8336</v>
      </c>
    </row>
    <row r="1817" spans="1:18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56"/>
        <v>0</v>
      </c>
      <c r="P1817" s="15" t="e">
        <f t="shared" si="57"/>
        <v>#DIV/0!</v>
      </c>
      <c r="Q1817" t="s">
        <v>8335</v>
      </c>
      <c r="R1817" t="s">
        <v>8336</v>
      </c>
    </row>
    <row r="1818" spans="1:18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56"/>
        <v>2.036E-2</v>
      </c>
      <c r="P1818" s="15">
        <f t="shared" si="57"/>
        <v>84.833333333333329</v>
      </c>
      <c r="Q1818" t="s">
        <v>8335</v>
      </c>
      <c r="R1818" t="s">
        <v>8336</v>
      </c>
    </row>
    <row r="1819" spans="1:18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56"/>
        <v>0.52327777777777773</v>
      </c>
      <c r="P1819" s="15">
        <f t="shared" si="57"/>
        <v>94.19</v>
      </c>
      <c r="Q1819" t="s">
        <v>8335</v>
      </c>
      <c r="R1819" t="s">
        <v>8336</v>
      </c>
    </row>
    <row r="1820" spans="1:18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56"/>
        <v>0</v>
      </c>
      <c r="P1820" s="15" t="e">
        <f t="shared" si="57"/>
        <v>#DIV/0!</v>
      </c>
      <c r="Q1820" t="s">
        <v>8335</v>
      </c>
      <c r="R1820" t="s">
        <v>8336</v>
      </c>
    </row>
    <row r="1821" spans="1:18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56"/>
        <v>2.0833333333333332E-2</v>
      </c>
      <c r="P1821" s="15">
        <f t="shared" si="57"/>
        <v>6.25</v>
      </c>
      <c r="Q1821" t="s">
        <v>8335</v>
      </c>
      <c r="R1821" t="s">
        <v>8336</v>
      </c>
    </row>
    <row r="1822" spans="1:18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56"/>
        <v>6.565384615384616E-2</v>
      </c>
      <c r="P1822" s="15">
        <f t="shared" si="57"/>
        <v>213.375</v>
      </c>
      <c r="Q1822" t="s">
        <v>8335</v>
      </c>
      <c r="R1822" t="s">
        <v>8336</v>
      </c>
    </row>
    <row r="1823" spans="1:18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56"/>
        <v>1.3489</v>
      </c>
      <c r="P1823" s="15">
        <f t="shared" si="57"/>
        <v>59.162280701754383</v>
      </c>
      <c r="Q1823" t="s">
        <v>8322</v>
      </c>
      <c r="R1823" t="s">
        <v>8323</v>
      </c>
    </row>
    <row r="1824" spans="1:18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56"/>
        <v>1</v>
      </c>
      <c r="P1824" s="15">
        <f t="shared" si="57"/>
        <v>27.272727272727273</v>
      </c>
      <c r="Q1824" t="s">
        <v>8322</v>
      </c>
      <c r="R1824" t="s">
        <v>8323</v>
      </c>
    </row>
    <row r="1825" spans="1:18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56"/>
        <v>1.1585714285714286</v>
      </c>
      <c r="P1825" s="15">
        <f t="shared" si="57"/>
        <v>24.575757575757574</v>
      </c>
      <c r="Q1825" t="s">
        <v>8322</v>
      </c>
      <c r="R1825" t="s">
        <v>8323</v>
      </c>
    </row>
    <row r="1826" spans="1:18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56"/>
        <v>1.0006666666666666</v>
      </c>
      <c r="P1826" s="15">
        <f t="shared" si="57"/>
        <v>75.05</v>
      </c>
      <c r="Q1826" t="s">
        <v>8322</v>
      </c>
      <c r="R1826" t="s">
        <v>8323</v>
      </c>
    </row>
    <row r="1827" spans="1:18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56"/>
        <v>1.0505</v>
      </c>
      <c r="P1827" s="15">
        <f t="shared" si="57"/>
        <v>42.02</v>
      </c>
      <c r="Q1827" t="s">
        <v>8322</v>
      </c>
      <c r="R1827" t="s">
        <v>8323</v>
      </c>
    </row>
    <row r="1828" spans="1:18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56"/>
        <v>1.01</v>
      </c>
      <c r="P1828" s="15">
        <f t="shared" si="57"/>
        <v>53.157894736842103</v>
      </c>
      <c r="Q1828" t="s">
        <v>8322</v>
      </c>
      <c r="R1828" t="s">
        <v>8323</v>
      </c>
    </row>
    <row r="1829" spans="1:18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56"/>
        <v>1.0066250000000001</v>
      </c>
      <c r="P1829" s="15">
        <f t="shared" si="57"/>
        <v>83.885416666666671</v>
      </c>
      <c r="Q1829" t="s">
        <v>8322</v>
      </c>
      <c r="R1829" t="s">
        <v>8323</v>
      </c>
    </row>
    <row r="1830" spans="1:18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56"/>
        <v>1.0016</v>
      </c>
      <c r="P1830" s="15">
        <f t="shared" si="57"/>
        <v>417.33333333333331</v>
      </c>
      <c r="Q1830" t="s">
        <v>8322</v>
      </c>
      <c r="R1830" t="s">
        <v>8323</v>
      </c>
    </row>
    <row r="1831" spans="1:18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56"/>
        <v>1.6668333333333334</v>
      </c>
      <c r="P1831" s="15">
        <f t="shared" si="57"/>
        <v>75.765151515151516</v>
      </c>
      <c r="Q1831" t="s">
        <v>8322</v>
      </c>
      <c r="R1831" t="s">
        <v>8323</v>
      </c>
    </row>
    <row r="1832" spans="1:18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56"/>
        <v>1.0153333333333334</v>
      </c>
      <c r="P1832" s="15">
        <f t="shared" si="57"/>
        <v>67.389380530973455</v>
      </c>
      <c r="Q1832" t="s">
        <v>8322</v>
      </c>
      <c r="R1832" t="s">
        <v>8323</v>
      </c>
    </row>
    <row r="1833" spans="1:18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56"/>
        <v>1.03</v>
      </c>
      <c r="P1833" s="15">
        <f t="shared" si="57"/>
        <v>73.571428571428569</v>
      </c>
      <c r="Q1833" t="s">
        <v>8322</v>
      </c>
      <c r="R1833" t="s">
        <v>8323</v>
      </c>
    </row>
    <row r="1834" spans="1:18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56"/>
        <v>1.4285714285714286</v>
      </c>
      <c r="P1834" s="15">
        <f t="shared" si="57"/>
        <v>25</v>
      </c>
      <c r="Q1834" t="s">
        <v>8322</v>
      </c>
      <c r="R1834" t="s">
        <v>8323</v>
      </c>
    </row>
    <row r="1835" spans="1:18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56"/>
        <v>2.625</v>
      </c>
      <c r="P1835" s="15">
        <f t="shared" si="57"/>
        <v>42</v>
      </c>
      <c r="Q1835" t="s">
        <v>8322</v>
      </c>
      <c r="R1835" t="s">
        <v>8323</v>
      </c>
    </row>
    <row r="1836" spans="1:18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56"/>
        <v>1.1805000000000001</v>
      </c>
      <c r="P1836" s="15">
        <f t="shared" si="57"/>
        <v>131.16666666666666</v>
      </c>
      <c r="Q1836" t="s">
        <v>8322</v>
      </c>
      <c r="R1836" t="s">
        <v>8323</v>
      </c>
    </row>
    <row r="1837" spans="1:18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56"/>
        <v>1.04</v>
      </c>
      <c r="P1837" s="15">
        <f t="shared" si="57"/>
        <v>47.272727272727273</v>
      </c>
      <c r="Q1837" t="s">
        <v>8322</v>
      </c>
      <c r="R1837" t="s">
        <v>8323</v>
      </c>
    </row>
    <row r="1838" spans="1:18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56"/>
        <v>2.0034000000000001</v>
      </c>
      <c r="P1838" s="15">
        <f t="shared" si="57"/>
        <v>182.12727272727273</v>
      </c>
      <c r="Q1838" t="s">
        <v>8322</v>
      </c>
      <c r="R1838" t="s">
        <v>8323</v>
      </c>
    </row>
    <row r="1839" spans="1:18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56"/>
        <v>3.0683333333333334</v>
      </c>
      <c r="P1839" s="15">
        <f t="shared" si="57"/>
        <v>61.366666666666667</v>
      </c>
      <c r="Q1839" t="s">
        <v>8322</v>
      </c>
      <c r="R1839" t="s">
        <v>8323</v>
      </c>
    </row>
    <row r="1840" spans="1:18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56"/>
        <v>1.00149</v>
      </c>
      <c r="P1840" s="15">
        <f t="shared" si="57"/>
        <v>35.767499999999998</v>
      </c>
      <c r="Q1840" t="s">
        <v>8322</v>
      </c>
      <c r="R1840" t="s">
        <v>8323</v>
      </c>
    </row>
    <row r="1841" spans="1:18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56"/>
        <v>2.0529999999999999</v>
      </c>
      <c r="P1841" s="15">
        <f t="shared" si="57"/>
        <v>45.62222222222222</v>
      </c>
      <c r="Q1841" t="s">
        <v>8322</v>
      </c>
      <c r="R1841" t="s">
        <v>8323</v>
      </c>
    </row>
    <row r="1842" spans="1:18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56"/>
        <v>1.0888888888888888</v>
      </c>
      <c r="P1842" s="15">
        <f t="shared" si="57"/>
        <v>75.384615384615387</v>
      </c>
      <c r="Q1842" t="s">
        <v>8322</v>
      </c>
      <c r="R1842" t="s">
        <v>8323</v>
      </c>
    </row>
    <row r="1843" spans="1:18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56"/>
        <v>1.0175000000000001</v>
      </c>
      <c r="P1843" s="15">
        <f t="shared" si="57"/>
        <v>50.875</v>
      </c>
      <c r="Q1843" t="s">
        <v>8322</v>
      </c>
      <c r="R1843" t="s">
        <v>8323</v>
      </c>
    </row>
    <row r="1844" spans="1:18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56"/>
        <v>1.2524999999999999</v>
      </c>
      <c r="P1844" s="15">
        <f t="shared" si="57"/>
        <v>119.28571428571429</v>
      </c>
      <c r="Q1844" t="s">
        <v>8322</v>
      </c>
      <c r="R1844" t="s">
        <v>8323</v>
      </c>
    </row>
    <row r="1845" spans="1:18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56"/>
        <v>1.2400610000000001</v>
      </c>
      <c r="P1845" s="15">
        <f t="shared" si="57"/>
        <v>92.541865671641801</v>
      </c>
      <c r="Q1845" t="s">
        <v>8322</v>
      </c>
      <c r="R1845" t="s">
        <v>8323</v>
      </c>
    </row>
    <row r="1846" spans="1:18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56"/>
        <v>1.014</v>
      </c>
      <c r="P1846" s="15">
        <f t="shared" si="57"/>
        <v>76.05</v>
      </c>
      <c r="Q1846" t="s">
        <v>8322</v>
      </c>
      <c r="R1846" t="s">
        <v>8323</v>
      </c>
    </row>
    <row r="1847" spans="1:18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56"/>
        <v>1</v>
      </c>
      <c r="P1847" s="15">
        <f t="shared" si="57"/>
        <v>52.631578947368418</v>
      </c>
      <c r="Q1847" t="s">
        <v>8322</v>
      </c>
      <c r="R1847" t="s">
        <v>8323</v>
      </c>
    </row>
    <row r="1848" spans="1:18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56"/>
        <v>1.3792666666666666</v>
      </c>
      <c r="P1848" s="15">
        <f t="shared" si="57"/>
        <v>98.990430622009569</v>
      </c>
      <c r="Q1848" t="s">
        <v>8322</v>
      </c>
      <c r="R1848" t="s">
        <v>8323</v>
      </c>
    </row>
    <row r="1849" spans="1:18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56"/>
        <v>1.2088000000000001</v>
      </c>
      <c r="P1849" s="15">
        <f t="shared" si="57"/>
        <v>79.526315789473685</v>
      </c>
      <c r="Q1849" t="s">
        <v>8322</v>
      </c>
      <c r="R1849" t="s">
        <v>8323</v>
      </c>
    </row>
    <row r="1850" spans="1:18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56"/>
        <v>1.0736666666666668</v>
      </c>
      <c r="P1850" s="15">
        <f t="shared" si="57"/>
        <v>134.20833333333334</v>
      </c>
      <c r="Q1850" t="s">
        <v>8322</v>
      </c>
      <c r="R1850" t="s">
        <v>8323</v>
      </c>
    </row>
    <row r="1851" spans="1:18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56"/>
        <v>1.0033333333333334</v>
      </c>
      <c r="P1851" s="15">
        <f t="shared" si="57"/>
        <v>37.625</v>
      </c>
      <c r="Q1851" t="s">
        <v>8322</v>
      </c>
      <c r="R1851" t="s">
        <v>8323</v>
      </c>
    </row>
    <row r="1852" spans="1:18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56"/>
        <v>1.0152222222222222</v>
      </c>
      <c r="P1852" s="15">
        <f t="shared" si="57"/>
        <v>51.044692737430168</v>
      </c>
      <c r="Q1852" t="s">
        <v>8322</v>
      </c>
      <c r="R1852" t="s">
        <v>8323</v>
      </c>
    </row>
    <row r="1853" spans="1:18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56"/>
        <v>1.0007692307692309</v>
      </c>
      <c r="P1853" s="15">
        <f t="shared" si="57"/>
        <v>50.03846153846154</v>
      </c>
      <c r="Q1853" t="s">
        <v>8322</v>
      </c>
      <c r="R1853" t="s">
        <v>8323</v>
      </c>
    </row>
    <row r="1854" spans="1:18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56"/>
        <v>1.1696666666666666</v>
      </c>
      <c r="P1854" s="15">
        <f t="shared" si="57"/>
        <v>133.93129770992365</v>
      </c>
      <c r="Q1854" t="s">
        <v>8322</v>
      </c>
      <c r="R1854" t="s">
        <v>8323</v>
      </c>
    </row>
    <row r="1855" spans="1:18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56"/>
        <v>1.01875</v>
      </c>
      <c r="P1855" s="15">
        <f t="shared" si="57"/>
        <v>58.214285714285715</v>
      </c>
      <c r="Q1855" t="s">
        <v>8322</v>
      </c>
      <c r="R1855" t="s">
        <v>8323</v>
      </c>
    </row>
    <row r="1856" spans="1:18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56"/>
        <v>1.0212366666666666</v>
      </c>
      <c r="P1856" s="15">
        <f t="shared" si="57"/>
        <v>88.037643678160919</v>
      </c>
      <c r="Q1856" t="s">
        <v>8322</v>
      </c>
      <c r="R1856" t="s">
        <v>8323</v>
      </c>
    </row>
    <row r="1857" spans="1:18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56"/>
        <v>1.5405897142857143</v>
      </c>
      <c r="P1857" s="15">
        <f t="shared" si="57"/>
        <v>70.576753926701571</v>
      </c>
      <c r="Q1857" t="s">
        <v>8322</v>
      </c>
      <c r="R1857" t="s">
        <v>8323</v>
      </c>
    </row>
    <row r="1858" spans="1:18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56"/>
        <v>1.0125</v>
      </c>
      <c r="P1858" s="15">
        <f t="shared" si="57"/>
        <v>53.289473684210527</v>
      </c>
      <c r="Q1858" t="s">
        <v>8322</v>
      </c>
      <c r="R1858" t="s">
        <v>8323</v>
      </c>
    </row>
    <row r="1859" spans="1:18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58">E1859/D1859</f>
        <v>1</v>
      </c>
      <c r="P1859" s="15">
        <f t="shared" ref="P1859:P1922" si="59">E1859/L1859</f>
        <v>136.36363636363637</v>
      </c>
      <c r="Q1859" t="s">
        <v>8322</v>
      </c>
      <c r="R1859" t="s">
        <v>8323</v>
      </c>
    </row>
    <row r="1860" spans="1:18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58"/>
        <v>1.0874800874800874</v>
      </c>
      <c r="P1860" s="15">
        <f t="shared" si="59"/>
        <v>40.547315436241611</v>
      </c>
      <c r="Q1860" t="s">
        <v>8322</v>
      </c>
      <c r="R1860" t="s">
        <v>8323</v>
      </c>
    </row>
    <row r="1861" spans="1:18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58"/>
        <v>1.3183333333333334</v>
      </c>
      <c r="P1861" s="15">
        <f t="shared" si="59"/>
        <v>70.625</v>
      </c>
      <c r="Q1861" t="s">
        <v>8322</v>
      </c>
      <c r="R1861" t="s">
        <v>8323</v>
      </c>
    </row>
    <row r="1862" spans="1:18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58"/>
        <v>1.3346666666666667</v>
      </c>
      <c r="P1862" s="15">
        <f t="shared" si="59"/>
        <v>52.684210526315788</v>
      </c>
      <c r="Q1862" t="s">
        <v>8322</v>
      </c>
      <c r="R1862" t="s">
        <v>8323</v>
      </c>
    </row>
    <row r="1863" spans="1:18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58"/>
        <v>0</v>
      </c>
      <c r="P1863" s="15" t="e">
        <f t="shared" si="59"/>
        <v>#DIV/0!</v>
      </c>
      <c r="Q1863" t="s">
        <v>8330</v>
      </c>
      <c r="R1863" t="s">
        <v>8332</v>
      </c>
    </row>
    <row r="1864" spans="1:18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58"/>
        <v>8.0833333333333326E-2</v>
      </c>
      <c r="P1864" s="15">
        <f t="shared" si="59"/>
        <v>90.9375</v>
      </c>
      <c r="Q1864" t="s">
        <v>8330</v>
      </c>
      <c r="R1864" t="s">
        <v>8332</v>
      </c>
    </row>
    <row r="1865" spans="1:18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58"/>
        <v>4.0000000000000001E-3</v>
      </c>
      <c r="P1865" s="15">
        <f t="shared" si="59"/>
        <v>5</v>
      </c>
      <c r="Q1865" t="s">
        <v>8330</v>
      </c>
      <c r="R1865" t="s">
        <v>8332</v>
      </c>
    </row>
    <row r="1866" spans="1:18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58"/>
        <v>0.42892307692307691</v>
      </c>
      <c r="P1866" s="15">
        <f t="shared" si="59"/>
        <v>58.083333333333336</v>
      </c>
      <c r="Q1866" t="s">
        <v>8330</v>
      </c>
      <c r="R1866" t="s">
        <v>8332</v>
      </c>
    </row>
    <row r="1867" spans="1:18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58"/>
        <v>3.6363636363636364E-5</v>
      </c>
      <c r="P1867" s="15">
        <f t="shared" si="59"/>
        <v>2</v>
      </c>
      <c r="Q1867" t="s">
        <v>8330</v>
      </c>
      <c r="R1867" t="s">
        <v>8332</v>
      </c>
    </row>
    <row r="1868" spans="1:18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58"/>
        <v>5.0000000000000001E-3</v>
      </c>
      <c r="P1868" s="15">
        <f t="shared" si="59"/>
        <v>62.5</v>
      </c>
      <c r="Q1868" t="s">
        <v>8330</v>
      </c>
      <c r="R1868" t="s">
        <v>8332</v>
      </c>
    </row>
    <row r="1869" spans="1:18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58"/>
        <v>5.0000000000000001E-4</v>
      </c>
      <c r="P1869" s="15">
        <f t="shared" si="59"/>
        <v>10</v>
      </c>
      <c r="Q1869" t="s">
        <v>8330</v>
      </c>
      <c r="R1869" t="s">
        <v>8332</v>
      </c>
    </row>
    <row r="1870" spans="1:18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58"/>
        <v>4.8680000000000001E-2</v>
      </c>
      <c r="P1870" s="15">
        <f t="shared" si="59"/>
        <v>71.588235294117652</v>
      </c>
      <c r="Q1870" t="s">
        <v>8330</v>
      </c>
      <c r="R1870" t="s">
        <v>8332</v>
      </c>
    </row>
    <row r="1871" spans="1:18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58"/>
        <v>0</v>
      </c>
      <c r="P1871" s="15" t="e">
        <f t="shared" si="59"/>
        <v>#DIV/0!</v>
      </c>
      <c r="Q1871" t="s">
        <v>8330</v>
      </c>
      <c r="R1871" t="s">
        <v>8332</v>
      </c>
    </row>
    <row r="1872" spans="1:18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58"/>
        <v>0.10314285714285715</v>
      </c>
      <c r="P1872" s="15">
        <f t="shared" si="59"/>
        <v>32.81818181818182</v>
      </c>
      <c r="Q1872" t="s">
        <v>8330</v>
      </c>
      <c r="R1872" t="s">
        <v>8332</v>
      </c>
    </row>
    <row r="1873" spans="1:18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58"/>
        <v>0.7178461538461538</v>
      </c>
      <c r="P1873" s="15">
        <f t="shared" si="59"/>
        <v>49.11578947368421</v>
      </c>
      <c r="Q1873" t="s">
        <v>8330</v>
      </c>
      <c r="R1873" t="s">
        <v>8332</v>
      </c>
    </row>
    <row r="1874" spans="1:18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58"/>
        <v>1.06E-2</v>
      </c>
      <c r="P1874" s="15">
        <f t="shared" si="59"/>
        <v>16.307692307692307</v>
      </c>
      <c r="Q1874" t="s">
        <v>8330</v>
      </c>
      <c r="R1874" t="s">
        <v>8332</v>
      </c>
    </row>
    <row r="1875" spans="1:18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58"/>
        <v>4.4999999999999997E-3</v>
      </c>
      <c r="P1875" s="15">
        <f t="shared" si="59"/>
        <v>18</v>
      </c>
      <c r="Q1875" t="s">
        <v>8330</v>
      </c>
      <c r="R1875" t="s">
        <v>8332</v>
      </c>
    </row>
    <row r="1876" spans="1:18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58"/>
        <v>1.6249999999999999E-4</v>
      </c>
      <c r="P1876" s="15">
        <f t="shared" si="59"/>
        <v>13</v>
      </c>
      <c r="Q1876" t="s">
        <v>8330</v>
      </c>
      <c r="R1876" t="s">
        <v>8332</v>
      </c>
    </row>
    <row r="1877" spans="1:18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58"/>
        <v>5.1000000000000004E-3</v>
      </c>
      <c r="P1877" s="15">
        <f t="shared" si="59"/>
        <v>17</v>
      </c>
      <c r="Q1877" t="s">
        <v>8330</v>
      </c>
      <c r="R1877" t="s">
        <v>8332</v>
      </c>
    </row>
    <row r="1878" spans="1:18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58"/>
        <v>0</v>
      </c>
      <c r="P1878" s="15" t="e">
        <f t="shared" si="59"/>
        <v>#DIV/0!</v>
      </c>
      <c r="Q1878" t="s">
        <v>8330</v>
      </c>
      <c r="R1878" t="s">
        <v>8332</v>
      </c>
    </row>
    <row r="1879" spans="1:18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58"/>
        <v>0</v>
      </c>
      <c r="P1879" s="15" t="e">
        <f t="shared" si="59"/>
        <v>#DIV/0!</v>
      </c>
      <c r="Q1879" t="s">
        <v>8330</v>
      </c>
      <c r="R1879" t="s">
        <v>8332</v>
      </c>
    </row>
    <row r="1880" spans="1:18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58"/>
        <v>0</v>
      </c>
      <c r="P1880" s="15" t="e">
        <f t="shared" si="59"/>
        <v>#DIV/0!</v>
      </c>
      <c r="Q1880" t="s">
        <v>8330</v>
      </c>
      <c r="R1880" t="s">
        <v>8332</v>
      </c>
    </row>
    <row r="1881" spans="1:18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58"/>
        <v>1.1999999999999999E-3</v>
      </c>
      <c r="P1881" s="15">
        <f t="shared" si="59"/>
        <v>3</v>
      </c>
      <c r="Q1881" t="s">
        <v>8330</v>
      </c>
      <c r="R1881" t="s">
        <v>8332</v>
      </c>
    </row>
    <row r="1882" spans="1:18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58"/>
        <v>0.20080000000000001</v>
      </c>
      <c r="P1882" s="15">
        <f t="shared" si="59"/>
        <v>41.833333333333336</v>
      </c>
      <c r="Q1882" t="s">
        <v>8330</v>
      </c>
      <c r="R1882" t="s">
        <v>8332</v>
      </c>
    </row>
    <row r="1883" spans="1:18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58"/>
        <v>1.726845</v>
      </c>
      <c r="P1883" s="15">
        <f t="shared" si="59"/>
        <v>49.338428571428572</v>
      </c>
      <c r="Q1883" t="s">
        <v>8322</v>
      </c>
      <c r="R1883" t="s">
        <v>8326</v>
      </c>
    </row>
    <row r="1884" spans="1:18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58"/>
        <v>1.008955223880597</v>
      </c>
      <c r="P1884" s="15">
        <f t="shared" si="59"/>
        <v>41.728395061728392</v>
      </c>
      <c r="Q1884" t="s">
        <v>8322</v>
      </c>
      <c r="R1884" t="s">
        <v>8326</v>
      </c>
    </row>
    <row r="1885" spans="1:18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58"/>
        <v>1.0480480480480481</v>
      </c>
      <c r="P1885" s="15">
        <f t="shared" si="59"/>
        <v>32.71875</v>
      </c>
      <c r="Q1885" t="s">
        <v>8322</v>
      </c>
      <c r="R1885" t="s">
        <v>8326</v>
      </c>
    </row>
    <row r="1886" spans="1:18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58"/>
        <v>1.351</v>
      </c>
      <c r="P1886" s="15">
        <f t="shared" si="59"/>
        <v>51.96153846153846</v>
      </c>
      <c r="Q1886" t="s">
        <v>8322</v>
      </c>
      <c r="R1886" t="s">
        <v>8326</v>
      </c>
    </row>
    <row r="1887" spans="1:18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58"/>
        <v>1.1632786885245903</v>
      </c>
      <c r="P1887" s="15">
        <f t="shared" si="59"/>
        <v>50.685714285714283</v>
      </c>
      <c r="Q1887" t="s">
        <v>8322</v>
      </c>
      <c r="R1887" t="s">
        <v>8326</v>
      </c>
    </row>
    <row r="1888" spans="1:18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58"/>
        <v>1.0208333333333333</v>
      </c>
      <c r="P1888" s="15">
        <f t="shared" si="59"/>
        <v>42.241379310344826</v>
      </c>
      <c r="Q1888" t="s">
        <v>8322</v>
      </c>
      <c r="R1888" t="s">
        <v>8326</v>
      </c>
    </row>
    <row r="1889" spans="1:18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58"/>
        <v>1.1116666666666666</v>
      </c>
      <c r="P1889" s="15">
        <f t="shared" si="59"/>
        <v>416.875</v>
      </c>
      <c r="Q1889" t="s">
        <v>8322</v>
      </c>
      <c r="R1889" t="s">
        <v>8326</v>
      </c>
    </row>
    <row r="1890" spans="1:18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58"/>
        <v>1.6608000000000001</v>
      </c>
      <c r="P1890" s="15">
        <f t="shared" si="59"/>
        <v>46.651685393258425</v>
      </c>
      <c r="Q1890" t="s">
        <v>8322</v>
      </c>
      <c r="R1890" t="s">
        <v>8326</v>
      </c>
    </row>
    <row r="1891" spans="1:18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58"/>
        <v>1.0660000000000001</v>
      </c>
      <c r="P1891" s="15">
        <f t="shared" si="59"/>
        <v>48.454545454545453</v>
      </c>
      <c r="Q1891" t="s">
        <v>8322</v>
      </c>
      <c r="R1891" t="s">
        <v>8326</v>
      </c>
    </row>
    <row r="1892" spans="1:18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58"/>
        <v>1.4458441666666668</v>
      </c>
      <c r="P1892" s="15">
        <f t="shared" si="59"/>
        <v>70.5289837398374</v>
      </c>
      <c r="Q1892" t="s">
        <v>8322</v>
      </c>
      <c r="R1892" t="s">
        <v>8326</v>
      </c>
    </row>
    <row r="1893" spans="1:18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58"/>
        <v>1.0555000000000001</v>
      </c>
      <c r="P1893" s="15">
        <f t="shared" si="59"/>
        <v>87.958333333333329</v>
      </c>
      <c r="Q1893" t="s">
        <v>8322</v>
      </c>
      <c r="R1893" t="s">
        <v>8326</v>
      </c>
    </row>
    <row r="1894" spans="1:18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58"/>
        <v>1.3660000000000001</v>
      </c>
      <c r="P1894" s="15">
        <f t="shared" si="59"/>
        <v>26.26923076923077</v>
      </c>
      <c r="Q1894" t="s">
        <v>8322</v>
      </c>
      <c r="R1894" t="s">
        <v>8326</v>
      </c>
    </row>
    <row r="1895" spans="1:18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58"/>
        <v>1.04</v>
      </c>
      <c r="P1895" s="15">
        <f t="shared" si="59"/>
        <v>57.777777777777779</v>
      </c>
      <c r="Q1895" t="s">
        <v>8322</v>
      </c>
      <c r="R1895" t="s">
        <v>8326</v>
      </c>
    </row>
    <row r="1896" spans="1:18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58"/>
        <v>1.145</v>
      </c>
      <c r="P1896" s="15">
        <f t="shared" si="59"/>
        <v>57.25</v>
      </c>
      <c r="Q1896" t="s">
        <v>8322</v>
      </c>
      <c r="R1896" t="s">
        <v>8326</v>
      </c>
    </row>
    <row r="1897" spans="1:18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58"/>
        <v>1.0171957671957672</v>
      </c>
      <c r="P1897" s="15">
        <f t="shared" si="59"/>
        <v>196.34042553191489</v>
      </c>
      <c r="Q1897" t="s">
        <v>8322</v>
      </c>
      <c r="R1897" t="s">
        <v>8326</v>
      </c>
    </row>
    <row r="1898" spans="1:18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58"/>
        <v>1.2394678492239468</v>
      </c>
      <c r="P1898" s="15">
        <f t="shared" si="59"/>
        <v>43</v>
      </c>
      <c r="Q1898" t="s">
        <v>8322</v>
      </c>
      <c r="R1898" t="s">
        <v>8326</v>
      </c>
    </row>
    <row r="1899" spans="1:18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58"/>
        <v>1.0245669291338582</v>
      </c>
      <c r="P1899" s="15">
        <f t="shared" si="59"/>
        <v>35.551912568306008</v>
      </c>
      <c r="Q1899" t="s">
        <v>8322</v>
      </c>
      <c r="R1899" t="s">
        <v>8326</v>
      </c>
    </row>
    <row r="1900" spans="1:18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58"/>
        <v>1.4450000000000001</v>
      </c>
      <c r="P1900" s="15">
        <f t="shared" si="59"/>
        <v>68.80952380952381</v>
      </c>
      <c r="Q1900" t="s">
        <v>8322</v>
      </c>
      <c r="R1900" t="s">
        <v>8326</v>
      </c>
    </row>
    <row r="1901" spans="1:18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58"/>
        <v>1.3333333333333333</v>
      </c>
      <c r="P1901" s="15">
        <f t="shared" si="59"/>
        <v>28.571428571428573</v>
      </c>
      <c r="Q1901" t="s">
        <v>8322</v>
      </c>
      <c r="R1901" t="s">
        <v>8326</v>
      </c>
    </row>
    <row r="1902" spans="1:18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58"/>
        <v>1.0936440000000001</v>
      </c>
      <c r="P1902" s="15">
        <f t="shared" si="59"/>
        <v>50.631666666666668</v>
      </c>
      <c r="Q1902" t="s">
        <v>8322</v>
      </c>
      <c r="R1902" t="s">
        <v>8326</v>
      </c>
    </row>
    <row r="1903" spans="1:18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58"/>
        <v>2.696969696969697E-2</v>
      </c>
      <c r="P1903" s="15">
        <f t="shared" si="59"/>
        <v>106.8</v>
      </c>
      <c r="Q1903" t="s">
        <v>8316</v>
      </c>
      <c r="R1903" t="s">
        <v>8345</v>
      </c>
    </row>
    <row r="1904" spans="1:18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58"/>
        <v>1.2E-2</v>
      </c>
      <c r="P1904" s="15">
        <f t="shared" si="59"/>
        <v>4</v>
      </c>
      <c r="Q1904" t="s">
        <v>8316</v>
      </c>
      <c r="R1904" t="s">
        <v>8345</v>
      </c>
    </row>
    <row r="1905" spans="1:18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58"/>
        <v>0.46600000000000003</v>
      </c>
      <c r="P1905" s="15">
        <f t="shared" si="59"/>
        <v>34.097560975609753</v>
      </c>
      <c r="Q1905" t="s">
        <v>8316</v>
      </c>
      <c r="R1905" t="s">
        <v>8345</v>
      </c>
    </row>
    <row r="1906" spans="1:18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58"/>
        <v>1E-3</v>
      </c>
      <c r="P1906" s="15">
        <f t="shared" si="59"/>
        <v>25</v>
      </c>
      <c r="Q1906" t="s">
        <v>8316</v>
      </c>
      <c r="R1906" t="s">
        <v>8345</v>
      </c>
    </row>
    <row r="1907" spans="1:18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58"/>
        <v>1.6800000000000001E-3</v>
      </c>
      <c r="P1907" s="15">
        <f t="shared" si="59"/>
        <v>10.5</v>
      </c>
      <c r="Q1907" t="s">
        <v>8316</v>
      </c>
      <c r="R1907" t="s">
        <v>8345</v>
      </c>
    </row>
    <row r="1908" spans="1:18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58"/>
        <v>0.42759999999999998</v>
      </c>
      <c r="P1908" s="15">
        <f t="shared" si="59"/>
        <v>215.95959595959596</v>
      </c>
      <c r="Q1908" t="s">
        <v>8316</v>
      </c>
      <c r="R1908" t="s">
        <v>8345</v>
      </c>
    </row>
    <row r="1909" spans="1:18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58"/>
        <v>2.8333333333333335E-3</v>
      </c>
      <c r="P1909" s="15">
        <f t="shared" si="59"/>
        <v>21.25</v>
      </c>
      <c r="Q1909" t="s">
        <v>8316</v>
      </c>
      <c r="R1909" t="s">
        <v>8345</v>
      </c>
    </row>
    <row r="1910" spans="1:18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58"/>
        <v>1.7319999999999999E-2</v>
      </c>
      <c r="P1910" s="15">
        <f t="shared" si="59"/>
        <v>108.25</v>
      </c>
      <c r="Q1910" t="s">
        <v>8316</v>
      </c>
      <c r="R1910" t="s">
        <v>8345</v>
      </c>
    </row>
    <row r="1911" spans="1:18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58"/>
        <v>0.14111428571428572</v>
      </c>
      <c r="P1911" s="15">
        <f t="shared" si="59"/>
        <v>129.97368421052633</v>
      </c>
      <c r="Q1911" t="s">
        <v>8316</v>
      </c>
      <c r="R1911" t="s">
        <v>8345</v>
      </c>
    </row>
    <row r="1912" spans="1:18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58"/>
        <v>0.39395294117647056</v>
      </c>
      <c r="P1912" s="15">
        <f t="shared" si="59"/>
        <v>117.49473684210527</v>
      </c>
      <c r="Q1912" t="s">
        <v>8316</v>
      </c>
      <c r="R1912" t="s">
        <v>8345</v>
      </c>
    </row>
    <row r="1913" spans="1:18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58"/>
        <v>2.3529411764705883E-4</v>
      </c>
      <c r="P1913" s="15">
        <f t="shared" si="59"/>
        <v>10</v>
      </c>
      <c r="Q1913" t="s">
        <v>8316</v>
      </c>
      <c r="R1913" t="s">
        <v>8345</v>
      </c>
    </row>
    <row r="1914" spans="1:18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58"/>
        <v>0.59299999999999997</v>
      </c>
      <c r="P1914" s="15">
        <f t="shared" si="59"/>
        <v>70.595238095238102</v>
      </c>
      <c r="Q1914" t="s">
        <v>8316</v>
      </c>
      <c r="R1914" t="s">
        <v>8345</v>
      </c>
    </row>
    <row r="1915" spans="1:18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58"/>
        <v>1.3270833333333334E-2</v>
      </c>
      <c r="P1915" s="15">
        <f t="shared" si="59"/>
        <v>24.5</v>
      </c>
      <c r="Q1915" t="s">
        <v>8316</v>
      </c>
      <c r="R1915" t="s">
        <v>8345</v>
      </c>
    </row>
    <row r="1916" spans="1:18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58"/>
        <v>9.0090090090090086E-2</v>
      </c>
      <c r="P1916" s="15">
        <f t="shared" si="59"/>
        <v>30</v>
      </c>
      <c r="Q1916" t="s">
        <v>8316</v>
      </c>
      <c r="R1916" t="s">
        <v>8345</v>
      </c>
    </row>
    <row r="1917" spans="1:18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58"/>
        <v>1.6E-2</v>
      </c>
      <c r="P1917" s="15">
        <f t="shared" si="59"/>
        <v>2</v>
      </c>
      <c r="Q1917" t="s">
        <v>8316</v>
      </c>
      <c r="R1917" t="s">
        <v>8345</v>
      </c>
    </row>
    <row r="1918" spans="1:18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58"/>
        <v>5.1000000000000004E-3</v>
      </c>
      <c r="P1918" s="15">
        <f t="shared" si="59"/>
        <v>17</v>
      </c>
      <c r="Q1918" t="s">
        <v>8316</v>
      </c>
      <c r="R1918" t="s">
        <v>8345</v>
      </c>
    </row>
    <row r="1919" spans="1:18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58"/>
        <v>0.52570512820512816</v>
      </c>
      <c r="P1919" s="15">
        <f t="shared" si="59"/>
        <v>2928.9285714285716</v>
      </c>
      <c r="Q1919" t="s">
        <v>8316</v>
      </c>
      <c r="R1919" t="s">
        <v>8345</v>
      </c>
    </row>
    <row r="1920" spans="1:18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58"/>
        <v>1.04E-2</v>
      </c>
      <c r="P1920" s="15">
        <f t="shared" si="59"/>
        <v>28.888888888888889</v>
      </c>
      <c r="Q1920" t="s">
        <v>8316</v>
      </c>
      <c r="R1920" t="s">
        <v>8345</v>
      </c>
    </row>
    <row r="1921" spans="1:18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58"/>
        <v>0.47399999999999998</v>
      </c>
      <c r="P1921" s="15">
        <f t="shared" si="59"/>
        <v>29.625</v>
      </c>
      <c r="Q1921" t="s">
        <v>8316</v>
      </c>
      <c r="R1921" t="s">
        <v>8345</v>
      </c>
    </row>
    <row r="1922" spans="1:18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58"/>
        <v>0.43030000000000002</v>
      </c>
      <c r="P1922" s="15">
        <f t="shared" si="59"/>
        <v>40.980952380952381</v>
      </c>
      <c r="Q1922" t="s">
        <v>8316</v>
      </c>
      <c r="R1922" t="s">
        <v>8345</v>
      </c>
    </row>
    <row r="1923" spans="1:18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60">E1923/D1923</f>
        <v>1.3680000000000001</v>
      </c>
      <c r="P1923" s="15">
        <f t="shared" ref="P1923:P1986" si="61">E1923/L1923</f>
        <v>54</v>
      </c>
      <c r="Q1923" t="s">
        <v>8322</v>
      </c>
      <c r="R1923" t="s">
        <v>8326</v>
      </c>
    </row>
    <row r="1924" spans="1:18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60"/>
        <v>1.1555</v>
      </c>
      <c r="P1924" s="15">
        <f t="shared" si="61"/>
        <v>36.109375</v>
      </c>
      <c r="Q1924" t="s">
        <v>8322</v>
      </c>
      <c r="R1924" t="s">
        <v>8326</v>
      </c>
    </row>
    <row r="1925" spans="1:18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60"/>
        <v>2.4079999999999999</v>
      </c>
      <c r="P1925" s="15">
        <f t="shared" si="61"/>
        <v>23.153846153846153</v>
      </c>
      <c r="Q1925" t="s">
        <v>8322</v>
      </c>
      <c r="R1925" t="s">
        <v>8326</v>
      </c>
    </row>
    <row r="1926" spans="1:18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60"/>
        <v>1.1439999999999999</v>
      </c>
      <c r="P1926" s="15">
        <f t="shared" si="61"/>
        <v>104</v>
      </c>
      <c r="Q1926" t="s">
        <v>8322</v>
      </c>
      <c r="R1926" t="s">
        <v>8326</v>
      </c>
    </row>
    <row r="1927" spans="1:18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60"/>
        <v>1.1033333333333333</v>
      </c>
      <c r="P1927" s="15">
        <f t="shared" si="61"/>
        <v>31.826923076923077</v>
      </c>
      <c r="Q1927" t="s">
        <v>8322</v>
      </c>
      <c r="R1927" t="s">
        <v>8326</v>
      </c>
    </row>
    <row r="1928" spans="1:18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60"/>
        <v>1.9537933333333333</v>
      </c>
      <c r="P1928" s="15">
        <f t="shared" si="61"/>
        <v>27.3896261682243</v>
      </c>
      <c r="Q1928" t="s">
        <v>8322</v>
      </c>
      <c r="R1928" t="s">
        <v>8326</v>
      </c>
    </row>
    <row r="1929" spans="1:18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60"/>
        <v>1.0333333333333334</v>
      </c>
      <c r="P1929" s="15">
        <f t="shared" si="61"/>
        <v>56.363636363636367</v>
      </c>
      <c r="Q1929" t="s">
        <v>8322</v>
      </c>
      <c r="R1929" t="s">
        <v>8326</v>
      </c>
    </row>
    <row r="1930" spans="1:18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60"/>
        <v>1.031372549019608</v>
      </c>
      <c r="P1930" s="15">
        <f t="shared" si="61"/>
        <v>77.352941176470594</v>
      </c>
      <c r="Q1930" t="s">
        <v>8322</v>
      </c>
      <c r="R1930" t="s">
        <v>8326</v>
      </c>
    </row>
    <row r="1931" spans="1:18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60"/>
        <v>1.003125</v>
      </c>
      <c r="P1931" s="15">
        <f t="shared" si="61"/>
        <v>42.8</v>
      </c>
      <c r="Q1931" t="s">
        <v>8322</v>
      </c>
      <c r="R1931" t="s">
        <v>8326</v>
      </c>
    </row>
    <row r="1932" spans="1:18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60"/>
        <v>1.27</v>
      </c>
      <c r="P1932" s="15">
        <f t="shared" si="61"/>
        <v>48.846153846153847</v>
      </c>
      <c r="Q1932" t="s">
        <v>8322</v>
      </c>
      <c r="R1932" t="s">
        <v>8326</v>
      </c>
    </row>
    <row r="1933" spans="1:18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60"/>
        <v>1.20601</v>
      </c>
      <c r="P1933" s="15">
        <f t="shared" si="61"/>
        <v>48.240400000000001</v>
      </c>
      <c r="Q1933" t="s">
        <v>8322</v>
      </c>
      <c r="R1933" t="s">
        <v>8326</v>
      </c>
    </row>
    <row r="1934" spans="1:18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60"/>
        <v>1.0699047619047619</v>
      </c>
      <c r="P1934" s="15">
        <f t="shared" si="61"/>
        <v>70.212500000000006</v>
      </c>
      <c r="Q1934" t="s">
        <v>8322</v>
      </c>
      <c r="R1934" t="s">
        <v>8326</v>
      </c>
    </row>
    <row r="1935" spans="1:18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60"/>
        <v>1.7243333333333333</v>
      </c>
      <c r="P1935" s="15">
        <f t="shared" si="61"/>
        <v>94.054545454545448</v>
      </c>
      <c r="Q1935" t="s">
        <v>8322</v>
      </c>
      <c r="R1935" t="s">
        <v>8326</v>
      </c>
    </row>
    <row r="1936" spans="1:18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60"/>
        <v>1.2362</v>
      </c>
      <c r="P1936" s="15">
        <f t="shared" si="61"/>
        <v>80.272727272727266</v>
      </c>
      <c r="Q1936" t="s">
        <v>8322</v>
      </c>
      <c r="R1936" t="s">
        <v>8326</v>
      </c>
    </row>
    <row r="1937" spans="1:18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60"/>
        <v>1.0840000000000001</v>
      </c>
      <c r="P1937" s="15">
        <f t="shared" si="61"/>
        <v>54.2</v>
      </c>
      <c r="Q1937" t="s">
        <v>8322</v>
      </c>
      <c r="R1937" t="s">
        <v>8326</v>
      </c>
    </row>
    <row r="1938" spans="1:18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60"/>
        <v>1.1652013333333333</v>
      </c>
      <c r="P1938" s="15">
        <f t="shared" si="61"/>
        <v>60.26903448275862</v>
      </c>
      <c r="Q1938" t="s">
        <v>8322</v>
      </c>
      <c r="R1938" t="s">
        <v>8326</v>
      </c>
    </row>
    <row r="1939" spans="1:18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60"/>
        <v>1.8724499999999999</v>
      </c>
      <c r="P1939" s="15">
        <f t="shared" si="61"/>
        <v>38.740344827586206</v>
      </c>
      <c r="Q1939" t="s">
        <v>8322</v>
      </c>
      <c r="R1939" t="s">
        <v>8326</v>
      </c>
    </row>
    <row r="1940" spans="1:18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60"/>
        <v>1.1593333333333333</v>
      </c>
      <c r="P1940" s="15">
        <f t="shared" si="61"/>
        <v>152.54385964912279</v>
      </c>
      <c r="Q1940" t="s">
        <v>8322</v>
      </c>
      <c r="R1940" t="s">
        <v>8326</v>
      </c>
    </row>
    <row r="1941" spans="1:18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60"/>
        <v>1.107</v>
      </c>
      <c r="P1941" s="15">
        <f t="shared" si="61"/>
        <v>115.3125</v>
      </c>
      <c r="Q1941" t="s">
        <v>8322</v>
      </c>
      <c r="R1941" t="s">
        <v>8326</v>
      </c>
    </row>
    <row r="1942" spans="1:18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60"/>
        <v>1.7092307692307693</v>
      </c>
      <c r="P1942" s="15">
        <f t="shared" si="61"/>
        <v>35.838709677419352</v>
      </c>
      <c r="Q1942" t="s">
        <v>8322</v>
      </c>
      <c r="R1942" t="s">
        <v>8326</v>
      </c>
    </row>
    <row r="1943" spans="1:18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60"/>
        <v>1.2611835600000001</v>
      </c>
      <c r="P1943" s="15">
        <f t="shared" si="61"/>
        <v>64.570118779438872</v>
      </c>
      <c r="Q1943" t="s">
        <v>8316</v>
      </c>
      <c r="R1943" t="s">
        <v>8346</v>
      </c>
    </row>
    <row r="1944" spans="1:18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60"/>
        <v>1.3844033333333334</v>
      </c>
      <c r="P1944" s="15">
        <f t="shared" si="61"/>
        <v>87.436000000000007</v>
      </c>
      <c r="Q1944" t="s">
        <v>8316</v>
      </c>
      <c r="R1944" t="s">
        <v>8346</v>
      </c>
    </row>
    <row r="1945" spans="1:18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60"/>
        <v>17.052499999999998</v>
      </c>
      <c r="P1945" s="15">
        <f t="shared" si="61"/>
        <v>68.815577078288939</v>
      </c>
      <c r="Q1945" t="s">
        <v>8316</v>
      </c>
      <c r="R1945" t="s">
        <v>8346</v>
      </c>
    </row>
    <row r="1946" spans="1:18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60"/>
        <v>7.8805550000000002</v>
      </c>
      <c r="P1946" s="15">
        <f t="shared" si="61"/>
        <v>176.200223588597</v>
      </c>
      <c r="Q1946" t="s">
        <v>8316</v>
      </c>
      <c r="R1946" t="s">
        <v>8346</v>
      </c>
    </row>
    <row r="1947" spans="1:18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60"/>
        <v>3.4801799999999998</v>
      </c>
      <c r="P1947" s="15">
        <f t="shared" si="61"/>
        <v>511.79117647058825</v>
      </c>
      <c r="Q1947" t="s">
        <v>8316</v>
      </c>
      <c r="R1947" t="s">
        <v>8346</v>
      </c>
    </row>
    <row r="1948" spans="1:18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60"/>
        <v>1.4974666666666667</v>
      </c>
      <c r="P1948" s="15">
        <f t="shared" si="61"/>
        <v>160.44285714285715</v>
      </c>
      <c r="Q1948" t="s">
        <v>8316</v>
      </c>
      <c r="R1948" t="s">
        <v>8346</v>
      </c>
    </row>
    <row r="1949" spans="1:18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60"/>
        <v>1.0063375000000001</v>
      </c>
      <c r="P1949" s="15">
        <f t="shared" si="61"/>
        <v>35.003043478260871</v>
      </c>
      <c r="Q1949" t="s">
        <v>8316</v>
      </c>
      <c r="R1949" t="s">
        <v>8346</v>
      </c>
    </row>
    <row r="1950" spans="1:18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60"/>
        <v>8.0021100000000001</v>
      </c>
      <c r="P1950" s="15">
        <f t="shared" si="61"/>
        <v>188.50671378091872</v>
      </c>
      <c r="Q1950" t="s">
        <v>8316</v>
      </c>
      <c r="R1950" t="s">
        <v>8346</v>
      </c>
    </row>
    <row r="1951" spans="1:18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60"/>
        <v>1.0600260000000001</v>
      </c>
      <c r="P1951" s="15">
        <f t="shared" si="61"/>
        <v>56.204984093319197</v>
      </c>
      <c r="Q1951" t="s">
        <v>8316</v>
      </c>
      <c r="R1951" t="s">
        <v>8346</v>
      </c>
    </row>
    <row r="1952" spans="1:18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60"/>
        <v>2.0051866666666669</v>
      </c>
      <c r="P1952" s="15">
        <f t="shared" si="61"/>
        <v>51.3054157782516</v>
      </c>
      <c r="Q1952" t="s">
        <v>8316</v>
      </c>
      <c r="R1952" t="s">
        <v>8346</v>
      </c>
    </row>
    <row r="1953" spans="1:18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60"/>
        <v>2.1244399999999999</v>
      </c>
      <c r="P1953" s="15">
        <f t="shared" si="61"/>
        <v>127.36450839328538</v>
      </c>
      <c r="Q1953" t="s">
        <v>8316</v>
      </c>
      <c r="R1953" t="s">
        <v>8346</v>
      </c>
    </row>
    <row r="1954" spans="1:18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60"/>
        <v>1.9847237142857144</v>
      </c>
      <c r="P1954" s="15">
        <f t="shared" si="61"/>
        <v>101.85532258064516</v>
      </c>
      <c r="Q1954" t="s">
        <v>8316</v>
      </c>
      <c r="R1954" t="s">
        <v>8346</v>
      </c>
    </row>
    <row r="1955" spans="1:18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60"/>
        <v>2.2594666666666665</v>
      </c>
      <c r="P1955" s="15">
        <f t="shared" si="61"/>
        <v>230.55782312925169</v>
      </c>
      <c r="Q1955" t="s">
        <v>8316</v>
      </c>
      <c r="R1955" t="s">
        <v>8346</v>
      </c>
    </row>
    <row r="1956" spans="1:18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60"/>
        <v>6.9894800000000004</v>
      </c>
      <c r="P1956" s="15">
        <f t="shared" si="61"/>
        <v>842.10602409638557</v>
      </c>
      <c r="Q1956" t="s">
        <v>8316</v>
      </c>
      <c r="R1956" t="s">
        <v>8346</v>
      </c>
    </row>
    <row r="1957" spans="1:18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60"/>
        <v>3.9859528571428569</v>
      </c>
      <c r="P1957" s="15">
        <f t="shared" si="61"/>
        <v>577.27593103448271</v>
      </c>
      <c r="Q1957" t="s">
        <v>8316</v>
      </c>
      <c r="R1957" t="s">
        <v>8346</v>
      </c>
    </row>
    <row r="1958" spans="1:18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60"/>
        <v>2.9403333333333332</v>
      </c>
      <c r="P1958" s="15">
        <f t="shared" si="61"/>
        <v>483.34246575342468</v>
      </c>
      <c r="Q1958" t="s">
        <v>8316</v>
      </c>
      <c r="R1958" t="s">
        <v>8346</v>
      </c>
    </row>
    <row r="1959" spans="1:18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60"/>
        <v>1.6750470000000002</v>
      </c>
      <c r="P1959" s="15">
        <f t="shared" si="61"/>
        <v>76.138500000000008</v>
      </c>
      <c r="Q1959" t="s">
        <v>8316</v>
      </c>
      <c r="R1959" t="s">
        <v>8346</v>
      </c>
    </row>
    <row r="1960" spans="1:18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60"/>
        <v>14.355717142857143</v>
      </c>
      <c r="P1960" s="15">
        <f t="shared" si="61"/>
        <v>74.107684365781708</v>
      </c>
      <c r="Q1960" t="s">
        <v>8316</v>
      </c>
      <c r="R1960" t="s">
        <v>8346</v>
      </c>
    </row>
    <row r="1961" spans="1:18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60"/>
        <v>1.5673440000000001</v>
      </c>
      <c r="P1961" s="15">
        <f t="shared" si="61"/>
        <v>36.965660377358489</v>
      </c>
      <c r="Q1961" t="s">
        <v>8316</v>
      </c>
      <c r="R1961" t="s">
        <v>8346</v>
      </c>
    </row>
    <row r="1962" spans="1:18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60"/>
        <v>1.1790285714285715</v>
      </c>
      <c r="P1962" s="15">
        <f t="shared" si="61"/>
        <v>2500.969696969697</v>
      </c>
      <c r="Q1962" t="s">
        <v>8316</v>
      </c>
      <c r="R1962" t="s">
        <v>8346</v>
      </c>
    </row>
    <row r="1963" spans="1:18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60"/>
        <v>11.053811999999999</v>
      </c>
      <c r="P1963" s="15">
        <f t="shared" si="61"/>
        <v>67.690214329454989</v>
      </c>
      <c r="Q1963" t="s">
        <v>8316</v>
      </c>
      <c r="R1963" t="s">
        <v>8346</v>
      </c>
    </row>
    <row r="1964" spans="1:18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60"/>
        <v>1.9292499999999999</v>
      </c>
      <c r="P1964" s="15">
        <f t="shared" si="61"/>
        <v>63.04738562091503</v>
      </c>
      <c r="Q1964" t="s">
        <v>8316</v>
      </c>
      <c r="R1964" t="s">
        <v>8346</v>
      </c>
    </row>
    <row r="1965" spans="1:18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60"/>
        <v>1.268842105263158</v>
      </c>
      <c r="P1965" s="15">
        <f t="shared" si="61"/>
        <v>117.6</v>
      </c>
      <c r="Q1965" t="s">
        <v>8316</v>
      </c>
      <c r="R1965" t="s">
        <v>8346</v>
      </c>
    </row>
    <row r="1966" spans="1:18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60"/>
        <v>2.5957748878923765</v>
      </c>
      <c r="P1966" s="15">
        <f t="shared" si="61"/>
        <v>180.75185011709601</v>
      </c>
      <c r="Q1966" t="s">
        <v>8316</v>
      </c>
      <c r="R1966" t="s">
        <v>8346</v>
      </c>
    </row>
    <row r="1967" spans="1:18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60"/>
        <v>2.6227999999999998</v>
      </c>
      <c r="P1967" s="15">
        <f t="shared" si="61"/>
        <v>127.32038834951456</v>
      </c>
      <c r="Q1967" t="s">
        <v>8316</v>
      </c>
      <c r="R1967" t="s">
        <v>8346</v>
      </c>
    </row>
    <row r="1968" spans="1:18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60"/>
        <v>2.0674309000000002</v>
      </c>
      <c r="P1968" s="15">
        <f t="shared" si="61"/>
        <v>136.6444745538665</v>
      </c>
      <c r="Q1968" t="s">
        <v>8316</v>
      </c>
      <c r="R1968" t="s">
        <v>8346</v>
      </c>
    </row>
    <row r="1969" spans="1:18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60"/>
        <v>3.7012999999999998</v>
      </c>
      <c r="P1969" s="15">
        <f t="shared" si="61"/>
        <v>182.78024691358024</v>
      </c>
      <c r="Q1969" t="s">
        <v>8316</v>
      </c>
      <c r="R1969" t="s">
        <v>8346</v>
      </c>
    </row>
    <row r="1970" spans="1:18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60"/>
        <v>2.8496600000000001</v>
      </c>
      <c r="P1970" s="15">
        <f t="shared" si="61"/>
        <v>279.37843137254902</v>
      </c>
      <c r="Q1970" t="s">
        <v>8316</v>
      </c>
      <c r="R1970" t="s">
        <v>8346</v>
      </c>
    </row>
    <row r="1971" spans="1:18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60"/>
        <v>5.7907999999999999</v>
      </c>
      <c r="P1971" s="15">
        <f t="shared" si="61"/>
        <v>61.375728669846318</v>
      </c>
      <c r="Q1971" t="s">
        <v>8316</v>
      </c>
      <c r="R1971" t="s">
        <v>8346</v>
      </c>
    </row>
    <row r="1972" spans="1:18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60"/>
        <v>11.318</v>
      </c>
      <c r="P1972" s="15">
        <f t="shared" si="61"/>
        <v>80.727532097004286</v>
      </c>
      <c r="Q1972" t="s">
        <v>8316</v>
      </c>
      <c r="R1972" t="s">
        <v>8346</v>
      </c>
    </row>
    <row r="1973" spans="1:18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60"/>
        <v>2.6302771750000002</v>
      </c>
      <c r="P1973" s="15">
        <f t="shared" si="61"/>
        <v>272.35590732591254</v>
      </c>
      <c r="Q1973" t="s">
        <v>8316</v>
      </c>
      <c r="R1973" t="s">
        <v>8346</v>
      </c>
    </row>
    <row r="1974" spans="1:18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60"/>
        <v>6.7447999999999997</v>
      </c>
      <c r="P1974" s="15">
        <f t="shared" si="61"/>
        <v>70.848739495798313</v>
      </c>
      <c r="Q1974" t="s">
        <v>8316</v>
      </c>
      <c r="R1974" t="s">
        <v>8346</v>
      </c>
    </row>
    <row r="1975" spans="1:18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60"/>
        <v>2.5683081313131315</v>
      </c>
      <c r="P1975" s="15">
        <f t="shared" si="61"/>
        <v>247.94003412969283</v>
      </c>
      <c r="Q1975" t="s">
        <v>8316</v>
      </c>
      <c r="R1975" t="s">
        <v>8346</v>
      </c>
    </row>
    <row r="1976" spans="1:18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60"/>
        <v>3.7549600000000001</v>
      </c>
      <c r="P1976" s="15">
        <f t="shared" si="61"/>
        <v>186.81393034825871</v>
      </c>
      <c r="Q1976" t="s">
        <v>8316</v>
      </c>
      <c r="R1976" t="s">
        <v>8346</v>
      </c>
    </row>
    <row r="1977" spans="1:18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60"/>
        <v>2.0870837499999997</v>
      </c>
      <c r="P1977" s="15">
        <f t="shared" si="61"/>
        <v>131.98948616600788</v>
      </c>
      <c r="Q1977" t="s">
        <v>8316</v>
      </c>
      <c r="R1977" t="s">
        <v>8346</v>
      </c>
    </row>
    <row r="1978" spans="1:18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60"/>
        <v>3.4660000000000002</v>
      </c>
      <c r="P1978" s="15">
        <f t="shared" si="61"/>
        <v>29.310782241014799</v>
      </c>
      <c r="Q1978" t="s">
        <v>8316</v>
      </c>
      <c r="R1978" t="s">
        <v>8346</v>
      </c>
    </row>
    <row r="1979" spans="1:18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60"/>
        <v>4.0232999999999999</v>
      </c>
      <c r="P1979" s="15">
        <f t="shared" si="61"/>
        <v>245.02436053593178</v>
      </c>
      <c r="Q1979" t="s">
        <v>8316</v>
      </c>
      <c r="R1979" t="s">
        <v>8346</v>
      </c>
    </row>
    <row r="1980" spans="1:18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60"/>
        <v>10.2684514</v>
      </c>
      <c r="P1980" s="15">
        <f t="shared" si="61"/>
        <v>1323.2540463917526</v>
      </c>
      <c r="Q1980" t="s">
        <v>8316</v>
      </c>
      <c r="R1980" t="s">
        <v>8346</v>
      </c>
    </row>
    <row r="1981" spans="1:18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60"/>
        <v>1.14901155</v>
      </c>
      <c r="P1981" s="15">
        <f t="shared" si="61"/>
        <v>282.65966789667897</v>
      </c>
      <c r="Q1981" t="s">
        <v>8316</v>
      </c>
      <c r="R1981" t="s">
        <v>8346</v>
      </c>
    </row>
    <row r="1982" spans="1:18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60"/>
        <v>3.5482402000000004</v>
      </c>
      <c r="P1982" s="15">
        <f t="shared" si="61"/>
        <v>91.214401028277635</v>
      </c>
      <c r="Q1982" t="s">
        <v>8316</v>
      </c>
      <c r="R1982" t="s">
        <v>8346</v>
      </c>
    </row>
    <row r="1983" spans="1:18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60"/>
        <v>5.0799999999999998E-2</v>
      </c>
      <c r="P1983" s="15">
        <f t="shared" si="61"/>
        <v>31.75</v>
      </c>
      <c r="Q1983" t="s">
        <v>8335</v>
      </c>
      <c r="R1983" t="s">
        <v>8347</v>
      </c>
    </row>
    <row r="1984" spans="1:18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60"/>
        <v>0</v>
      </c>
      <c r="P1984" s="15" t="e">
        <f t="shared" si="61"/>
        <v>#DIV/0!</v>
      </c>
      <c r="Q1984" t="s">
        <v>8335</v>
      </c>
      <c r="R1984" t="s">
        <v>8347</v>
      </c>
    </row>
    <row r="1985" spans="1:18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60"/>
        <v>4.2999999999999997E-2</v>
      </c>
      <c r="P1985" s="15">
        <f t="shared" si="61"/>
        <v>88.6875</v>
      </c>
      <c r="Q1985" t="s">
        <v>8335</v>
      </c>
      <c r="R1985" t="s">
        <v>8347</v>
      </c>
    </row>
    <row r="1986" spans="1:18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60"/>
        <v>0.21146666666666666</v>
      </c>
      <c r="P1986" s="15">
        <f t="shared" si="61"/>
        <v>453.14285714285717</v>
      </c>
      <c r="Q1986" t="s">
        <v>8335</v>
      </c>
      <c r="R1986" t="s">
        <v>8347</v>
      </c>
    </row>
    <row r="1987" spans="1:18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62">E1987/D1987</f>
        <v>3.1875000000000001E-2</v>
      </c>
      <c r="P1987" s="15">
        <f t="shared" ref="P1987:P2050" si="63">E1987/L1987</f>
        <v>12.75</v>
      </c>
      <c r="Q1987" t="s">
        <v>8335</v>
      </c>
      <c r="R1987" t="s">
        <v>8347</v>
      </c>
    </row>
    <row r="1988" spans="1:18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62"/>
        <v>5.0000000000000001E-4</v>
      </c>
      <c r="P1988" s="15">
        <f t="shared" si="63"/>
        <v>1</v>
      </c>
      <c r="Q1988" t="s">
        <v>8335</v>
      </c>
      <c r="R1988" t="s">
        <v>8347</v>
      </c>
    </row>
    <row r="1989" spans="1:18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62"/>
        <v>0.42472727272727273</v>
      </c>
      <c r="P1989" s="15">
        <f t="shared" si="63"/>
        <v>83.428571428571431</v>
      </c>
      <c r="Q1989" t="s">
        <v>8335</v>
      </c>
      <c r="R1989" t="s">
        <v>8347</v>
      </c>
    </row>
    <row r="1990" spans="1:18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62"/>
        <v>4.1666666666666666E-3</v>
      </c>
      <c r="P1990" s="15">
        <f t="shared" si="63"/>
        <v>25</v>
      </c>
      <c r="Q1990" t="s">
        <v>8335</v>
      </c>
      <c r="R1990" t="s">
        <v>8347</v>
      </c>
    </row>
    <row r="1991" spans="1:18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62"/>
        <v>0.01</v>
      </c>
      <c r="P1991" s="15">
        <f t="shared" si="63"/>
        <v>50</v>
      </c>
      <c r="Q1991" t="s">
        <v>8335</v>
      </c>
      <c r="R1991" t="s">
        <v>8347</v>
      </c>
    </row>
    <row r="1992" spans="1:18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62"/>
        <v>0.16966666666666666</v>
      </c>
      <c r="P1992" s="15">
        <f t="shared" si="63"/>
        <v>101.8</v>
      </c>
      <c r="Q1992" t="s">
        <v>8335</v>
      </c>
      <c r="R1992" t="s">
        <v>8347</v>
      </c>
    </row>
    <row r="1993" spans="1:18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62"/>
        <v>7.0000000000000007E-2</v>
      </c>
      <c r="P1993" s="15">
        <f t="shared" si="63"/>
        <v>46.666666666666664</v>
      </c>
      <c r="Q1993" t="s">
        <v>8335</v>
      </c>
      <c r="R1993" t="s">
        <v>8347</v>
      </c>
    </row>
    <row r="1994" spans="1:18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62"/>
        <v>1.3333333333333333E-3</v>
      </c>
      <c r="P1994" s="15">
        <f t="shared" si="63"/>
        <v>1</v>
      </c>
      <c r="Q1994" t="s">
        <v>8335</v>
      </c>
      <c r="R1994" t="s">
        <v>8347</v>
      </c>
    </row>
    <row r="1995" spans="1:18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62"/>
        <v>0</v>
      </c>
      <c r="P1995" s="15" t="e">
        <f t="shared" si="63"/>
        <v>#DIV/0!</v>
      </c>
      <c r="Q1995" t="s">
        <v>8335</v>
      </c>
      <c r="R1995" t="s">
        <v>8347</v>
      </c>
    </row>
    <row r="1996" spans="1:18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62"/>
        <v>0</v>
      </c>
      <c r="P1996" s="15" t="e">
        <f t="shared" si="63"/>
        <v>#DIV/0!</v>
      </c>
      <c r="Q1996" t="s">
        <v>8335</v>
      </c>
      <c r="R1996" t="s">
        <v>8347</v>
      </c>
    </row>
    <row r="1997" spans="1:18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62"/>
        <v>7.8E-2</v>
      </c>
      <c r="P1997" s="15">
        <f t="shared" si="63"/>
        <v>26</v>
      </c>
      <c r="Q1997" t="s">
        <v>8335</v>
      </c>
      <c r="R1997" t="s">
        <v>8347</v>
      </c>
    </row>
    <row r="1998" spans="1:18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62"/>
        <v>0</v>
      </c>
      <c r="P1998" s="15" t="e">
        <f t="shared" si="63"/>
        <v>#DIV/0!</v>
      </c>
      <c r="Q1998" t="s">
        <v>8335</v>
      </c>
      <c r="R1998" t="s">
        <v>8347</v>
      </c>
    </row>
    <row r="1999" spans="1:18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62"/>
        <v>0</v>
      </c>
      <c r="P1999" s="15" t="e">
        <f t="shared" si="63"/>
        <v>#DIV/0!</v>
      </c>
      <c r="Q1999" t="s">
        <v>8335</v>
      </c>
      <c r="R1999" t="s">
        <v>8347</v>
      </c>
    </row>
    <row r="2000" spans="1:18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62"/>
        <v>0.26200000000000001</v>
      </c>
      <c r="P2000" s="15">
        <f t="shared" si="63"/>
        <v>218.33333333333334</v>
      </c>
      <c r="Q2000" t="s">
        <v>8335</v>
      </c>
      <c r="R2000" t="s">
        <v>8347</v>
      </c>
    </row>
    <row r="2001" spans="1:18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62"/>
        <v>7.6129032258064515E-3</v>
      </c>
      <c r="P2001" s="15">
        <f t="shared" si="63"/>
        <v>33.714285714285715</v>
      </c>
      <c r="Q2001" t="s">
        <v>8335</v>
      </c>
      <c r="R2001" t="s">
        <v>8347</v>
      </c>
    </row>
    <row r="2002" spans="1:18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62"/>
        <v>0.125</v>
      </c>
      <c r="P2002" s="15">
        <f t="shared" si="63"/>
        <v>25</v>
      </c>
      <c r="Q2002" t="s">
        <v>8335</v>
      </c>
      <c r="R2002" t="s">
        <v>8347</v>
      </c>
    </row>
    <row r="2003" spans="1:18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62"/>
        <v>3.8212909090909091</v>
      </c>
      <c r="P2003" s="15">
        <f t="shared" si="63"/>
        <v>128.38790470372632</v>
      </c>
      <c r="Q2003" t="s">
        <v>8316</v>
      </c>
      <c r="R2003" t="s">
        <v>8346</v>
      </c>
    </row>
    <row r="2004" spans="1:18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62"/>
        <v>2.1679422000000002</v>
      </c>
      <c r="P2004" s="15">
        <f t="shared" si="63"/>
        <v>78.834261818181815</v>
      </c>
      <c r="Q2004" t="s">
        <v>8316</v>
      </c>
      <c r="R2004" t="s">
        <v>8346</v>
      </c>
    </row>
    <row r="2005" spans="1:18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62"/>
        <v>3.12</v>
      </c>
      <c r="P2005" s="15">
        <f t="shared" si="63"/>
        <v>91.764705882352942</v>
      </c>
      <c r="Q2005" t="s">
        <v>8316</v>
      </c>
      <c r="R2005" t="s">
        <v>8346</v>
      </c>
    </row>
    <row r="2006" spans="1:18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62"/>
        <v>2.3442048</v>
      </c>
      <c r="P2006" s="15">
        <f t="shared" si="63"/>
        <v>331.10237288135596</v>
      </c>
      <c r="Q2006" t="s">
        <v>8316</v>
      </c>
      <c r="R2006" t="s">
        <v>8346</v>
      </c>
    </row>
    <row r="2007" spans="1:18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62"/>
        <v>1.236801</v>
      </c>
      <c r="P2007" s="15">
        <f t="shared" si="63"/>
        <v>194.26193717277485</v>
      </c>
      <c r="Q2007" t="s">
        <v>8316</v>
      </c>
      <c r="R2007" t="s">
        <v>8346</v>
      </c>
    </row>
    <row r="2008" spans="1:18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62"/>
        <v>2.4784000000000002</v>
      </c>
      <c r="P2008" s="15">
        <f t="shared" si="63"/>
        <v>408.97689768976898</v>
      </c>
      <c r="Q2008" t="s">
        <v>8316</v>
      </c>
      <c r="R2008" t="s">
        <v>8346</v>
      </c>
    </row>
    <row r="2009" spans="1:18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62"/>
        <v>1.157092</v>
      </c>
      <c r="P2009" s="15">
        <f t="shared" si="63"/>
        <v>84.459270072992695</v>
      </c>
      <c r="Q2009" t="s">
        <v>8316</v>
      </c>
      <c r="R2009" t="s">
        <v>8346</v>
      </c>
    </row>
    <row r="2010" spans="1:18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62"/>
        <v>1.1707484768810599</v>
      </c>
      <c r="P2010" s="15">
        <f t="shared" si="63"/>
        <v>44.853658536585364</v>
      </c>
      <c r="Q2010" t="s">
        <v>8316</v>
      </c>
      <c r="R2010" t="s">
        <v>8346</v>
      </c>
    </row>
    <row r="2011" spans="1:18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62"/>
        <v>3.05158</v>
      </c>
      <c r="P2011" s="15">
        <f t="shared" si="63"/>
        <v>383.3643216080402</v>
      </c>
      <c r="Q2011" t="s">
        <v>8316</v>
      </c>
      <c r="R2011" t="s">
        <v>8346</v>
      </c>
    </row>
    <row r="2012" spans="1:18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62"/>
        <v>3.2005299999999997</v>
      </c>
      <c r="P2012" s="15">
        <f t="shared" si="63"/>
        <v>55.276856649395505</v>
      </c>
      <c r="Q2012" t="s">
        <v>8316</v>
      </c>
      <c r="R2012" t="s">
        <v>8346</v>
      </c>
    </row>
    <row r="2013" spans="1:18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62"/>
        <v>8.1956399999999991</v>
      </c>
      <c r="P2013" s="15">
        <f t="shared" si="63"/>
        <v>422.02059732234807</v>
      </c>
      <c r="Q2013" t="s">
        <v>8316</v>
      </c>
      <c r="R2013" t="s">
        <v>8346</v>
      </c>
    </row>
    <row r="2014" spans="1:18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62"/>
        <v>2.3490000000000002</v>
      </c>
      <c r="P2014" s="15">
        <f t="shared" si="63"/>
        <v>64.180327868852459</v>
      </c>
      <c r="Q2014" t="s">
        <v>8316</v>
      </c>
      <c r="R2014" t="s">
        <v>8346</v>
      </c>
    </row>
    <row r="2015" spans="1:18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62"/>
        <v>4.9491375</v>
      </c>
      <c r="P2015" s="15">
        <f t="shared" si="63"/>
        <v>173.57781674704077</v>
      </c>
      <c r="Q2015" t="s">
        <v>8316</v>
      </c>
      <c r="R2015" t="s">
        <v>8346</v>
      </c>
    </row>
    <row r="2016" spans="1:18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62"/>
        <v>78.137822333333332</v>
      </c>
      <c r="P2016" s="15">
        <f t="shared" si="63"/>
        <v>88.601680840609291</v>
      </c>
      <c r="Q2016" t="s">
        <v>8316</v>
      </c>
      <c r="R2016" t="s">
        <v>8346</v>
      </c>
    </row>
    <row r="2017" spans="1:18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62"/>
        <v>1.1300013888888889</v>
      </c>
      <c r="P2017" s="15">
        <f t="shared" si="63"/>
        <v>50.222283950617282</v>
      </c>
      <c r="Q2017" t="s">
        <v>8316</v>
      </c>
      <c r="R2017" t="s">
        <v>8346</v>
      </c>
    </row>
    <row r="2018" spans="1:18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62"/>
        <v>9.2154220000000002</v>
      </c>
      <c r="P2018" s="15">
        <f t="shared" si="63"/>
        <v>192.38876826722338</v>
      </c>
      <c r="Q2018" t="s">
        <v>8316</v>
      </c>
      <c r="R2018" t="s">
        <v>8346</v>
      </c>
    </row>
    <row r="2019" spans="1:18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62"/>
        <v>1.2510239999999999</v>
      </c>
      <c r="P2019" s="15">
        <f t="shared" si="63"/>
        <v>73.416901408450698</v>
      </c>
      <c r="Q2019" t="s">
        <v>8316</v>
      </c>
      <c r="R2019" t="s">
        <v>8346</v>
      </c>
    </row>
    <row r="2020" spans="1:18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62"/>
        <v>1.0224343076923077</v>
      </c>
      <c r="P2020" s="15">
        <f t="shared" si="63"/>
        <v>147.68495555555555</v>
      </c>
      <c r="Q2020" t="s">
        <v>8316</v>
      </c>
      <c r="R2020" t="s">
        <v>8346</v>
      </c>
    </row>
    <row r="2021" spans="1:18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62"/>
        <v>4.8490975000000001</v>
      </c>
      <c r="P2021" s="15">
        <f t="shared" si="63"/>
        <v>108.96848314606741</v>
      </c>
      <c r="Q2021" t="s">
        <v>8316</v>
      </c>
      <c r="R2021" t="s">
        <v>8346</v>
      </c>
    </row>
    <row r="2022" spans="1:18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62"/>
        <v>1.9233333333333333</v>
      </c>
      <c r="P2022" s="15">
        <f t="shared" si="63"/>
        <v>23.647540983606557</v>
      </c>
      <c r="Q2022" t="s">
        <v>8316</v>
      </c>
      <c r="R2022" t="s">
        <v>8346</v>
      </c>
    </row>
    <row r="2023" spans="1:18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62"/>
        <v>2.8109999999999999</v>
      </c>
      <c r="P2023" s="15">
        <f t="shared" si="63"/>
        <v>147.94736842105263</v>
      </c>
      <c r="Q2023" t="s">
        <v>8316</v>
      </c>
      <c r="R2023" t="s">
        <v>8346</v>
      </c>
    </row>
    <row r="2024" spans="1:18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62"/>
        <v>1.2513700000000001</v>
      </c>
      <c r="P2024" s="15">
        <f t="shared" si="63"/>
        <v>385.03692307692307</v>
      </c>
      <c r="Q2024" t="s">
        <v>8316</v>
      </c>
      <c r="R2024" t="s">
        <v>8346</v>
      </c>
    </row>
    <row r="2025" spans="1:18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62"/>
        <v>1.61459</v>
      </c>
      <c r="P2025" s="15">
        <f t="shared" si="63"/>
        <v>457.39093484419266</v>
      </c>
      <c r="Q2025" t="s">
        <v>8316</v>
      </c>
      <c r="R2025" t="s">
        <v>8346</v>
      </c>
    </row>
    <row r="2026" spans="1:18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62"/>
        <v>5.8535000000000004</v>
      </c>
      <c r="P2026" s="15">
        <f t="shared" si="63"/>
        <v>222.99047619047619</v>
      </c>
      <c r="Q2026" t="s">
        <v>8316</v>
      </c>
      <c r="R2026" t="s">
        <v>8346</v>
      </c>
    </row>
    <row r="2027" spans="1:18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62"/>
        <v>2.0114999999999998</v>
      </c>
      <c r="P2027" s="15">
        <f t="shared" si="63"/>
        <v>220.74074074074073</v>
      </c>
      <c r="Q2027" t="s">
        <v>8316</v>
      </c>
      <c r="R2027" t="s">
        <v>8346</v>
      </c>
    </row>
    <row r="2028" spans="1:18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62"/>
        <v>1.3348307999999998</v>
      </c>
      <c r="P2028" s="15">
        <f t="shared" si="63"/>
        <v>73.503898678414089</v>
      </c>
      <c r="Q2028" t="s">
        <v>8316</v>
      </c>
      <c r="R2028" t="s">
        <v>8346</v>
      </c>
    </row>
    <row r="2029" spans="1:18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62"/>
        <v>1.2024900000000001</v>
      </c>
      <c r="P2029" s="15">
        <f t="shared" si="63"/>
        <v>223.09647495361781</v>
      </c>
      <c r="Q2029" t="s">
        <v>8316</v>
      </c>
      <c r="R2029" t="s">
        <v>8346</v>
      </c>
    </row>
    <row r="2030" spans="1:18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62"/>
        <v>1.2616666666666667</v>
      </c>
      <c r="P2030" s="15">
        <f t="shared" si="63"/>
        <v>47.911392405063289</v>
      </c>
      <c r="Q2030" t="s">
        <v>8316</v>
      </c>
      <c r="R2030" t="s">
        <v>8346</v>
      </c>
    </row>
    <row r="2031" spans="1:18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62"/>
        <v>3.6120000000000001</v>
      </c>
      <c r="P2031" s="15">
        <f t="shared" si="63"/>
        <v>96.063829787234042</v>
      </c>
      <c r="Q2031" t="s">
        <v>8316</v>
      </c>
      <c r="R2031" t="s">
        <v>8346</v>
      </c>
    </row>
    <row r="2032" spans="1:18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62"/>
        <v>2.26239013671875</v>
      </c>
      <c r="P2032" s="15">
        <f t="shared" si="63"/>
        <v>118.6144</v>
      </c>
      <c r="Q2032" t="s">
        <v>8316</v>
      </c>
      <c r="R2032" t="s">
        <v>8346</v>
      </c>
    </row>
    <row r="2033" spans="1:18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62"/>
        <v>1.2035</v>
      </c>
      <c r="P2033" s="15">
        <f t="shared" si="63"/>
        <v>118.45472440944881</v>
      </c>
      <c r="Q2033" t="s">
        <v>8316</v>
      </c>
      <c r="R2033" t="s">
        <v>8346</v>
      </c>
    </row>
    <row r="2034" spans="1:18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62"/>
        <v>3.0418799999999999</v>
      </c>
      <c r="P2034" s="15">
        <f t="shared" si="63"/>
        <v>143.21468926553672</v>
      </c>
      <c r="Q2034" t="s">
        <v>8316</v>
      </c>
      <c r="R2034" t="s">
        <v>8346</v>
      </c>
    </row>
    <row r="2035" spans="1:18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62"/>
        <v>1.7867599999999999</v>
      </c>
      <c r="P2035" s="15">
        <f t="shared" si="63"/>
        <v>282.71518987341773</v>
      </c>
      <c r="Q2035" t="s">
        <v>8316</v>
      </c>
      <c r="R2035" t="s">
        <v>8346</v>
      </c>
    </row>
    <row r="2036" spans="1:18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62"/>
        <v>3.868199871794872</v>
      </c>
      <c r="P2036" s="15">
        <f t="shared" si="63"/>
        <v>593.93620078740162</v>
      </c>
      <c r="Q2036" t="s">
        <v>8316</v>
      </c>
      <c r="R2036" t="s">
        <v>8346</v>
      </c>
    </row>
    <row r="2037" spans="1:18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62"/>
        <v>2.1103642500000004</v>
      </c>
      <c r="P2037" s="15">
        <f t="shared" si="63"/>
        <v>262.15704968944101</v>
      </c>
      <c r="Q2037" t="s">
        <v>8316</v>
      </c>
      <c r="R2037" t="s">
        <v>8346</v>
      </c>
    </row>
    <row r="2038" spans="1:18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62"/>
        <v>1.3166833333333334</v>
      </c>
      <c r="P2038" s="15">
        <f t="shared" si="63"/>
        <v>46.580778301886795</v>
      </c>
      <c r="Q2038" t="s">
        <v>8316</v>
      </c>
      <c r="R2038" t="s">
        <v>8346</v>
      </c>
    </row>
    <row r="2039" spans="1:18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62"/>
        <v>3.0047639999999998</v>
      </c>
      <c r="P2039" s="15">
        <f t="shared" si="63"/>
        <v>70.041118881118877</v>
      </c>
      <c r="Q2039" t="s">
        <v>8316</v>
      </c>
      <c r="R2039" t="s">
        <v>8346</v>
      </c>
    </row>
    <row r="2040" spans="1:18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62"/>
        <v>4.2051249999999998</v>
      </c>
      <c r="P2040" s="15">
        <f t="shared" si="63"/>
        <v>164.90686274509804</v>
      </c>
      <c r="Q2040" t="s">
        <v>8316</v>
      </c>
      <c r="R2040" t="s">
        <v>8346</v>
      </c>
    </row>
    <row r="2041" spans="1:18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62"/>
        <v>1.362168</v>
      </c>
      <c r="P2041" s="15">
        <f t="shared" si="63"/>
        <v>449.26385224274406</v>
      </c>
      <c r="Q2041" t="s">
        <v>8316</v>
      </c>
      <c r="R2041" t="s">
        <v>8346</v>
      </c>
    </row>
    <row r="2042" spans="1:18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62"/>
        <v>2.4817133333333334</v>
      </c>
      <c r="P2042" s="15">
        <f t="shared" si="63"/>
        <v>27.472841328413285</v>
      </c>
      <c r="Q2042" t="s">
        <v>8316</v>
      </c>
      <c r="R2042" t="s">
        <v>8346</v>
      </c>
    </row>
    <row r="2043" spans="1:18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62"/>
        <v>1.8186315789473684</v>
      </c>
      <c r="P2043" s="15">
        <f t="shared" si="63"/>
        <v>143.97499999999999</v>
      </c>
      <c r="Q2043" t="s">
        <v>8316</v>
      </c>
      <c r="R2043" t="s">
        <v>8346</v>
      </c>
    </row>
    <row r="2044" spans="1:18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62"/>
        <v>1.2353000000000001</v>
      </c>
      <c r="P2044" s="15">
        <f t="shared" si="63"/>
        <v>88.23571428571428</v>
      </c>
      <c r="Q2044" t="s">
        <v>8316</v>
      </c>
      <c r="R2044" t="s">
        <v>8346</v>
      </c>
    </row>
    <row r="2045" spans="1:18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62"/>
        <v>5.0620938628158845</v>
      </c>
      <c r="P2045" s="15">
        <f t="shared" si="63"/>
        <v>36.326424870466319</v>
      </c>
      <c r="Q2045" t="s">
        <v>8316</v>
      </c>
      <c r="R2045" t="s">
        <v>8346</v>
      </c>
    </row>
    <row r="2046" spans="1:18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62"/>
        <v>1.0821333333333334</v>
      </c>
      <c r="P2046" s="15">
        <f t="shared" si="63"/>
        <v>90.177777777777777</v>
      </c>
      <c r="Q2046" t="s">
        <v>8316</v>
      </c>
      <c r="R2046" t="s">
        <v>8346</v>
      </c>
    </row>
    <row r="2047" spans="1:18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62"/>
        <v>8.1918387755102042</v>
      </c>
      <c r="P2047" s="15">
        <f t="shared" si="63"/>
        <v>152.62361216730039</v>
      </c>
      <c r="Q2047" t="s">
        <v>8316</v>
      </c>
      <c r="R2047" t="s">
        <v>8346</v>
      </c>
    </row>
    <row r="2048" spans="1:18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62"/>
        <v>1.2110000000000001</v>
      </c>
      <c r="P2048" s="15">
        <f t="shared" si="63"/>
        <v>55.806451612903224</v>
      </c>
      <c r="Q2048" t="s">
        <v>8316</v>
      </c>
      <c r="R2048" t="s">
        <v>8346</v>
      </c>
    </row>
    <row r="2049" spans="1:18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62"/>
        <v>1.0299897959183673</v>
      </c>
      <c r="P2049" s="15">
        <f t="shared" si="63"/>
        <v>227.85327313769753</v>
      </c>
      <c r="Q2049" t="s">
        <v>8316</v>
      </c>
      <c r="R2049" t="s">
        <v>8346</v>
      </c>
    </row>
    <row r="2050" spans="1:18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62"/>
        <v>1.4833229411764706</v>
      </c>
      <c r="P2050" s="15">
        <f t="shared" si="63"/>
        <v>91.82989803350327</v>
      </c>
      <c r="Q2050" t="s">
        <v>8316</v>
      </c>
      <c r="R2050" t="s">
        <v>8346</v>
      </c>
    </row>
    <row r="2051" spans="1:18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64">E2051/D2051</f>
        <v>1.2019070000000001</v>
      </c>
      <c r="P2051" s="15">
        <f t="shared" ref="P2051:P2114" si="65">E2051/L2051</f>
        <v>80.991037735849048</v>
      </c>
      <c r="Q2051" t="s">
        <v>8316</v>
      </c>
      <c r="R2051" t="s">
        <v>8346</v>
      </c>
    </row>
    <row r="2052" spans="1:18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64"/>
        <v>4.7327000000000004</v>
      </c>
      <c r="P2052" s="15">
        <f t="shared" si="65"/>
        <v>278.39411764705881</v>
      </c>
      <c r="Q2052" t="s">
        <v>8316</v>
      </c>
      <c r="R2052" t="s">
        <v>8346</v>
      </c>
    </row>
    <row r="2053" spans="1:18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64"/>
        <v>1.303625</v>
      </c>
      <c r="P2053" s="15">
        <f t="shared" si="65"/>
        <v>43.095041322314053</v>
      </c>
      <c r="Q2053" t="s">
        <v>8316</v>
      </c>
      <c r="R2053" t="s">
        <v>8346</v>
      </c>
    </row>
    <row r="2054" spans="1:18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64"/>
        <v>3.5304799999999998</v>
      </c>
      <c r="P2054" s="15">
        <f t="shared" si="65"/>
        <v>326.29205175600737</v>
      </c>
      <c r="Q2054" t="s">
        <v>8316</v>
      </c>
      <c r="R2054" t="s">
        <v>8346</v>
      </c>
    </row>
    <row r="2055" spans="1:18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64"/>
        <v>1.0102</v>
      </c>
      <c r="P2055" s="15">
        <f t="shared" si="65"/>
        <v>41.743801652892564</v>
      </c>
      <c r="Q2055" t="s">
        <v>8316</v>
      </c>
      <c r="R2055" t="s">
        <v>8346</v>
      </c>
    </row>
    <row r="2056" spans="1:18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64"/>
        <v>1.1359142857142857</v>
      </c>
      <c r="P2056" s="15">
        <f t="shared" si="65"/>
        <v>64.020933977455712</v>
      </c>
      <c r="Q2056" t="s">
        <v>8316</v>
      </c>
      <c r="R2056" t="s">
        <v>8346</v>
      </c>
    </row>
    <row r="2057" spans="1:18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64"/>
        <v>1.6741666666666666</v>
      </c>
      <c r="P2057" s="15">
        <f t="shared" si="65"/>
        <v>99.455445544554451</v>
      </c>
      <c r="Q2057" t="s">
        <v>8316</v>
      </c>
      <c r="R2057" t="s">
        <v>8346</v>
      </c>
    </row>
    <row r="2058" spans="1:18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64"/>
        <v>1.5345200000000001</v>
      </c>
      <c r="P2058" s="15">
        <f t="shared" si="65"/>
        <v>138.49458483754512</v>
      </c>
      <c r="Q2058" t="s">
        <v>8316</v>
      </c>
      <c r="R2058" t="s">
        <v>8346</v>
      </c>
    </row>
    <row r="2059" spans="1:18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64"/>
        <v>2.022322</v>
      </c>
      <c r="P2059" s="15">
        <f t="shared" si="65"/>
        <v>45.547792792792798</v>
      </c>
      <c r="Q2059" t="s">
        <v>8316</v>
      </c>
      <c r="R2059" t="s">
        <v>8346</v>
      </c>
    </row>
    <row r="2060" spans="1:18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64"/>
        <v>1.6828125</v>
      </c>
      <c r="P2060" s="15">
        <f t="shared" si="65"/>
        <v>10.507317073170732</v>
      </c>
      <c r="Q2060" t="s">
        <v>8316</v>
      </c>
      <c r="R2060" t="s">
        <v>8346</v>
      </c>
    </row>
    <row r="2061" spans="1:18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64"/>
        <v>1.4345666666666668</v>
      </c>
      <c r="P2061" s="15">
        <f t="shared" si="65"/>
        <v>114.76533333333333</v>
      </c>
      <c r="Q2061" t="s">
        <v>8316</v>
      </c>
      <c r="R2061" t="s">
        <v>8346</v>
      </c>
    </row>
    <row r="2062" spans="1:18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64"/>
        <v>1.964</v>
      </c>
      <c r="P2062" s="15">
        <f t="shared" si="65"/>
        <v>35.997067448680355</v>
      </c>
      <c r="Q2062" t="s">
        <v>8316</v>
      </c>
      <c r="R2062" t="s">
        <v>8346</v>
      </c>
    </row>
    <row r="2063" spans="1:18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64"/>
        <v>1.0791999999999999</v>
      </c>
      <c r="P2063" s="15">
        <f t="shared" si="65"/>
        <v>154.17142857142858</v>
      </c>
      <c r="Q2063" t="s">
        <v>8316</v>
      </c>
      <c r="R2063" t="s">
        <v>8346</v>
      </c>
    </row>
    <row r="2064" spans="1:18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64"/>
        <v>1.14977</v>
      </c>
      <c r="P2064" s="15">
        <f t="shared" si="65"/>
        <v>566.38916256157631</v>
      </c>
      <c r="Q2064" t="s">
        <v>8316</v>
      </c>
      <c r="R2064" t="s">
        <v>8346</v>
      </c>
    </row>
    <row r="2065" spans="1:18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64"/>
        <v>1.4804999999999999</v>
      </c>
      <c r="P2065" s="15">
        <f t="shared" si="65"/>
        <v>120.85714285714286</v>
      </c>
      <c r="Q2065" t="s">
        <v>8316</v>
      </c>
      <c r="R2065" t="s">
        <v>8346</v>
      </c>
    </row>
    <row r="2066" spans="1:18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64"/>
        <v>1.9116676082790633</v>
      </c>
      <c r="P2066" s="15">
        <f t="shared" si="65"/>
        <v>86.163845492085343</v>
      </c>
      <c r="Q2066" t="s">
        <v>8316</v>
      </c>
      <c r="R2066" t="s">
        <v>8346</v>
      </c>
    </row>
    <row r="2067" spans="1:18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64"/>
        <v>1.99215125</v>
      </c>
      <c r="P2067" s="15">
        <f t="shared" si="65"/>
        <v>51.212114395886893</v>
      </c>
      <c r="Q2067" t="s">
        <v>8316</v>
      </c>
      <c r="R2067" t="s">
        <v>8346</v>
      </c>
    </row>
    <row r="2068" spans="1:18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64"/>
        <v>2.1859999999999999</v>
      </c>
      <c r="P2068" s="15">
        <f t="shared" si="65"/>
        <v>67.261538461538464</v>
      </c>
      <c r="Q2068" t="s">
        <v>8316</v>
      </c>
      <c r="R2068" t="s">
        <v>8346</v>
      </c>
    </row>
    <row r="2069" spans="1:18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64"/>
        <v>1.2686868686868686</v>
      </c>
      <c r="P2069" s="15">
        <f t="shared" si="65"/>
        <v>62.8</v>
      </c>
      <c r="Q2069" t="s">
        <v>8316</v>
      </c>
      <c r="R2069" t="s">
        <v>8346</v>
      </c>
    </row>
    <row r="2070" spans="1:18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64"/>
        <v>1.0522388</v>
      </c>
      <c r="P2070" s="15">
        <f t="shared" si="65"/>
        <v>346.13118421052633</v>
      </c>
      <c r="Q2070" t="s">
        <v>8316</v>
      </c>
      <c r="R2070" t="s">
        <v>8346</v>
      </c>
    </row>
    <row r="2071" spans="1:18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64"/>
        <v>1.2840666000000001</v>
      </c>
      <c r="P2071" s="15">
        <f t="shared" si="65"/>
        <v>244.11912547528519</v>
      </c>
      <c r="Q2071" t="s">
        <v>8316</v>
      </c>
      <c r="R2071" t="s">
        <v>8346</v>
      </c>
    </row>
    <row r="2072" spans="1:18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64"/>
        <v>3.1732719999999999</v>
      </c>
      <c r="P2072" s="15">
        <f t="shared" si="65"/>
        <v>259.25424836601309</v>
      </c>
      <c r="Q2072" t="s">
        <v>8316</v>
      </c>
      <c r="R2072" t="s">
        <v>8346</v>
      </c>
    </row>
    <row r="2073" spans="1:18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64"/>
        <v>2.8073000000000001</v>
      </c>
      <c r="P2073" s="15">
        <f t="shared" si="65"/>
        <v>201.96402877697841</v>
      </c>
      <c r="Q2073" t="s">
        <v>8316</v>
      </c>
      <c r="R2073" t="s">
        <v>8346</v>
      </c>
    </row>
    <row r="2074" spans="1:18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64"/>
        <v>1.1073146853146854</v>
      </c>
      <c r="P2074" s="15">
        <f t="shared" si="65"/>
        <v>226.20857142857142</v>
      </c>
      <c r="Q2074" t="s">
        <v>8316</v>
      </c>
      <c r="R2074" t="s">
        <v>8346</v>
      </c>
    </row>
    <row r="2075" spans="1:18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64"/>
        <v>1.5260429999999998</v>
      </c>
      <c r="P2075" s="15">
        <f t="shared" si="65"/>
        <v>324.69</v>
      </c>
      <c r="Q2075" t="s">
        <v>8316</v>
      </c>
      <c r="R2075" t="s">
        <v>8346</v>
      </c>
    </row>
    <row r="2076" spans="1:18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64"/>
        <v>1.0249999999999999</v>
      </c>
      <c r="P2076" s="15">
        <f t="shared" si="65"/>
        <v>205</v>
      </c>
      <c r="Q2076" t="s">
        <v>8316</v>
      </c>
      <c r="R2076" t="s">
        <v>8346</v>
      </c>
    </row>
    <row r="2077" spans="1:18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64"/>
        <v>16.783738373837384</v>
      </c>
      <c r="P2077" s="15">
        <f t="shared" si="65"/>
        <v>20.465926829268295</v>
      </c>
      <c r="Q2077" t="s">
        <v>8316</v>
      </c>
      <c r="R2077" t="s">
        <v>8346</v>
      </c>
    </row>
    <row r="2078" spans="1:18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64"/>
        <v>5.4334915642458101</v>
      </c>
      <c r="P2078" s="15">
        <f t="shared" si="65"/>
        <v>116.35303146309367</v>
      </c>
      <c r="Q2078" t="s">
        <v>8316</v>
      </c>
      <c r="R2078" t="s">
        <v>8346</v>
      </c>
    </row>
    <row r="2079" spans="1:18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64"/>
        <v>1.1550800000000001</v>
      </c>
      <c r="P2079" s="15">
        <f t="shared" si="65"/>
        <v>307.20212765957444</v>
      </c>
      <c r="Q2079" t="s">
        <v>8316</v>
      </c>
      <c r="R2079" t="s">
        <v>8346</v>
      </c>
    </row>
    <row r="2080" spans="1:18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64"/>
        <v>1.3120499999999999</v>
      </c>
      <c r="P2080" s="15">
        <f t="shared" si="65"/>
        <v>546.6875</v>
      </c>
      <c r="Q2080" t="s">
        <v>8316</v>
      </c>
      <c r="R2080" t="s">
        <v>8346</v>
      </c>
    </row>
    <row r="2081" spans="1:18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64"/>
        <v>2.8816999999999999</v>
      </c>
      <c r="P2081" s="15">
        <f t="shared" si="65"/>
        <v>47.474464579901152</v>
      </c>
      <c r="Q2081" t="s">
        <v>8316</v>
      </c>
      <c r="R2081" t="s">
        <v>8346</v>
      </c>
    </row>
    <row r="2082" spans="1:18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64"/>
        <v>5.0780000000000003</v>
      </c>
      <c r="P2082" s="15">
        <f t="shared" si="65"/>
        <v>101.56</v>
      </c>
      <c r="Q2082" t="s">
        <v>8316</v>
      </c>
      <c r="R2082" t="s">
        <v>8346</v>
      </c>
    </row>
    <row r="2083" spans="1:18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64"/>
        <v>1.1457142857142857</v>
      </c>
      <c r="P2083" s="15">
        <f t="shared" si="65"/>
        <v>72.909090909090907</v>
      </c>
      <c r="Q2083" t="s">
        <v>8322</v>
      </c>
      <c r="R2083" t="s">
        <v>8326</v>
      </c>
    </row>
    <row r="2084" spans="1:18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64"/>
        <v>1.1073333333333333</v>
      </c>
      <c r="P2084" s="15">
        <f t="shared" si="65"/>
        <v>43.710526315789473</v>
      </c>
      <c r="Q2084" t="s">
        <v>8322</v>
      </c>
      <c r="R2084" t="s">
        <v>8326</v>
      </c>
    </row>
    <row r="2085" spans="1:18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64"/>
        <v>1.1333333333333333</v>
      </c>
      <c r="P2085" s="15">
        <f t="shared" si="65"/>
        <v>34</v>
      </c>
      <c r="Q2085" t="s">
        <v>8322</v>
      </c>
      <c r="R2085" t="s">
        <v>8326</v>
      </c>
    </row>
    <row r="2086" spans="1:18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64"/>
        <v>1.0833333333333333</v>
      </c>
      <c r="P2086" s="15">
        <f t="shared" si="65"/>
        <v>70.652173913043484</v>
      </c>
      <c r="Q2086" t="s">
        <v>8322</v>
      </c>
      <c r="R2086" t="s">
        <v>8326</v>
      </c>
    </row>
    <row r="2087" spans="1:18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64"/>
        <v>1.2353333333333334</v>
      </c>
      <c r="P2087" s="15">
        <f t="shared" si="65"/>
        <v>89.301204819277103</v>
      </c>
      <c r="Q2087" t="s">
        <v>8322</v>
      </c>
      <c r="R2087" t="s">
        <v>8326</v>
      </c>
    </row>
    <row r="2088" spans="1:18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64"/>
        <v>1.0069999999999999</v>
      </c>
      <c r="P2088" s="15">
        <f t="shared" si="65"/>
        <v>115.08571428571429</v>
      </c>
      <c r="Q2088" t="s">
        <v>8322</v>
      </c>
      <c r="R2088" t="s">
        <v>8326</v>
      </c>
    </row>
    <row r="2089" spans="1:18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64"/>
        <v>1.0353333333333334</v>
      </c>
      <c r="P2089" s="15">
        <f t="shared" si="65"/>
        <v>62.12</v>
      </c>
      <c r="Q2089" t="s">
        <v>8322</v>
      </c>
      <c r="R2089" t="s">
        <v>8326</v>
      </c>
    </row>
    <row r="2090" spans="1:18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64"/>
        <v>1.1551066666666667</v>
      </c>
      <c r="P2090" s="15">
        <f t="shared" si="65"/>
        <v>46.204266666666669</v>
      </c>
      <c r="Q2090" t="s">
        <v>8322</v>
      </c>
      <c r="R2090" t="s">
        <v>8326</v>
      </c>
    </row>
    <row r="2091" spans="1:18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64"/>
        <v>1.2040040000000001</v>
      </c>
      <c r="P2091" s="15">
        <f t="shared" si="65"/>
        <v>48.54854838709678</v>
      </c>
      <c r="Q2091" t="s">
        <v>8322</v>
      </c>
      <c r="R2091" t="s">
        <v>8326</v>
      </c>
    </row>
    <row r="2092" spans="1:18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64"/>
        <v>1.1504037499999999</v>
      </c>
      <c r="P2092" s="15">
        <f t="shared" si="65"/>
        <v>57.520187499999999</v>
      </c>
      <c r="Q2092" t="s">
        <v>8322</v>
      </c>
      <c r="R2092" t="s">
        <v>8326</v>
      </c>
    </row>
    <row r="2093" spans="1:18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64"/>
        <v>1.2046777777777777</v>
      </c>
      <c r="P2093" s="15">
        <f t="shared" si="65"/>
        <v>88.147154471544724</v>
      </c>
      <c r="Q2093" t="s">
        <v>8322</v>
      </c>
      <c r="R2093" t="s">
        <v>8326</v>
      </c>
    </row>
    <row r="2094" spans="1:18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64"/>
        <v>1.0128333333333333</v>
      </c>
      <c r="P2094" s="15">
        <f t="shared" si="65"/>
        <v>110.49090909090908</v>
      </c>
      <c r="Q2094" t="s">
        <v>8322</v>
      </c>
      <c r="R2094" t="s">
        <v>8326</v>
      </c>
    </row>
    <row r="2095" spans="1:18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64"/>
        <v>1.0246666666666666</v>
      </c>
      <c r="P2095" s="15">
        <f t="shared" si="65"/>
        <v>66.826086956521735</v>
      </c>
      <c r="Q2095" t="s">
        <v>8322</v>
      </c>
      <c r="R2095" t="s">
        <v>8326</v>
      </c>
    </row>
    <row r="2096" spans="1:18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64"/>
        <v>1.2054285714285715</v>
      </c>
      <c r="P2096" s="15">
        <f t="shared" si="65"/>
        <v>58.597222222222221</v>
      </c>
      <c r="Q2096" t="s">
        <v>8322</v>
      </c>
      <c r="R2096" t="s">
        <v>8326</v>
      </c>
    </row>
    <row r="2097" spans="1:18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64"/>
        <v>1</v>
      </c>
      <c r="P2097" s="15">
        <f t="shared" si="65"/>
        <v>113.63636363636364</v>
      </c>
      <c r="Q2097" t="s">
        <v>8322</v>
      </c>
      <c r="R2097" t="s">
        <v>8326</v>
      </c>
    </row>
    <row r="2098" spans="1:18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64"/>
        <v>1.0166666666666666</v>
      </c>
      <c r="P2098" s="15">
        <f t="shared" si="65"/>
        <v>43.571428571428569</v>
      </c>
      <c r="Q2098" t="s">
        <v>8322</v>
      </c>
      <c r="R2098" t="s">
        <v>8326</v>
      </c>
    </row>
    <row r="2099" spans="1:18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64"/>
        <v>1</v>
      </c>
      <c r="P2099" s="15">
        <f t="shared" si="65"/>
        <v>78.94736842105263</v>
      </c>
      <c r="Q2099" t="s">
        <v>8322</v>
      </c>
      <c r="R2099" t="s">
        <v>8326</v>
      </c>
    </row>
    <row r="2100" spans="1:18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64"/>
        <v>1.0033333333333334</v>
      </c>
      <c r="P2100" s="15">
        <f t="shared" si="65"/>
        <v>188.125</v>
      </c>
      <c r="Q2100" t="s">
        <v>8322</v>
      </c>
      <c r="R2100" t="s">
        <v>8326</v>
      </c>
    </row>
    <row r="2101" spans="1:18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64"/>
        <v>1.3236666666666668</v>
      </c>
      <c r="P2101" s="15">
        <f t="shared" si="65"/>
        <v>63.031746031746032</v>
      </c>
      <c r="Q2101" t="s">
        <v>8322</v>
      </c>
      <c r="R2101" t="s">
        <v>8326</v>
      </c>
    </row>
    <row r="2102" spans="1:18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64"/>
        <v>1.3666666666666667</v>
      </c>
      <c r="P2102" s="15">
        <f t="shared" si="65"/>
        <v>30.37037037037037</v>
      </c>
      <c r="Q2102" t="s">
        <v>8322</v>
      </c>
      <c r="R2102" t="s">
        <v>8326</v>
      </c>
    </row>
    <row r="2103" spans="1:18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64"/>
        <v>1.1325000000000001</v>
      </c>
      <c r="P2103" s="15">
        <f t="shared" si="65"/>
        <v>51.477272727272727</v>
      </c>
      <c r="Q2103" t="s">
        <v>8322</v>
      </c>
      <c r="R2103" t="s">
        <v>8326</v>
      </c>
    </row>
    <row r="2104" spans="1:18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64"/>
        <v>1.36</v>
      </c>
      <c r="P2104" s="15">
        <f t="shared" si="65"/>
        <v>35.789473684210527</v>
      </c>
      <c r="Q2104" t="s">
        <v>8322</v>
      </c>
      <c r="R2104" t="s">
        <v>8326</v>
      </c>
    </row>
    <row r="2105" spans="1:18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64"/>
        <v>1.4612318374694613</v>
      </c>
      <c r="P2105" s="15">
        <f t="shared" si="65"/>
        <v>98.817391304347822</v>
      </c>
      <c r="Q2105" t="s">
        <v>8322</v>
      </c>
      <c r="R2105" t="s">
        <v>8326</v>
      </c>
    </row>
    <row r="2106" spans="1:18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64"/>
        <v>1.2949999999999999</v>
      </c>
      <c r="P2106" s="15">
        <f t="shared" si="65"/>
        <v>28</v>
      </c>
      <c r="Q2106" t="s">
        <v>8322</v>
      </c>
      <c r="R2106" t="s">
        <v>8326</v>
      </c>
    </row>
    <row r="2107" spans="1:18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64"/>
        <v>2.54</v>
      </c>
      <c r="P2107" s="15">
        <f t="shared" si="65"/>
        <v>51.313131313131315</v>
      </c>
      <c r="Q2107" t="s">
        <v>8322</v>
      </c>
      <c r="R2107" t="s">
        <v>8326</v>
      </c>
    </row>
    <row r="2108" spans="1:18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64"/>
        <v>1.0704545454545455</v>
      </c>
      <c r="P2108" s="15">
        <f t="shared" si="65"/>
        <v>53.522727272727273</v>
      </c>
      <c r="Q2108" t="s">
        <v>8322</v>
      </c>
      <c r="R2108" t="s">
        <v>8326</v>
      </c>
    </row>
    <row r="2109" spans="1:18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64"/>
        <v>1.0773299999999999</v>
      </c>
      <c r="P2109" s="15">
        <f t="shared" si="65"/>
        <v>37.149310344827583</v>
      </c>
      <c r="Q2109" t="s">
        <v>8322</v>
      </c>
      <c r="R2109" t="s">
        <v>8326</v>
      </c>
    </row>
    <row r="2110" spans="1:18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64"/>
        <v>1.0731250000000001</v>
      </c>
      <c r="P2110" s="15">
        <f t="shared" si="65"/>
        <v>89.895287958115176</v>
      </c>
      <c r="Q2110" t="s">
        <v>8322</v>
      </c>
      <c r="R2110" t="s">
        <v>8326</v>
      </c>
    </row>
    <row r="2111" spans="1:18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64"/>
        <v>1.06525</v>
      </c>
      <c r="P2111" s="15">
        <f t="shared" si="65"/>
        <v>106.52500000000001</v>
      </c>
      <c r="Q2111" t="s">
        <v>8322</v>
      </c>
      <c r="R2111" t="s">
        <v>8326</v>
      </c>
    </row>
    <row r="2112" spans="1:18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64"/>
        <v>1.0035000000000001</v>
      </c>
      <c r="P2112" s="15">
        <f t="shared" si="65"/>
        <v>52.815789473684212</v>
      </c>
      <c r="Q2112" t="s">
        <v>8322</v>
      </c>
      <c r="R2112" t="s">
        <v>8326</v>
      </c>
    </row>
    <row r="2113" spans="1:18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64"/>
        <v>1.0649999999999999</v>
      </c>
      <c r="P2113" s="15">
        <f t="shared" si="65"/>
        <v>54.615384615384613</v>
      </c>
      <c r="Q2113" t="s">
        <v>8322</v>
      </c>
      <c r="R2113" t="s">
        <v>8326</v>
      </c>
    </row>
    <row r="2114" spans="1:18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64"/>
        <v>1</v>
      </c>
      <c r="P2114" s="15">
        <f t="shared" si="65"/>
        <v>27.272727272727273</v>
      </c>
      <c r="Q2114" t="s">
        <v>8322</v>
      </c>
      <c r="R2114" t="s">
        <v>8326</v>
      </c>
    </row>
    <row r="2115" spans="1:18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66">E2115/D2115</f>
        <v>1.0485714285714285</v>
      </c>
      <c r="P2115" s="15">
        <f t="shared" ref="P2115:P2178" si="67">E2115/L2115</f>
        <v>68.598130841121488</v>
      </c>
      <c r="Q2115" t="s">
        <v>8322</v>
      </c>
      <c r="R2115" t="s">
        <v>8326</v>
      </c>
    </row>
    <row r="2116" spans="1:18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66"/>
        <v>1.0469999999999999</v>
      </c>
      <c r="P2116" s="15">
        <f t="shared" si="67"/>
        <v>35.612244897959187</v>
      </c>
      <c r="Q2116" t="s">
        <v>8322</v>
      </c>
      <c r="R2116" t="s">
        <v>8326</v>
      </c>
    </row>
    <row r="2117" spans="1:18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66"/>
        <v>2.2566666666666668</v>
      </c>
      <c r="P2117" s="15">
        <f t="shared" si="67"/>
        <v>94.027777777777771</v>
      </c>
      <c r="Q2117" t="s">
        <v>8322</v>
      </c>
      <c r="R2117" t="s">
        <v>8326</v>
      </c>
    </row>
    <row r="2118" spans="1:18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66"/>
        <v>1.0090416666666666</v>
      </c>
      <c r="P2118" s="15">
        <f t="shared" si="67"/>
        <v>526.45652173913038</v>
      </c>
      <c r="Q2118" t="s">
        <v>8322</v>
      </c>
      <c r="R2118" t="s">
        <v>8326</v>
      </c>
    </row>
    <row r="2119" spans="1:18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66"/>
        <v>1.4775</v>
      </c>
      <c r="P2119" s="15">
        <f t="shared" si="67"/>
        <v>50.657142857142858</v>
      </c>
      <c r="Q2119" t="s">
        <v>8322</v>
      </c>
      <c r="R2119" t="s">
        <v>8326</v>
      </c>
    </row>
    <row r="2120" spans="1:18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66"/>
        <v>1.3461099999999999</v>
      </c>
      <c r="P2120" s="15">
        <f t="shared" si="67"/>
        <v>79.182941176470578</v>
      </c>
      <c r="Q2120" t="s">
        <v>8322</v>
      </c>
      <c r="R2120" t="s">
        <v>8326</v>
      </c>
    </row>
    <row r="2121" spans="1:18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66"/>
        <v>1.0075000000000001</v>
      </c>
      <c r="P2121" s="15">
        <f t="shared" si="67"/>
        <v>91.590909090909093</v>
      </c>
      <c r="Q2121" t="s">
        <v>8322</v>
      </c>
      <c r="R2121" t="s">
        <v>8326</v>
      </c>
    </row>
    <row r="2122" spans="1:18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66"/>
        <v>1.00880375</v>
      </c>
      <c r="P2122" s="15">
        <f t="shared" si="67"/>
        <v>116.96275362318841</v>
      </c>
      <c r="Q2122" t="s">
        <v>8322</v>
      </c>
      <c r="R2122" t="s">
        <v>8326</v>
      </c>
    </row>
    <row r="2123" spans="1:18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66"/>
        <v>5.6800000000000002E-3</v>
      </c>
      <c r="P2123" s="15">
        <f t="shared" si="67"/>
        <v>28.4</v>
      </c>
      <c r="Q2123" t="s">
        <v>8330</v>
      </c>
      <c r="R2123" t="s">
        <v>8331</v>
      </c>
    </row>
    <row r="2124" spans="1:18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66"/>
        <v>3.875E-3</v>
      </c>
      <c r="P2124" s="15">
        <f t="shared" si="67"/>
        <v>103.33333333333333</v>
      </c>
      <c r="Q2124" t="s">
        <v>8330</v>
      </c>
      <c r="R2124" t="s">
        <v>8331</v>
      </c>
    </row>
    <row r="2125" spans="1:18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66"/>
        <v>0.1</v>
      </c>
      <c r="P2125" s="15">
        <f t="shared" si="67"/>
        <v>10</v>
      </c>
      <c r="Q2125" t="s">
        <v>8330</v>
      </c>
      <c r="R2125" t="s">
        <v>8331</v>
      </c>
    </row>
    <row r="2126" spans="1:18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66"/>
        <v>0.10454545454545454</v>
      </c>
      <c r="P2126" s="15">
        <f t="shared" si="67"/>
        <v>23</v>
      </c>
      <c r="Q2126" t="s">
        <v>8330</v>
      </c>
      <c r="R2126" t="s">
        <v>8331</v>
      </c>
    </row>
    <row r="2127" spans="1:18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66"/>
        <v>1.4200000000000001E-2</v>
      </c>
      <c r="P2127" s="15">
        <f t="shared" si="67"/>
        <v>31.555555555555557</v>
      </c>
      <c r="Q2127" t="s">
        <v>8330</v>
      </c>
      <c r="R2127" t="s">
        <v>8331</v>
      </c>
    </row>
    <row r="2128" spans="1:18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66"/>
        <v>5.0000000000000001E-4</v>
      </c>
      <c r="P2128" s="15">
        <f t="shared" si="67"/>
        <v>5</v>
      </c>
      <c r="Q2128" t="s">
        <v>8330</v>
      </c>
      <c r="R2128" t="s">
        <v>8331</v>
      </c>
    </row>
    <row r="2129" spans="1:18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66"/>
        <v>0.28842857142857142</v>
      </c>
      <c r="P2129" s="15">
        <f t="shared" si="67"/>
        <v>34.220338983050844</v>
      </c>
      <c r="Q2129" t="s">
        <v>8330</v>
      </c>
      <c r="R2129" t="s">
        <v>8331</v>
      </c>
    </row>
    <row r="2130" spans="1:18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66"/>
        <v>1.6666666666666668E-3</v>
      </c>
      <c r="P2130" s="15">
        <f t="shared" si="67"/>
        <v>25</v>
      </c>
      <c r="Q2130" t="s">
        <v>8330</v>
      </c>
      <c r="R2130" t="s">
        <v>8331</v>
      </c>
    </row>
    <row r="2131" spans="1:18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66"/>
        <v>0.11799999999999999</v>
      </c>
      <c r="P2131" s="15">
        <f t="shared" si="67"/>
        <v>19.666666666666668</v>
      </c>
      <c r="Q2131" t="s">
        <v>8330</v>
      </c>
      <c r="R2131" t="s">
        <v>8331</v>
      </c>
    </row>
    <row r="2132" spans="1:18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66"/>
        <v>2.0238095238095236E-3</v>
      </c>
      <c r="P2132" s="15">
        <f t="shared" si="67"/>
        <v>21.25</v>
      </c>
      <c r="Q2132" t="s">
        <v>8330</v>
      </c>
      <c r="R2132" t="s">
        <v>8331</v>
      </c>
    </row>
    <row r="2133" spans="1:18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66"/>
        <v>0.05</v>
      </c>
      <c r="P2133" s="15">
        <f t="shared" si="67"/>
        <v>8.3333333333333339</v>
      </c>
      <c r="Q2133" t="s">
        <v>8330</v>
      </c>
      <c r="R2133" t="s">
        <v>8331</v>
      </c>
    </row>
    <row r="2134" spans="1:18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66"/>
        <v>2.1129899999999997E-2</v>
      </c>
      <c r="P2134" s="15">
        <f t="shared" si="67"/>
        <v>21.34333333333333</v>
      </c>
      <c r="Q2134" t="s">
        <v>8330</v>
      </c>
      <c r="R2134" t="s">
        <v>8331</v>
      </c>
    </row>
    <row r="2135" spans="1:18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66"/>
        <v>1.6E-2</v>
      </c>
      <c r="P2135" s="15">
        <f t="shared" si="67"/>
        <v>5.333333333333333</v>
      </c>
      <c r="Q2135" t="s">
        <v>8330</v>
      </c>
      <c r="R2135" t="s">
        <v>8331</v>
      </c>
    </row>
    <row r="2136" spans="1:18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66"/>
        <v>1.7333333333333333E-2</v>
      </c>
      <c r="P2136" s="15">
        <f t="shared" si="67"/>
        <v>34.666666666666664</v>
      </c>
      <c r="Q2136" t="s">
        <v>8330</v>
      </c>
      <c r="R2136" t="s">
        <v>8331</v>
      </c>
    </row>
    <row r="2137" spans="1:18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66"/>
        <v>9.5600000000000004E-2</v>
      </c>
      <c r="P2137" s="15">
        <f t="shared" si="67"/>
        <v>21.727272727272727</v>
      </c>
      <c r="Q2137" t="s">
        <v>8330</v>
      </c>
      <c r="R2137" t="s">
        <v>8331</v>
      </c>
    </row>
    <row r="2138" spans="1:18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66"/>
        <v>5.9612499999999998E-4</v>
      </c>
      <c r="P2138" s="15">
        <f t="shared" si="67"/>
        <v>11.922499999999999</v>
      </c>
      <c r="Q2138" t="s">
        <v>8330</v>
      </c>
      <c r="R2138" t="s">
        <v>8331</v>
      </c>
    </row>
    <row r="2139" spans="1:18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66"/>
        <v>0.28405999999999998</v>
      </c>
      <c r="P2139" s="15">
        <f t="shared" si="67"/>
        <v>26.59737827715356</v>
      </c>
      <c r="Q2139" t="s">
        <v>8330</v>
      </c>
      <c r="R2139" t="s">
        <v>8331</v>
      </c>
    </row>
    <row r="2140" spans="1:18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66"/>
        <v>0.128</v>
      </c>
      <c r="P2140" s="15">
        <f t="shared" si="67"/>
        <v>10.666666666666666</v>
      </c>
      <c r="Q2140" t="s">
        <v>8330</v>
      </c>
      <c r="R2140" t="s">
        <v>8331</v>
      </c>
    </row>
    <row r="2141" spans="1:18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66"/>
        <v>5.4199999999999998E-2</v>
      </c>
      <c r="P2141" s="15">
        <f t="shared" si="67"/>
        <v>29.035714285714285</v>
      </c>
      <c r="Q2141" t="s">
        <v>8330</v>
      </c>
      <c r="R2141" t="s">
        <v>8331</v>
      </c>
    </row>
    <row r="2142" spans="1:18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66"/>
        <v>1.1199999999999999E-3</v>
      </c>
      <c r="P2142" s="15">
        <f t="shared" si="67"/>
        <v>50.909090909090907</v>
      </c>
      <c r="Q2142" t="s">
        <v>8330</v>
      </c>
      <c r="R2142" t="s">
        <v>8331</v>
      </c>
    </row>
    <row r="2143" spans="1:18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66"/>
        <v>0</v>
      </c>
      <c r="P2143" s="15" t="e">
        <f t="shared" si="67"/>
        <v>#DIV/0!</v>
      </c>
      <c r="Q2143" t="s">
        <v>8330</v>
      </c>
      <c r="R2143" t="s">
        <v>8331</v>
      </c>
    </row>
    <row r="2144" spans="1:18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66"/>
        <v>5.7238095238095241E-2</v>
      </c>
      <c r="P2144" s="15">
        <f t="shared" si="67"/>
        <v>50.083333333333336</v>
      </c>
      <c r="Q2144" t="s">
        <v>8330</v>
      </c>
      <c r="R2144" t="s">
        <v>8331</v>
      </c>
    </row>
    <row r="2145" spans="1:18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66"/>
        <v>0.1125</v>
      </c>
      <c r="P2145" s="15">
        <f t="shared" si="67"/>
        <v>45</v>
      </c>
      <c r="Q2145" t="s">
        <v>8330</v>
      </c>
      <c r="R2145" t="s">
        <v>8331</v>
      </c>
    </row>
    <row r="2146" spans="1:18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66"/>
        <v>1.7098591549295775E-2</v>
      </c>
      <c r="P2146" s="15">
        <f t="shared" si="67"/>
        <v>25.291666666666668</v>
      </c>
      <c r="Q2146" t="s">
        <v>8330</v>
      </c>
      <c r="R2146" t="s">
        <v>8331</v>
      </c>
    </row>
    <row r="2147" spans="1:18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66"/>
        <v>0.30433333333333334</v>
      </c>
      <c r="P2147" s="15">
        <f t="shared" si="67"/>
        <v>51.292134831460672</v>
      </c>
      <c r="Q2147" t="s">
        <v>8330</v>
      </c>
      <c r="R2147" t="s">
        <v>8331</v>
      </c>
    </row>
    <row r="2148" spans="1:18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66"/>
        <v>2.0000000000000001E-4</v>
      </c>
      <c r="P2148" s="15">
        <f t="shared" si="67"/>
        <v>1</v>
      </c>
      <c r="Q2148" t="s">
        <v>8330</v>
      </c>
      <c r="R2148" t="s">
        <v>8331</v>
      </c>
    </row>
    <row r="2149" spans="1:18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66"/>
        <v>6.9641025641025639E-3</v>
      </c>
      <c r="P2149" s="15">
        <f t="shared" si="67"/>
        <v>49.381818181818183</v>
      </c>
      <c r="Q2149" t="s">
        <v>8330</v>
      </c>
      <c r="R2149" t="s">
        <v>8331</v>
      </c>
    </row>
    <row r="2150" spans="1:18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66"/>
        <v>0.02</v>
      </c>
      <c r="P2150" s="15">
        <f t="shared" si="67"/>
        <v>1</v>
      </c>
      <c r="Q2150" t="s">
        <v>8330</v>
      </c>
      <c r="R2150" t="s">
        <v>8331</v>
      </c>
    </row>
    <row r="2151" spans="1:18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66"/>
        <v>0</v>
      </c>
      <c r="P2151" s="15" t="e">
        <f t="shared" si="67"/>
        <v>#DIV/0!</v>
      </c>
      <c r="Q2151" t="s">
        <v>8330</v>
      </c>
      <c r="R2151" t="s">
        <v>8331</v>
      </c>
    </row>
    <row r="2152" spans="1:18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66"/>
        <v>8.0999999999999996E-3</v>
      </c>
      <c r="P2152" s="15">
        <f t="shared" si="67"/>
        <v>101.25</v>
      </c>
      <c r="Q2152" t="s">
        <v>8330</v>
      </c>
      <c r="R2152" t="s">
        <v>8331</v>
      </c>
    </row>
    <row r="2153" spans="1:18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66"/>
        <v>2.6222222222222224E-3</v>
      </c>
      <c r="P2153" s="15">
        <f t="shared" si="67"/>
        <v>19.666666666666668</v>
      </c>
      <c r="Q2153" t="s">
        <v>8330</v>
      </c>
      <c r="R2153" t="s">
        <v>8331</v>
      </c>
    </row>
    <row r="2154" spans="1:18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66"/>
        <v>1.6666666666666668E-3</v>
      </c>
      <c r="P2154" s="15">
        <f t="shared" si="67"/>
        <v>12.5</v>
      </c>
      <c r="Q2154" t="s">
        <v>8330</v>
      </c>
      <c r="R2154" t="s">
        <v>8331</v>
      </c>
    </row>
    <row r="2155" spans="1:18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66"/>
        <v>9.1244548809124457E-5</v>
      </c>
      <c r="P2155" s="15">
        <f t="shared" si="67"/>
        <v>8.5</v>
      </c>
      <c r="Q2155" t="s">
        <v>8330</v>
      </c>
      <c r="R2155" t="s">
        <v>8331</v>
      </c>
    </row>
    <row r="2156" spans="1:18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66"/>
        <v>8.0000000000000002E-3</v>
      </c>
      <c r="P2156" s="15">
        <f t="shared" si="67"/>
        <v>1</v>
      </c>
      <c r="Q2156" t="s">
        <v>8330</v>
      </c>
      <c r="R2156" t="s">
        <v>8331</v>
      </c>
    </row>
    <row r="2157" spans="1:18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66"/>
        <v>2.3E-2</v>
      </c>
      <c r="P2157" s="15">
        <f t="shared" si="67"/>
        <v>23</v>
      </c>
      <c r="Q2157" t="s">
        <v>8330</v>
      </c>
      <c r="R2157" t="s">
        <v>8331</v>
      </c>
    </row>
    <row r="2158" spans="1:18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66"/>
        <v>2.6660714285714284E-2</v>
      </c>
      <c r="P2158" s="15">
        <f t="shared" si="67"/>
        <v>17.987951807228917</v>
      </c>
      <c r="Q2158" t="s">
        <v>8330</v>
      </c>
      <c r="R2158" t="s">
        <v>8331</v>
      </c>
    </row>
    <row r="2159" spans="1:18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66"/>
        <v>0.28192</v>
      </c>
      <c r="P2159" s="15">
        <f t="shared" si="67"/>
        <v>370.94736842105266</v>
      </c>
      <c r="Q2159" t="s">
        <v>8330</v>
      </c>
      <c r="R2159" t="s">
        <v>8331</v>
      </c>
    </row>
    <row r="2160" spans="1:18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66"/>
        <v>6.5900366666666668E-2</v>
      </c>
      <c r="P2160" s="15">
        <f t="shared" si="67"/>
        <v>63.569485530546629</v>
      </c>
      <c r="Q2160" t="s">
        <v>8330</v>
      </c>
      <c r="R2160" t="s">
        <v>8331</v>
      </c>
    </row>
    <row r="2161" spans="1:18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66"/>
        <v>7.2222222222222219E-3</v>
      </c>
      <c r="P2161" s="15">
        <f t="shared" si="67"/>
        <v>13</v>
      </c>
      <c r="Q2161" t="s">
        <v>8330</v>
      </c>
      <c r="R2161" t="s">
        <v>8331</v>
      </c>
    </row>
    <row r="2162" spans="1:18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66"/>
        <v>8.5000000000000006E-3</v>
      </c>
      <c r="P2162" s="15">
        <f t="shared" si="67"/>
        <v>5.3125</v>
      </c>
      <c r="Q2162" t="s">
        <v>8330</v>
      </c>
      <c r="R2162" t="s">
        <v>8331</v>
      </c>
    </row>
    <row r="2163" spans="1:18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66"/>
        <v>1.1575</v>
      </c>
      <c r="P2163" s="15">
        <f t="shared" si="67"/>
        <v>35.615384615384613</v>
      </c>
      <c r="Q2163" t="s">
        <v>8322</v>
      </c>
      <c r="R2163" t="s">
        <v>8323</v>
      </c>
    </row>
    <row r="2164" spans="1:18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66"/>
        <v>1.1226666666666667</v>
      </c>
      <c r="P2164" s="15">
        <f t="shared" si="67"/>
        <v>87.103448275862064</v>
      </c>
      <c r="Q2164" t="s">
        <v>8322</v>
      </c>
      <c r="R2164" t="s">
        <v>8323</v>
      </c>
    </row>
    <row r="2165" spans="1:18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66"/>
        <v>1.3220000000000001</v>
      </c>
      <c r="P2165" s="15">
        <f t="shared" si="67"/>
        <v>75.11363636363636</v>
      </c>
      <c r="Q2165" t="s">
        <v>8322</v>
      </c>
      <c r="R2165" t="s">
        <v>8323</v>
      </c>
    </row>
    <row r="2166" spans="1:18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66"/>
        <v>1.0263636363636364</v>
      </c>
      <c r="P2166" s="15">
        <f t="shared" si="67"/>
        <v>68.01204819277109</v>
      </c>
      <c r="Q2166" t="s">
        <v>8322</v>
      </c>
      <c r="R2166" t="s">
        <v>8323</v>
      </c>
    </row>
    <row r="2167" spans="1:18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66"/>
        <v>1.3864000000000001</v>
      </c>
      <c r="P2167" s="15">
        <f t="shared" si="67"/>
        <v>29.623931623931625</v>
      </c>
      <c r="Q2167" t="s">
        <v>8322</v>
      </c>
      <c r="R2167" t="s">
        <v>8323</v>
      </c>
    </row>
    <row r="2168" spans="1:18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66"/>
        <v>1.466</v>
      </c>
      <c r="P2168" s="15">
        <f t="shared" si="67"/>
        <v>91.625</v>
      </c>
      <c r="Q2168" t="s">
        <v>8322</v>
      </c>
      <c r="R2168" t="s">
        <v>8323</v>
      </c>
    </row>
    <row r="2169" spans="1:18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66"/>
        <v>1.2</v>
      </c>
      <c r="P2169" s="15">
        <f t="shared" si="67"/>
        <v>22.5</v>
      </c>
      <c r="Q2169" t="s">
        <v>8322</v>
      </c>
      <c r="R2169" t="s">
        <v>8323</v>
      </c>
    </row>
    <row r="2170" spans="1:18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66"/>
        <v>1.215816111111111</v>
      </c>
      <c r="P2170" s="15">
        <f t="shared" si="67"/>
        <v>64.366735294117646</v>
      </c>
      <c r="Q2170" t="s">
        <v>8322</v>
      </c>
      <c r="R2170" t="s">
        <v>8323</v>
      </c>
    </row>
    <row r="2171" spans="1:18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66"/>
        <v>1</v>
      </c>
      <c r="P2171" s="15">
        <f t="shared" si="67"/>
        <v>21.857142857142858</v>
      </c>
      <c r="Q2171" t="s">
        <v>8322</v>
      </c>
      <c r="R2171" t="s">
        <v>8323</v>
      </c>
    </row>
    <row r="2172" spans="1:18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66"/>
        <v>1.8085714285714285</v>
      </c>
      <c r="P2172" s="15">
        <f t="shared" si="67"/>
        <v>33.315789473684212</v>
      </c>
      <c r="Q2172" t="s">
        <v>8322</v>
      </c>
      <c r="R2172" t="s">
        <v>8323</v>
      </c>
    </row>
    <row r="2173" spans="1:18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66"/>
        <v>1.0607500000000001</v>
      </c>
      <c r="P2173" s="15">
        <f t="shared" si="67"/>
        <v>90.276595744680847</v>
      </c>
      <c r="Q2173" t="s">
        <v>8322</v>
      </c>
      <c r="R2173" t="s">
        <v>8323</v>
      </c>
    </row>
    <row r="2174" spans="1:18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66"/>
        <v>1</v>
      </c>
      <c r="P2174" s="15">
        <f t="shared" si="67"/>
        <v>76.92307692307692</v>
      </c>
      <c r="Q2174" t="s">
        <v>8322</v>
      </c>
      <c r="R2174" t="s">
        <v>8323</v>
      </c>
    </row>
    <row r="2175" spans="1:18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66"/>
        <v>1.2692857142857144</v>
      </c>
      <c r="P2175" s="15">
        <f t="shared" si="67"/>
        <v>59.233333333333334</v>
      </c>
      <c r="Q2175" t="s">
        <v>8322</v>
      </c>
      <c r="R2175" t="s">
        <v>8323</v>
      </c>
    </row>
    <row r="2176" spans="1:18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66"/>
        <v>1.0297499999999999</v>
      </c>
      <c r="P2176" s="15">
        <f t="shared" si="67"/>
        <v>65.38095238095238</v>
      </c>
      <c r="Q2176" t="s">
        <v>8322</v>
      </c>
      <c r="R2176" t="s">
        <v>8323</v>
      </c>
    </row>
    <row r="2177" spans="1:18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66"/>
        <v>2.5</v>
      </c>
      <c r="P2177" s="15">
        <f t="shared" si="67"/>
        <v>67.307692307692307</v>
      </c>
      <c r="Q2177" t="s">
        <v>8322</v>
      </c>
      <c r="R2177" t="s">
        <v>8323</v>
      </c>
    </row>
    <row r="2178" spans="1:18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66"/>
        <v>1.2602</v>
      </c>
      <c r="P2178" s="15">
        <f t="shared" si="67"/>
        <v>88.74647887323944</v>
      </c>
      <c r="Q2178" t="s">
        <v>8322</v>
      </c>
      <c r="R2178" t="s">
        <v>8323</v>
      </c>
    </row>
    <row r="2179" spans="1:18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68">E2179/D2179</f>
        <v>1.0012000000000001</v>
      </c>
      <c r="P2179" s="15">
        <f t="shared" ref="P2179:P2242" si="69">E2179/L2179</f>
        <v>65.868421052631575</v>
      </c>
      <c r="Q2179" t="s">
        <v>8322</v>
      </c>
      <c r="R2179" t="s">
        <v>8323</v>
      </c>
    </row>
    <row r="2180" spans="1:18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68"/>
        <v>1.3864000000000001</v>
      </c>
      <c r="P2180" s="15">
        <f t="shared" si="69"/>
        <v>40.349243306169967</v>
      </c>
      <c r="Q2180" t="s">
        <v>8322</v>
      </c>
      <c r="R2180" t="s">
        <v>8323</v>
      </c>
    </row>
    <row r="2181" spans="1:18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68"/>
        <v>1.6140000000000001</v>
      </c>
      <c r="P2181" s="15">
        <f t="shared" si="69"/>
        <v>76.857142857142861</v>
      </c>
      <c r="Q2181" t="s">
        <v>8322</v>
      </c>
      <c r="R2181" t="s">
        <v>8323</v>
      </c>
    </row>
    <row r="2182" spans="1:18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68"/>
        <v>1.071842</v>
      </c>
      <c r="P2182" s="15">
        <f t="shared" si="69"/>
        <v>68.707820512820518</v>
      </c>
      <c r="Q2182" t="s">
        <v>8322</v>
      </c>
      <c r="R2182" t="s">
        <v>8323</v>
      </c>
    </row>
    <row r="2183" spans="1:18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68"/>
        <v>1.5309999999999999</v>
      </c>
      <c r="P2183" s="15">
        <f t="shared" si="69"/>
        <v>57.773584905660378</v>
      </c>
      <c r="Q2183" t="s">
        <v>8330</v>
      </c>
      <c r="R2183" t="s">
        <v>8348</v>
      </c>
    </row>
    <row r="2184" spans="1:18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68"/>
        <v>5.2416666666666663</v>
      </c>
      <c r="P2184" s="15">
        <f t="shared" si="69"/>
        <v>44.171348314606739</v>
      </c>
      <c r="Q2184" t="s">
        <v>8330</v>
      </c>
      <c r="R2184" t="s">
        <v>8348</v>
      </c>
    </row>
    <row r="2185" spans="1:18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68"/>
        <v>4.8927777777777779</v>
      </c>
      <c r="P2185" s="15">
        <f t="shared" si="69"/>
        <v>31.566308243727597</v>
      </c>
      <c r="Q2185" t="s">
        <v>8330</v>
      </c>
      <c r="R2185" t="s">
        <v>8348</v>
      </c>
    </row>
    <row r="2186" spans="1:18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68"/>
        <v>2.8473999999999999</v>
      </c>
      <c r="P2186" s="15">
        <f t="shared" si="69"/>
        <v>107.04511278195488</v>
      </c>
      <c r="Q2186" t="s">
        <v>8330</v>
      </c>
      <c r="R2186" t="s">
        <v>8348</v>
      </c>
    </row>
    <row r="2187" spans="1:18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68"/>
        <v>18.569700000000001</v>
      </c>
      <c r="P2187" s="15">
        <f t="shared" si="69"/>
        <v>149.03451043338683</v>
      </c>
      <c r="Q2187" t="s">
        <v>8330</v>
      </c>
      <c r="R2187" t="s">
        <v>8348</v>
      </c>
    </row>
    <row r="2188" spans="1:18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68"/>
        <v>1.0967499999999999</v>
      </c>
      <c r="P2188" s="15">
        <f t="shared" si="69"/>
        <v>55.956632653061227</v>
      </c>
      <c r="Q2188" t="s">
        <v>8330</v>
      </c>
      <c r="R2188" t="s">
        <v>8348</v>
      </c>
    </row>
    <row r="2189" spans="1:18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68"/>
        <v>10.146425000000001</v>
      </c>
      <c r="P2189" s="15">
        <f t="shared" si="69"/>
        <v>56.970381807973048</v>
      </c>
      <c r="Q2189" t="s">
        <v>8330</v>
      </c>
      <c r="R2189" t="s">
        <v>8348</v>
      </c>
    </row>
    <row r="2190" spans="1:18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68"/>
        <v>4.1217692027666546</v>
      </c>
      <c r="P2190" s="15">
        <f t="shared" si="69"/>
        <v>44.056420233463037</v>
      </c>
      <c r="Q2190" t="s">
        <v>8330</v>
      </c>
      <c r="R2190" t="s">
        <v>8348</v>
      </c>
    </row>
    <row r="2191" spans="1:18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68"/>
        <v>5.0324999999999998</v>
      </c>
      <c r="P2191" s="15">
        <f t="shared" si="69"/>
        <v>68.625</v>
      </c>
      <c r="Q2191" t="s">
        <v>8330</v>
      </c>
      <c r="R2191" t="s">
        <v>8348</v>
      </c>
    </row>
    <row r="2192" spans="1:18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68"/>
        <v>1.8461052631578947</v>
      </c>
      <c r="P2192" s="15">
        <f t="shared" si="69"/>
        <v>65.318435754189949</v>
      </c>
      <c r="Q2192" t="s">
        <v>8330</v>
      </c>
      <c r="R2192" t="s">
        <v>8348</v>
      </c>
    </row>
    <row r="2193" spans="1:18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68"/>
        <v>1.1973333333333334</v>
      </c>
      <c r="P2193" s="15">
        <f t="shared" si="69"/>
        <v>35.92</v>
      </c>
      <c r="Q2193" t="s">
        <v>8330</v>
      </c>
      <c r="R2193" t="s">
        <v>8348</v>
      </c>
    </row>
    <row r="2194" spans="1:18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68"/>
        <v>10.812401666666668</v>
      </c>
      <c r="P2194" s="15">
        <f t="shared" si="69"/>
        <v>40.070667078443485</v>
      </c>
      <c r="Q2194" t="s">
        <v>8330</v>
      </c>
      <c r="R2194" t="s">
        <v>8348</v>
      </c>
    </row>
    <row r="2195" spans="1:18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68"/>
        <v>4.5237333333333334</v>
      </c>
      <c r="P2195" s="15">
        <f t="shared" si="69"/>
        <v>75.647714604236342</v>
      </c>
      <c r="Q2195" t="s">
        <v>8330</v>
      </c>
      <c r="R2195" t="s">
        <v>8348</v>
      </c>
    </row>
    <row r="2196" spans="1:18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68"/>
        <v>5.3737000000000004</v>
      </c>
      <c r="P2196" s="15">
        <f t="shared" si="69"/>
        <v>61.203872437357631</v>
      </c>
      <c r="Q2196" t="s">
        <v>8330</v>
      </c>
      <c r="R2196" t="s">
        <v>8348</v>
      </c>
    </row>
    <row r="2197" spans="1:18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68"/>
        <v>1.2032608695652174</v>
      </c>
      <c r="P2197" s="15">
        <f t="shared" si="69"/>
        <v>48.130434782608695</v>
      </c>
      <c r="Q2197" t="s">
        <v>8330</v>
      </c>
      <c r="R2197" t="s">
        <v>8348</v>
      </c>
    </row>
    <row r="2198" spans="1:18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68"/>
        <v>1.1383571428571428</v>
      </c>
      <c r="P2198" s="15">
        <f t="shared" si="69"/>
        <v>68.106837606837601</v>
      </c>
      <c r="Q2198" t="s">
        <v>8330</v>
      </c>
      <c r="R2198" t="s">
        <v>8348</v>
      </c>
    </row>
    <row r="2199" spans="1:18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68"/>
        <v>9.5103109999999997</v>
      </c>
      <c r="P2199" s="15">
        <f t="shared" si="69"/>
        <v>65.891300230946882</v>
      </c>
      <c r="Q2199" t="s">
        <v>8330</v>
      </c>
      <c r="R2199" t="s">
        <v>8348</v>
      </c>
    </row>
    <row r="2200" spans="1:18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68"/>
        <v>1.3289249999999999</v>
      </c>
      <c r="P2200" s="15">
        <f t="shared" si="69"/>
        <v>81.654377880184327</v>
      </c>
      <c r="Q2200" t="s">
        <v>8330</v>
      </c>
      <c r="R2200" t="s">
        <v>8348</v>
      </c>
    </row>
    <row r="2201" spans="1:18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68"/>
        <v>1.4697777777777778</v>
      </c>
      <c r="P2201" s="15">
        <f t="shared" si="69"/>
        <v>52.701195219123505</v>
      </c>
      <c r="Q2201" t="s">
        <v>8330</v>
      </c>
      <c r="R2201" t="s">
        <v>8348</v>
      </c>
    </row>
    <row r="2202" spans="1:18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68"/>
        <v>5.4215</v>
      </c>
      <c r="P2202" s="15">
        <f t="shared" si="69"/>
        <v>41.228136882129277</v>
      </c>
      <c r="Q2202" t="s">
        <v>8330</v>
      </c>
      <c r="R2202" t="s">
        <v>8348</v>
      </c>
    </row>
    <row r="2203" spans="1:18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68"/>
        <v>3.8271818181818182</v>
      </c>
      <c r="P2203" s="15">
        <f t="shared" si="69"/>
        <v>15.035357142857142</v>
      </c>
      <c r="Q2203" t="s">
        <v>8322</v>
      </c>
      <c r="R2203" t="s">
        <v>8327</v>
      </c>
    </row>
    <row r="2204" spans="1:18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68"/>
        <v>7.0418124999999998</v>
      </c>
      <c r="P2204" s="15">
        <f t="shared" si="69"/>
        <v>39.066920943134534</v>
      </c>
      <c r="Q2204" t="s">
        <v>8322</v>
      </c>
      <c r="R2204" t="s">
        <v>8327</v>
      </c>
    </row>
    <row r="2205" spans="1:18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68"/>
        <v>1.0954999999999999</v>
      </c>
      <c r="P2205" s="15">
        <f t="shared" si="69"/>
        <v>43.82</v>
      </c>
      <c r="Q2205" t="s">
        <v>8322</v>
      </c>
      <c r="R2205" t="s">
        <v>8327</v>
      </c>
    </row>
    <row r="2206" spans="1:18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68"/>
        <v>1.3286666666666667</v>
      </c>
      <c r="P2206" s="15">
        <f t="shared" si="69"/>
        <v>27.301369863013697</v>
      </c>
      <c r="Q2206" t="s">
        <v>8322</v>
      </c>
      <c r="R2206" t="s">
        <v>8327</v>
      </c>
    </row>
    <row r="2207" spans="1:18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68"/>
        <v>1.52</v>
      </c>
      <c r="P2207" s="15">
        <f t="shared" si="69"/>
        <v>42.222222222222221</v>
      </c>
      <c r="Q2207" t="s">
        <v>8322</v>
      </c>
      <c r="R2207" t="s">
        <v>8327</v>
      </c>
    </row>
    <row r="2208" spans="1:18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68"/>
        <v>1.0272727272727273</v>
      </c>
      <c r="P2208" s="15">
        <f t="shared" si="69"/>
        <v>33.235294117647058</v>
      </c>
      <c r="Q2208" t="s">
        <v>8322</v>
      </c>
      <c r="R2208" t="s">
        <v>8327</v>
      </c>
    </row>
    <row r="2209" spans="1:18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68"/>
        <v>1</v>
      </c>
      <c r="P2209" s="15">
        <f t="shared" si="69"/>
        <v>285.71428571428572</v>
      </c>
      <c r="Q2209" t="s">
        <v>8322</v>
      </c>
      <c r="R2209" t="s">
        <v>8327</v>
      </c>
    </row>
    <row r="2210" spans="1:18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68"/>
        <v>1.016</v>
      </c>
      <c r="P2210" s="15">
        <f t="shared" si="69"/>
        <v>42.333333333333336</v>
      </c>
      <c r="Q2210" t="s">
        <v>8322</v>
      </c>
      <c r="R2210" t="s">
        <v>8327</v>
      </c>
    </row>
    <row r="2211" spans="1:18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68"/>
        <v>1.508</v>
      </c>
      <c r="P2211" s="15">
        <f t="shared" si="69"/>
        <v>50.266666666666666</v>
      </c>
      <c r="Q2211" t="s">
        <v>8322</v>
      </c>
      <c r="R2211" t="s">
        <v>8327</v>
      </c>
    </row>
    <row r="2212" spans="1:18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68"/>
        <v>1.11425</v>
      </c>
      <c r="P2212" s="15">
        <f t="shared" si="69"/>
        <v>61.902777777777779</v>
      </c>
      <c r="Q2212" t="s">
        <v>8322</v>
      </c>
      <c r="R2212" t="s">
        <v>8327</v>
      </c>
    </row>
    <row r="2213" spans="1:18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68"/>
        <v>1.956</v>
      </c>
      <c r="P2213" s="15">
        <f t="shared" si="69"/>
        <v>40.75</v>
      </c>
      <c r="Q2213" t="s">
        <v>8322</v>
      </c>
      <c r="R2213" t="s">
        <v>8327</v>
      </c>
    </row>
    <row r="2214" spans="1:18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68"/>
        <v>1.1438333333333333</v>
      </c>
      <c r="P2214" s="15">
        <f t="shared" si="69"/>
        <v>55.796747967479675</v>
      </c>
      <c r="Q2214" t="s">
        <v>8322</v>
      </c>
      <c r="R2214" t="s">
        <v>8327</v>
      </c>
    </row>
    <row r="2215" spans="1:18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68"/>
        <v>2</v>
      </c>
      <c r="P2215" s="15">
        <f t="shared" si="69"/>
        <v>10</v>
      </c>
      <c r="Q2215" t="s">
        <v>8322</v>
      </c>
      <c r="R2215" t="s">
        <v>8327</v>
      </c>
    </row>
    <row r="2216" spans="1:18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68"/>
        <v>2.9250166666666666</v>
      </c>
      <c r="P2216" s="15">
        <f t="shared" si="69"/>
        <v>73.125416666666666</v>
      </c>
      <c r="Q2216" t="s">
        <v>8322</v>
      </c>
      <c r="R2216" t="s">
        <v>8327</v>
      </c>
    </row>
    <row r="2217" spans="1:18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68"/>
        <v>1.5636363636363637</v>
      </c>
      <c r="P2217" s="15">
        <f t="shared" si="69"/>
        <v>26.060606060606062</v>
      </c>
      <c r="Q2217" t="s">
        <v>8322</v>
      </c>
      <c r="R2217" t="s">
        <v>8327</v>
      </c>
    </row>
    <row r="2218" spans="1:18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68"/>
        <v>1.0566666666666666</v>
      </c>
      <c r="P2218" s="15">
        <f t="shared" si="69"/>
        <v>22.642857142857142</v>
      </c>
      <c r="Q2218" t="s">
        <v>8322</v>
      </c>
      <c r="R2218" t="s">
        <v>8327</v>
      </c>
    </row>
    <row r="2219" spans="1:18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68"/>
        <v>1.0119047619047619</v>
      </c>
      <c r="P2219" s="15">
        <f t="shared" si="69"/>
        <v>47.222222222222221</v>
      </c>
      <c r="Q2219" t="s">
        <v>8322</v>
      </c>
      <c r="R2219" t="s">
        <v>8327</v>
      </c>
    </row>
    <row r="2220" spans="1:18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68"/>
        <v>1.2283299999999999</v>
      </c>
      <c r="P2220" s="15">
        <f t="shared" si="69"/>
        <v>32.324473684210524</v>
      </c>
      <c r="Q2220" t="s">
        <v>8322</v>
      </c>
      <c r="R2220" t="s">
        <v>8327</v>
      </c>
    </row>
    <row r="2221" spans="1:18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68"/>
        <v>1.0149999999999999</v>
      </c>
      <c r="P2221" s="15">
        <f t="shared" si="69"/>
        <v>53.421052631578945</v>
      </c>
      <c r="Q2221" t="s">
        <v>8322</v>
      </c>
      <c r="R2221" t="s">
        <v>8327</v>
      </c>
    </row>
    <row r="2222" spans="1:18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68"/>
        <v>1.0114285714285713</v>
      </c>
      <c r="P2222" s="15">
        <f t="shared" si="69"/>
        <v>51.304347826086953</v>
      </c>
      <c r="Q2222" t="s">
        <v>8322</v>
      </c>
      <c r="R2222" t="s">
        <v>8327</v>
      </c>
    </row>
    <row r="2223" spans="1:18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68"/>
        <v>1.0811999999999999</v>
      </c>
      <c r="P2223" s="15">
        <f t="shared" si="69"/>
        <v>37.197247706422019</v>
      </c>
      <c r="Q2223" t="s">
        <v>8330</v>
      </c>
      <c r="R2223" t="s">
        <v>8348</v>
      </c>
    </row>
    <row r="2224" spans="1:18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68"/>
        <v>1.6259999999999999</v>
      </c>
      <c r="P2224" s="15">
        <f t="shared" si="69"/>
        <v>27.1</v>
      </c>
      <c r="Q2224" t="s">
        <v>8330</v>
      </c>
      <c r="R2224" t="s">
        <v>8348</v>
      </c>
    </row>
    <row r="2225" spans="1:18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68"/>
        <v>1.0580000000000001</v>
      </c>
      <c r="P2225" s="15">
        <f t="shared" si="69"/>
        <v>206.31</v>
      </c>
      <c r="Q2225" t="s">
        <v>8330</v>
      </c>
      <c r="R2225" t="s">
        <v>8348</v>
      </c>
    </row>
    <row r="2226" spans="1:18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68"/>
        <v>2.4315000000000002</v>
      </c>
      <c r="P2226" s="15">
        <f t="shared" si="69"/>
        <v>82.145270270270274</v>
      </c>
      <c r="Q2226" t="s">
        <v>8330</v>
      </c>
      <c r="R2226" t="s">
        <v>8348</v>
      </c>
    </row>
    <row r="2227" spans="1:18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68"/>
        <v>9.4483338095238096</v>
      </c>
      <c r="P2227" s="15">
        <f t="shared" si="69"/>
        <v>164.79651993355483</v>
      </c>
      <c r="Q2227" t="s">
        <v>8330</v>
      </c>
      <c r="R2227" t="s">
        <v>8348</v>
      </c>
    </row>
    <row r="2228" spans="1:18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68"/>
        <v>1.0846283333333333</v>
      </c>
      <c r="P2228" s="15">
        <f t="shared" si="69"/>
        <v>60.820280373831778</v>
      </c>
      <c r="Q2228" t="s">
        <v>8330</v>
      </c>
      <c r="R2228" t="s">
        <v>8348</v>
      </c>
    </row>
    <row r="2229" spans="1:18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68"/>
        <v>1.5737692307692308</v>
      </c>
      <c r="P2229" s="15">
        <f t="shared" si="69"/>
        <v>67.970099667774093</v>
      </c>
      <c r="Q2229" t="s">
        <v>8330</v>
      </c>
      <c r="R2229" t="s">
        <v>8348</v>
      </c>
    </row>
    <row r="2230" spans="1:18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68"/>
        <v>11.744899999999999</v>
      </c>
      <c r="P2230" s="15">
        <f t="shared" si="69"/>
        <v>81.561805555555551</v>
      </c>
      <c r="Q2230" t="s">
        <v>8330</v>
      </c>
      <c r="R2230" t="s">
        <v>8348</v>
      </c>
    </row>
    <row r="2231" spans="1:18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68"/>
        <v>1.7104755366949576</v>
      </c>
      <c r="P2231" s="15">
        <f t="shared" si="69"/>
        <v>25.42547309833024</v>
      </c>
      <c r="Q2231" t="s">
        <v>8330</v>
      </c>
      <c r="R2231" t="s">
        <v>8348</v>
      </c>
    </row>
    <row r="2232" spans="1:18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68"/>
        <v>1.2595294117647058</v>
      </c>
      <c r="P2232" s="15">
        <f t="shared" si="69"/>
        <v>21.497991967871485</v>
      </c>
      <c r="Q2232" t="s">
        <v>8330</v>
      </c>
      <c r="R2232" t="s">
        <v>8348</v>
      </c>
    </row>
    <row r="2233" spans="1:18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68"/>
        <v>12.121296000000001</v>
      </c>
      <c r="P2233" s="15">
        <f t="shared" si="69"/>
        <v>27.226630727762803</v>
      </c>
      <c r="Q2233" t="s">
        <v>8330</v>
      </c>
      <c r="R2233" t="s">
        <v>8348</v>
      </c>
    </row>
    <row r="2234" spans="1:18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68"/>
        <v>4.9580000000000002</v>
      </c>
      <c r="P2234" s="15">
        <f t="shared" si="69"/>
        <v>25.091093117408906</v>
      </c>
      <c r="Q2234" t="s">
        <v>8330</v>
      </c>
      <c r="R2234" t="s">
        <v>8348</v>
      </c>
    </row>
    <row r="2235" spans="1:18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68"/>
        <v>3.3203999999999998</v>
      </c>
      <c r="P2235" s="15">
        <f t="shared" si="69"/>
        <v>21.230179028132991</v>
      </c>
      <c r="Q2235" t="s">
        <v>8330</v>
      </c>
      <c r="R2235" t="s">
        <v>8348</v>
      </c>
    </row>
    <row r="2236" spans="1:18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68"/>
        <v>11.65</v>
      </c>
      <c r="P2236" s="15">
        <f t="shared" si="69"/>
        <v>41.607142857142854</v>
      </c>
      <c r="Q2236" t="s">
        <v>8330</v>
      </c>
      <c r="R2236" t="s">
        <v>8348</v>
      </c>
    </row>
    <row r="2237" spans="1:18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68"/>
        <v>1.5331538461538461</v>
      </c>
      <c r="P2237" s="15">
        <f t="shared" si="69"/>
        <v>135.58503401360545</v>
      </c>
      <c r="Q2237" t="s">
        <v>8330</v>
      </c>
      <c r="R2237" t="s">
        <v>8348</v>
      </c>
    </row>
    <row r="2238" spans="1:18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68"/>
        <v>5.3710714285714287</v>
      </c>
      <c r="P2238" s="15">
        <f t="shared" si="69"/>
        <v>22.116176470588236</v>
      </c>
      <c r="Q2238" t="s">
        <v>8330</v>
      </c>
      <c r="R2238" t="s">
        <v>8348</v>
      </c>
    </row>
    <row r="2239" spans="1:18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68"/>
        <v>3.5292777777777777</v>
      </c>
      <c r="P2239" s="15">
        <f t="shared" si="69"/>
        <v>64.625635808748726</v>
      </c>
      <c r="Q2239" t="s">
        <v>8330</v>
      </c>
      <c r="R2239" t="s">
        <v>8348</v>
      </c>
    </row>
    <row r="2240" spans="1:18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68"/>
        <v>1.3740000000000001</v>
      </c>
      <c r="P2240" s="15">
        <f t="shared" si="69"/>
        <v>69.569620253164558</v>
      </c>
      <c r="Q2240" t="s">
        <v>8330</v>
      </c>
      <c r="R2240" t="s">
        <v>8348</v>
      </c>
    </row>
    <row r="2241" spans="1:18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68"/>
        <v>1.2802667999999999</v>
      </c>
      <c r="P2241" s="15">
        <f t="shared" si="69"/>
        <v>75.133028169014082</v>
      </c>
      <c r="Q2241" t="s">
        <v>8330</v>
      </c>
      <c r="R2241" t="s">
        <v>8348</v>
      </c>
    </row>
    <row r="2242" spans="1:18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68"/>
        <v>2.7067999999999999</v>
      </c>
      <c r="P2242" s="15">
        <f t="shared" si="69"/>
        <v>140.97916666666666</v>
      </c>
      <c r="Q2242" t="s">
        <v>8330</v>
      </c>
      <c r="R2242" t="s">
        <v>8348</v>
      </c>
    </row>
    <row r="2243" spans="1:18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70">E2243/D2243</f>
        <v>8.0640000000000001</v>
      </c>
      <c r="P2243" s="15">
        <f t="shared" ref="P2243:P2306" si="71">E2243/L2243</f>
        <v>49.472392638036808</v>
      </c>
      <c r="Q2243" t="s">
        <v>8330</v>
      </c>
      <c r="R2243" t="s">
        <v>8348</v>
      </c>
    </row>
    <row r="2244" spans="1:18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70"/>
        <v>13.600976000000001</v>
      </c>
      <c r="P2244" s="15">
        <f t="shared" si="71"/>
        <v>53.865251485148519</v>
      </c>
      <c r="Q2244" t="s">
        <v>8330</v>
      </c>
      <c r="R2244" t="s">
        <v>8348</v>
      </c>
    </row>
    <row r="2245" spans="1:18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70"/>
        <v>9302.5</v>
      </c>
      <c r="P2245" s="15">
        <f t="shared" si="71"/>
        <v>4.5712530712530715</v>
      </c>
      <c r="Q2245" t="s">
        <v>8330</v>
      </c>
      <c r="R2245" t="s">
        <v>8348</v>
      </c>
    </row>
    <row r="2246" spans="1:18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70"/>
        <v>3.7702</v>
      </c>
      <c r="P2246" s="15">
        <f t="shared" si="71"/>
        <v>65.00344827586207</v>
      </c>
      <c r="Q2246" t="s">
        <v>8330</v>
      </c>
      <c r="R2246" t="s">
        <v>8348</v>
      </c>
    </row>
    <row r="2247" spans="1:18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70"/>
        <v>26.47025</v>
      </c>
      <c r="P2247" s="15">
        <f t="shared" si="71"/>
        <v>53.475252525252522</v>
      </c>
      <c r="Q2247" t="s">
        <v>8330</v>
      </c>
      <c r="R2247" t="s">
        <v>8348</v>
      </c>
    </row>
    <row r="2248" spans="1:18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70"/>
        <v>1.0012000000000001</v>
      </c>
      <c r="P2248" s="15">
        <f t="shared" si="71"/>
        <v>43.912280701754383</v>
      </c>
      <c r="Q2248" t="s">
        <v>8330</v>
      </c>
      <c r="R2248" t="s">
        <v>8348</v>
      </c>
    </row>
    <row r="2249" spans="1:18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70"/>
        <v>1.0445405405405406</v>
      </c>
      <c r="P2249" s="15">
        <f t="shared" si="71"/>
        <v>50.852631578947367</v>
      </c>
      <c r="Q2249" t="s">
        <v>8330</v>
      </c>
      <c r="R2249" t="s">
        <v>8348</v>
      </c>
    </row>
    <row r="2250" spans="1:18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70"/>
        <v>1.0721428571428571</v>
      </c>
      <c r="P2250" s="15">
        <f t="shared" si="71"/>
        <v>58.6328125</v>
      </c>
      <c r="Q2250" t="s">
        <v>8330</v>
      </c>
      <c r="R2250" t="s">
        <v>8348</v>
      </c>
    </row>
    <row r="2251" spans="1:18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70"/>
        <v>1.6877142857142857</v>
      </c>
      <c r="P2251" s="15">
        <f t="shared" si="71"/>
        <v>32.81666666666667</v>
      </c>
      <c r="Q2251" t="s">
        <v>8330</v>
      </c>
      <c r="R2251" t="s">
        <v>8348</v>
      </c>
    </row>
    <row r="2252" spans="1:18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70"/>
        <v>9.7511200000000002</v>
      </c>
      <c r="P2252" s="15">
        <f t="shared" si="71"/>
        <v>426.93169877408059</v>
      </c>
      <c r="Q2252" t="s">
        <v>8330</v>
      </c>
      <c r="R2252" t="s">
        <v>8348</v>
      </c>
    </row>
    <row r="2253" spans="1:18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70"/>
        <v>1.3444929411764706</v>
      </c>
      <c r="P2253" s="15">
        <f t="shared" si="71"/>
        <v>23.808729166666669</v>
      </c>
      <c r="Q2253" t="s">
        <v>8330</v>
      </c>
      <c r="R2253" t="s">
        <v>8348</v>
      </c>
    </row>
    <row r="2254" spans="1:18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70"/>
        <v>2.722777777777778</v>
      </c>
      <c r="P2254" s="15">
        <f t="shared" si="71"/>
        <v>98.413654618473899</v>
      </c>
      <c r="Q2254" t="s">
        <v>8330</v>
      </c>
      <c r="R2254" t="s">
        <v>8348</v>
      </c>
    </row>
    <row r="2255" spans="1:18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70"/>
        <v>1.1268750000000001</v>
      </c>
      <c r="P2255" s="15">
        <f t="shared" si="71"/>
        <v>107.32142857142857</v>
      </c>
      <c r="Q2255" t="s">
        <v>8330</v>
      </c>
      <c r="R2255" t="s">
        <v>8348</v>
      </c>
    </row>
    <row r="2256" spans="1:18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70"/>
        <v>4.5979999999999999</v>
      </c>
      <c r="P2256" s="15">
        <f t="shared" si="71"/>
        <v>11.67005076142132</v>
      </c>
      <c r="Q2256" t="s">
        <v>8330</v>
      </c>
      <c r="R2256" t="s">
        <v>8348</v>
      </c>
    </row>
    <row r="2257" spans="1:18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70"/>
        <v>2.8665822784810127</v>
      </c>
      <c r="P2257" s="15">
        <f t="shared" si="71"/>
        <v>41.782287822878232</v>
      </c>
      <c r="Q2257" t="s">
        <v>8330</v>
      </c>
      <c r="R2257" t="s">
        <v>8348</v>
      </c>
    </row>
    <row r="2258" spans="1:18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70"/>
        <v>2.2270833333333333</v>
      </c>
      <c r="P2258" s="15">
        <f t="shared" si="71"/>
        <v>21.38</v>
      </c>
      <c r="Q2258" t="s">
        <v>8330</v>
      </c>
      <c r="R2258" t="s">
        <v>8348</v>
      </c>
    </row>
    <row r="2259" spans="1:18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70"/>
        <v>6.3613999999999997</v>
      </c>
      <c r="P2259" s="15">
        <f t="shared" si="71"/>
        <v>94.103550295857985</v>
      </c>
      <c r="Q2259" t="s">
        <v>8330</v>
      </c>
      <c r="R2259" t="s">
        <v>8348</v>
      </c>
    </row>
    <row r="2260" spans="1:18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70"/>
        <v>1.4650000000000001</v>
      </c>
      <c r="P2260" s="15">
        <f t="shared" si="71"/>
        <v>15.721951219512196</v>
      </c>
      <c r="Q2260" t="s">
        <v>8330</v>
      </c>
      <c r="R2260" t="s">
        <v>8348</v>
      </c>
    </row>
    <row r="2261" spans="1:18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70"/>
        <v>18.670999999999999</v>
      </c>
      <c r="P2261" s="15">
        <f t="shared" si="71"/>
        <v>90.635922330097088</v>
      </c>
      <c r="Q2261" t="s">
        <v>8330</v>
      </c>
      <c r="R2261" t="s">
        <v>8348</v>
      </c>
    </row>
    <row r="2262" spans="1:18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70"/>
        <v>3.2692000000000001</v>
      </c>
      <c r="P2262" s="15">
        <f t="shared" si="71"/>
        <v>97.297619047619051</v>
      </c>
      <c r="Q2262" t="s">
        <v>8330</v>
      </c>
      <c r="R2262" t="s">
        <v>8348</v>
      </c>
    </row>
    <row r="2263" spans="1:18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70"/>
        <v>7.7949999999999999</v>
      </c>
      <c r="P2263" s="15">
        <f t="shared" si="71"/>
        <v>37.11904761904762</v>
      </c>
      <c r="Q2263" t="s">
        <v>8330</v>
      </c>
      <c r="R2263" t="s">
        <v>8348</v>
      </c>
    </row>
    <row r="2264" spans="1:18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70"/>
        <v>1.5415151515151515</v>
      </c>
      <c r="P2264" s="15">
        <f t="shared" si="71"/>
        <v>28.104972375690608</v>
      </c>
      <c r="Q2264" t="s">
        <v>8330</v>
      </c>
      <c r="R2264" t="s">
        <v>8348</v>
      </c>
    </row>
    <row r="2265" spans="1:18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70"/>
        <v>1.1554666666666666</v>
      </c>
      <c r="P2265" s="15">
        <f t="shared" si="71"/>
        <v>144.43333333333334</v>
      </c>
      <c r="Q2265" t="s">
        <v>8330</v>
      </c>
      <c r="R2265" t="s">
        <v>8348</v>
      </c>
    </row>
    <row r="2266" spans="1:18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70"/>
        <v>1.8003333333333333</v>
      </c>
      <c r="P2266" s="15">
        <f t="shared" si="71"/>
        <v>24.274157303370785</v>
      </c>
      <c r="Q2266" t="s">
        <v>8330</v>
      </c>
      <c r="R2266" t="s">
        <v>8348</v>
      </c>
    </row>
    <row r="2267" spans="1:18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70"/>
        <v>2.9849999999999999</v>
      </c>
      <c r="P2267" s="15">
        <f t="shared" si="71"/>
        <v>35.117647058823529</v>
      </c>
      <c r="Q2267" t="s">
        <v>8330</v>
      </c>
      <c r="R2267" t="s">
        <v>8348</v>
      </c>
    </row>
    <row r="2268" spans="1:18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70"/>
        <v>3.2026666666666666</v>
      </c>
      <c r="P2268" s="15">
        <f t="shared" si="71"/>
        <v>24.762886597938145</v>
      </c>
      <c r="Q2268" t="s">
        <v>8330</v>
      </c>
      <c r="R2268" t="s">
        <v>8348</v>
      </c>
    </row>
    <row r="2269" spans="1:18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70"/>
        <v>3.80525</v>
      </c>
      <c r="P2269" s="15">
        <f t="shared" si="71"/>
        <v>188.37871287128712</v>
      </c>
      <c r="Q2269" t="s">
        <v>8330</v>
      </c>
      <c r="R2269" t="s">
        <v>8348</v>
      </c>
    </row>
    <row r="2270" spans="1:18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70"/>
        <v>1.026</v>
      </c>
      <c r="P2270" s="15">
        <f t="shared" si="71"/>
        <v>148.08247422680412</v>
      </c>
      <c r="Q2270" t="s">
        <v>8330</v>
      </c>
      <c r="R2270" t="s">
        <v>8348</v>
      </c>
    </row>
    <row r="2271" spans="1:18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70"/>
        <v>18.016400000000001</v>
      </c>
      <c r="P2271" s="15">
        <f t="shared" si="71"/>
        <v>49.934589800443462</v>
      </c>
      <c r="Q2271" t="s">
        <v>8330</v>
      </c>
      <c r="R2271" t="s">
        <v>8348</v>
      </c>
    </row>
    <row r="2272" spans="1:18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70"/>
        <v>7.2024800000000004</v>
      </c>
      <c r="P2272" s="15">
        <f t="shared" si="71"/>
        <v>107.82155688622754</v>
      </c>
      <c r="Q2272" t="s">
        <v>8330</v>
      </c>
      <c r="R2272" t="s">
        <v>8348</v>
      </c>
    </row>
    <row r="2273" spans="1:18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70"/>
        <v>2.8309000000000002</v>
      </c>
      <c r="P2273" s="15">
        <f t="shared" si="71"/>
        <v>42.63403614457831</v>
      </c>
      <c r="Q2273" t="s">
        <v>8330</v>
      </c>
      <c r="R2273" t="s">
        <v>8348</v>
      </c>
    </row>
    <row r="2274" spans="1:18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70"/>
        <v>13.566000000000001</v>
      </c>
      <c r="P2274" s="15">
        <f t="shared" si="71"/>
        <v>14.370762711864407</v>
      </c>
      <c r="Q2274" t="s">
        <v>8330</v>
      </c>
      <c r="R2274" t="s">
        <v>8348</v>
      </c>
    </row>
    <row r="2275" spans="1:18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70"/>
        <v>2.2035999999999998</v>
      </c>
      <c r="P2275" s="15">
        <f t="shared" si="71"/>
        <v>37.476190476190474</v>
      </c>
      <c r="Q2275" t="s">
        <v>8330</v>
      </c>
      <c r="R2275" t="s">
        <v>8348</v>
      </c>
    </row>
    <row r="2276" spans="1:18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70"/>
        <v>1.196</v>
      </c>
      <c r="P2276" s="15">
        <f t="shared" si="71"/>
        <v>30.202020202020201</v>
      </c>
      <c r="Q2276" t="s">
        <v>8330</v>
      </c>
      <c r="R2276" t="s">
        <v>8348</v>
      </c>
    </row>
    <row r="2277" spans="1:18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70"/>
        <v>4.0776923076923079</v>
      </c>
      <c r="P2277" s="15">
        <f t="shared" si="71"/>
        <v>33.550632911392405</v>
      </c>
      <c r="Q2277" t="s">
        <v>8330</v>
      </c>
      <c r="R2277" t="s">
        <v>8348</v>
      </c>
    </row>
    <row r="2278" spans="1:18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70"/>
        <v>1.0581826105905425</v>
      </c>
      <c r="P2278" s="15">
        <f t="shared" si="71"/>
        <v>64.74666666666667</v>
      </c>
      <c r="Q2278" t="s">
        <v>8330</v>
      </c>
      <c r="R2278" t="s">
        <v>8348</v>
      </c>
    </row>
    <row r="2279" spans="1:18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70"/>
        <v>1.4108235294117648</v>
      </c>
      <c r="P2279" s="15">
        <f t="shared" si="71"/>
        <v>57.932367149758456</v>
      </c>
      <c r="Q2279" t="s">
        <v>8330</v>
      </c>
      <c r="R2279" t="s">
        <v>8348</v>
      </c>
    </row>
    <row r="2280" spans="1:18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70"/>
        <v>2.7069999999999999</v>
      </c>
      <c r="P2280" s="15">
        <f t="shared" si="71"/>
        <v>53.078431372549019</v>
      </c>
      <c r="Q2280" t="s">
        <v>8330</v>
      </c>
      <c r="R2280" t="s">
        <v>8348</v>
      </c>
    </row>
    <row r="2281" spans="1:18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70"/>
        <v>1.538</v>
      </c>
      <c r="P2281" s="15">
        <f t="shared" si="71"/>
        <v>48.0625</v>
      </c>
      <c r="Q2281" t="s">
        <v>8330</v>
      </c>
      <c r="R2281" t="s">
        <v>8348</v>
      </c>
    </row>
    <row r="2282" spans="1:18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70"/>
        <v>4.0357653061224488</v>
      </c>
      <c r="P2282" s="15">
        <f t="shared" si="71"/>
        <v>82.396874999999994</v>
      </c>
      <c r="Q2282" t="s">
        <v>8330</v>
      </c>
      <c r="R2282" t="s">
        <v>8348</v>
      </c>
    </row>
    <row r="2283" spans="1:18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70"/>
        <v>1.85</v>
      </c>
      <c r="P2283" s="15">
        <f t="shared" si="71"/>
        <v>50.454545454545453</v>
      </c>
      <c r="Q2283" t="s">
        <v>8322</v>
      </c>
      <c r="R2283" t="s">
        <v>8323</v>
      </c>
    </row>
    <row r="2284" spans="1:18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70"/>
        <v>1.8533333333333333</v>
      </c>
      <c r="P2284" s="15">
        <f t="shared" si="71"/>
        <v>115.83333333333333</v>
      </c>
      <c r="Q2284" t="s">
        <v>8322</v>
      </c>
      <c r="R2284" t="s">
        <v>8323</v>
      </c>
    </row>
    <row r="2285" spans="1:18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70"/>
        <v>1.0085533333333332</v>
      </c>
      <c r="P2285" s="15">
        <f t="shared" si="71"/>
        <v>63.03458333333333</v>
      </c>
      <c r="Q2285" t="s">
        <v>8322</v>
      </c>
      <c r="R2285" t="s">
        <v>8323</v>
      </c>
    </row>
    <row r="2286" spans="1:18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70"/>
        <v>1.0622116666666668</v>
      </c>
      <c r="P2286" s="15">
        <f t="shared" si="71"/>
        <v>108.02152542372882</v>
      </c>
      <c r="Q2286" t="s">
        <v>8322</v>
      </c>
      <c r="R2286" t="s">
        <v>8323</v>
      </c>
    </row>
    <row r="2287" spans="1:18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70"/>
        <v>1.2136666666666667</v>
      </c>
      <c r="P2287" s="15">
        <f t="shared" si="71"/>
        <v>46.088607594936711</v>
      </c>
      <c r="Q2287" t="s">
        <v>8322</v>
      </c>
      <c r="R2287" t="s">
        <v>8323</v>
      </c>
    </row>
    <row r="2288" spans="1:18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70"/>
        <v>1.0006666666666666</v>
      </c>
      <c r="P2288" s="15">
        <f t="shared" si="71"/>
        <v>107.21428571428571</v>
      </c>
      <c r="Q2288" t="s">
        <v>8322</v>
      </c>
      <c r="R2288" t="s">
        <v>8323</v>
      </c>
    </row>
    <row r="2289" spans="1:18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70"/>
        <v>1.1997755555555556</v>
      </c>
      <c r="P2289" s="15">
        <f t="shared" si="71"/>
        <v>50.9338679245283</v>
      </c>
      <c r="Q2289" t="s">
        <v>8322</v>
      </c>
      <c r="R2289" t="s">
        <v>8323</v>
      </c>
    </row>
    <row r="2290" spans="1:18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70"/>
        <v>1.0009999999999999</v>
      </c>
      <c r="P2290" s="15">
        <f t="shared" si="71"/>
        <v>40.04</v>
      </c>
      <c r="Q2290" t="s">
        <v>8322</v>
      </c>
      <c r="R2290" t="s">
        <v>8323</v>
      </c>
    </row>
    <row r="2291" spans="1:18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70"/>
        <v>1.0740000000000001</v>
      </c>
      <c r="P2291" s="15">
        <f t="shared" si="71"/>
        <v>64.44</v>
      </c>
      <c r="Q2291" t="s">
        <v>8322</v>
      </c>
      <c r="R2291" t="s">
        <v>8323</v>
      </c>
    </row>
    <row r="2292" spans="1:18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70"/>
        <v>1.0406666666666666</v>
      </c>
      <c r="P2292" s="15">
        <f t="shared" si="71"/>
        <v>53.827586206896555</v>
      </c>
      <c r="Q2292" t="s">
        <v>8322</v>
      </c>
      <c r="R2292" t="s">
        <v>8323</v>
      </c>
    </row>
    <row r="2293" spans="1:18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70"/>
        <v>1.728</v>
      </c>
      <c r="P2293" s="15">
        <f t="shared" si="71"/>
        <v>100.46511627906976</v>
      </c>
      <c r="Q2293" t="s">
        <v>8322</v>
      </c>
      <c r="R2293" t="s">
        <v>8323</v>
      </c>
    </row>
    <row r="2294" spans="1:18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70"/>
        <v>1.072505</v>
      </c>
      <c r="P2294" s="15">
        <f t="shared" si="71"/>
        <v>46.630652173913049</v>
      </c>
      <c r="Q2294" t="s">
        <v>8322</v>
      </c>
      <c r="R2294" t="s">
        <v>8323</v>
      </c>
    </row>
    <row r="2295" spans="1:18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70"/>
        <v>1.0823529411764705</v>
      </c>
      <c r="P2295" s="15">
        <f t="shared" si="71"/>
        <v>34.074074074074076</v>
      </c>
      <c r="Q2295" t="s">
        <v>8322</v>
      </c>
      <c r="R2295" t="s">
        <v>8323</v>
      </c>
    </row>
    <row r="2296" spans="1:18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70"/>
        <v>1.4608079999999999</v>
      </c>
      <c r="P2296" s="15">
        <f t="shared" si="71"/>
        <v>65.214642857142863</v>
      </c>
      <c r="Q2296" t="s">
        <v>8322</v>
      </c>
      <c r="R2296" t="s">
        <v>8323</v>
      </c>
    </row>
    <row r="2297" spans="1:18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70"/>
        <v>1.2524999999999999</v>
      </c>
      <c r="P2297" s="15">
        <f t="shared" si="71"/>
        <v>44.205882352941174</v>
      </c>
      <c r="Q2297" t="s">
        <v>8322</v>
      </c>
      <c r="R2297" t="s">
        <v>8323</v>
      </c>
    </row>
    <row r="2298" spans="1:18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70"/>
        <v>1.4907142857142857</v>
      </c>
      <c r="P2298" s="15">
        <f t="shared" si="71"/>
        <v>71.965517241379317</v>
      </c>
      <c r="Q2298" t="s">
        <v>8322</v>
      </c>
      <c r="R2298" t="s">
        <v>8323</v>
      </c>
    </row>
    <row r="2299" spans="1:18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70"/>
        <v>1.006</v>
      </c>
      <c r="P2299" s="15">
        <f t="shared" si="71"/>
        <v>52.94736842105263</v>
      </c>
      <c r="Q2299" t="s">
        <v>8322</v>
      </c>
      <c r="R2299" t="s">
        <v>8323</v>
      </c>
    </row>
    <row r="2300" spans="1:18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70"/>
        <v>1.0507333333333333</v>
      </c>
      <c r="P2300" s="15">
        <f t="shared" si="71"/>
        <v>109.45138888888889</v>
      </c>
      <c r="Q2300" t="s">
        <v>8322</v>
      </c>
      <c r="R2300" t="s">
        <v>8323</v>
      </c>
    </row>
    <row r="2301" spans="1:18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70"/>
        <v>3.5016666666666665</v>
      </c>
      <c r="P2301" s="15">
        <f t="shared" si="71"/>
        <v>75.035714285714292</v>
      </c>
      <c r="Q2301" t="s">
        <v>8322</v>
      </c>
      <c r="R2301" t="s">
        <v>8323</v>
      </c>
    </row>
    <row r="2302" spans="1:18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70"/>
        <v>1.0125</v>
      </c>
      <c r="P2302" s="15">
        <f t="shared" si="71"/>
        <v>115.71428571428571</v>
      </c>
      <c r="Q2302" t="s">
        <v>8322</v>
      </c>
      <c r="R2302" t="s">
        <v>8323</v>
      </c>
    </row>
    <row r="2303" spans="1:18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70"/>
        <v>1.336044</v>
      </c>
      <c r="P2303" s="15">
        <f t="shared" si="71"/>
        <v>31.659810426540286</v>
      </c>
      <c r="Q2303" t="s">
        <v>8322</v>
      </c>
      <c r="R2303" t="s">
        <v>8326</v>
      </c>
    </row>
    <row r="2304" spans="1:18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70"/>
        <v>1.7065217391304348</v>
      </c>
      <c r="P2304" s="15">
        <f t="shared" si="71"/>
        <v>46.176470588235297</v>
      </c>
      <c r="Q2304" t="s">
        <v>8322</v>
      </c>
      <c r="R2304" t="s">
        <v>8326</v>
      </c>
    </row>
    <row r="2305" spans="1:18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70"/>
        <v>1.0935829457364341</v>
      </c>
      <c r="P2305" s="15">
        <f t="shared" si="71"/>
        <v>68.481650485436887</v>
      </c>
      <c r="Q2305" t="s">
        <v>8322</v>
      </c>
      <c r="R2305" t="s">
        <v>8326</v>
      </c>
    </row>
    <row r="2306" spans="1:18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70"/>
        <v>1.0070033333333335</v>
      </c>
      <c r="P2306" s="15">
        <f t="shared" si="71"/>
        <v>53.469203539823013</v>
      </c>
      <c r="Q2306" t="s">
        <v>8322</v>
      </c>
      <c r="R2306" t="s">
        <v>8326</v>
      </c>
    </row>
    <row r="2307" spans="1:18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72">E2307/D2307</f>
        <v>1.0122777777777778</v>
      </c>
      <c r="P2307" s="15">
        <f t="shared" ref="P2307:P2370" si="73">E2307/L2307</f>
        <v>109.10778443113773</v>
      </c>
      <c r="Q2307" t="s">
        <v>8322</v>
      </c>
      <c r="R2307" t="s">
        <v>8326</v>
      </c>
    </row>
    <row r="2308" spans="1:18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72"/>
        <v>1.0675857142857144</v>
      </c>
      <c r="P2308" s="15">
        <f t="shared" si="73"/>
        <v>51.185616438356163</v>
      </c>
      <c r="Q2308" t="s">
        <v>8322</v>
      </c>
      <c r="R2308" t="s">
        <v>8326</v>
      </c>
    </row>
    <row r="2309" spans="1:18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72"/>
        <v>1.0665777537961894</v>
      </c>
      <c r="P2309" s="15">
        <f t="shared" si="73"/>
        <v>27.936800000000002</v>
      </c>
      <c r="Q2309" t="s">
        <v>8322</v>
      </c>
      <c r="R2309" t="s">
        <v>8326</v>
      </c>
    </row>
    <row r="2310" spans="1:18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72"/>
        <v>1.0130622</v>
      </c>
      <c r="P2310" s="15">
        <f t="shared" si="73"/>
        <v>82.496921824104234</v>
      </c>
      <c r="Q2310" t="s">
        <v>8322</v>
      </c>
      <c r="R2310" t="s">
        <v>8326</v>
      </c>
    </row>
    <row r="2311" spans="1:18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72"/>
        <v>1.0667450000000001</v>
      </c>
      <c r="P2311" s="15">
        <f t="shared" si="73"/>
        <v>59.817476635514019</v>
      </c>
      <c r="Q2311" t="s">
        <v>8322</v>
      </c>
      <c r="R2311" t="s">
        <v>8326</v>
      </c>
    </row>
    <row r="2312" spans="1:18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72"/>
        <v>4.288397837837838</v>
      </c>
      <c r="P2312" s="15">
        <f t="shared" si="73"/>
        <v>64.816470588235291</v>
      </c>
      <c r="Q2312" t="s">
        <v>8322</v>
      </c>
      <c r="R2312" t="s">
        <v>8326</v>
      </c>
    </row>
    <row r="2313" spans="1:18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72"/>
        <v>1.0411111111111111</v>
      </c>
      <c r="P2313" s="15">
        <f t="shared" si="73"/>
        <v>90.09615384615384</v>
      </c>
      <c r="Q2313" t="s">
        <v>8322</v>
      </c>
      <c r="R2313" t="s">
        <v>8326</v>
      </c>
    </row>
    <row r="2314" spans="1:18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72"/>
        <v>1.0786666666666667</v>
      </c>
      <c r="P2314" s="15">
        <f t="shared" si="73"/>
        <v>40.962025316455694</v>
      </c>
      <c r="Q2314" t="s">
        <v>8322</v>
      </c>
      <c r="R2314" t="s">
        <v>8326</v>
      </c>
    </row>
    <row r="2315" spans="1:18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72"/>
        <v>1.7584040000000001</v>
      </c>
      <c r="P2315" s="15">
        <f t="shared" si="73"/>
        <v>56.000127388535034</v>
      </c>
      <c r="Q2315" t="s">
        <v>8322</v>
      </c>
      <c r="R2315" t="s">
        <v>8326</v>
      </c>
    </row>
    <row r="2316" spans="1:18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72"/>
        <v>1.5697000000000001</v>
      </c>
      <c r="P2316" s="15">
        <f t="shared" si="73"/>
        <v>37.672800000000002</v>
      </c>
      <c r="Q2316" t="s">
        <v>8322</v>
      </c>
      <c r="R2316" t="s">
        <v>8326</v>
      </c>
    </row>
    <row r="2317" spans="1:18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72"/>
        <v>1.026</v>
      </c>
      <c r="P2317" s="15">
        <f t="shared" si="73"/>
        <v>40.078125</v>
      </c>
      <c r="Q2317" t="s">
        <v>8322</v>
      </c>
      <c r="R2317" t="s">
        <v>8326</v>
      </c>
    </row>
    <row r="2318" spans="1:18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72"/>
        <v>1.0404266666666666</v>
      </c>
      <c r="P2318" s="15">
        <f t="shared" si="73"/>
        <v>78.031999999999996</v>
      </c>
      <c r="Q2318" t="s">
        <v>8322</v>
      </c>
      <c r="R2318" t="s">
        <v>8326</v>
      </c>
    </row>
    <row r="2319" spans="1:18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72"/>
        <v>1.04</v>
      </c>
      <c r="P2319" s="15">
        <f t="shared" si="73"/>
        <v>18.90909090909091</v>
      </c>
      <c r="Q2319" t="s">
        <v>8322</v>
      </c>
      <c r="R2319" t="s">
        <v>8326</v>
      </c>
    </row>
    <row r="2320" spans="1:18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72"/>
        <v>1.2105999999999999</v>
      </c>
      <c r="P2320" s="15">
        <f t="shared" si="73"/>
        <v>37.134969325153371</v>
      </c>
      <c r="Q2320" t="s">
        <v>8322</v>
      </c>
      <c r="R2320" t="s">
        <v>8326</v>
      </c>
    </row>
    <row r="2321" spans="1:18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72"/>
        <v>1.077</v>
      </c>
      <c r="P2321" s="15">
        <f t="shared" si="73"/>
        <v>41.961038961038959</v>
      </c>
      <c r="Q2321" t="s">
        <v>8322</v>
      </c>
      <c r="R2321" t="s">
        <v>8326</v>
      </c>
    </row>
    <row r="2322" spans="1:18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72"/>
        <v>1.0866</v>
      </c>
      <c r="P2322" s="15">
        <f t="shared" si="73"/>
        <v>61.044943820224717</v>
      </c>
      <c r="Q2322" t="s">
        <v>8322</v>
      </c>
      <c r="R2322" t="s">
        <v>8326</v>
      </c>
    </row>
    <row r="2323" spans="1:18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72"/>
        <v>0.39120962394619685</v>
      </c>
      <c r="P2323" s="15">
        <f t="shared" si="73"/>
        <v>64.53125</v>
      </c>
      <c r="Q2323" t="s">
        <v>8333</v>
      </c>
      <c r="R2323" t="s">
        <v>8349</v>
      </c>
    </row>
    <row r="2324" spans="1:18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72"/>
        <v>3.1481481481481478E-2</v>
      </c>
      <c r="P2324" s="15">
        <f t="shared" si="73"/>
        <v>21.25</v>
      </c>
      <c r="Q2324" t="s">
        <v>8333</v>
      </c>
      <c r="R2324" t="s">
        <v>8349</v>
      </c>
    </row>
    <row r="2325" spans="1:18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72"/>
        <v>0.48</v>
      </c>
      <c r="P2325" s="15">
        <f t="shared" si="73"/>
        <v>30</v>
      </c>
      <c r="Q2325" t="s">
        <v>8333</v>
      </c>
      <c r="R2325" t="s">
        <v>8349</v>
      </c>
    </row>
    <row r="2326" spans="1:18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72"/>
        <v>0.20733333333333334</v>
      </c>
      <c r="P2326" s="15">
        <f t="shared" si="73"/>
        <v>25.491803278688526</v>
      </c>
      <c r="Q2326" t="s">
        <v>8333</v>
      </c>
      <c r="R2326" t="s">
        <v>8349</v>
      </c>
    </row>
    <row r="2327" spans="1:18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72"/>
        <v>0.08</v>
      </c>
      <c r="P2327" s="15">
        <f t="shared" si="73"/>
        <v>11.428571428571429</v>
      </c>
      <c r="Q2327" t="s">
        <v>8333</v>
      </c>
      <c r="R2327" t="s">
        <v>8349</v>
      </c>
    </row>
    <row r="2328" spans="1:18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72"/>
        <v>7.1999999999999998E-3</v>
      </c>
      <c r="P2328" s="15">
        <f t="shared" si="73"/>
        <v>108</v>
      </c>
      <c r="Q2328" t="s">
        <v>8333</v>
      </c>
      <c r="R2328" t="s">
        <v>8349</v>
      </c>
    </row>
    <row r="2329" spans="1:18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72"/>
        <v>5.2609431428571432</v>
      </c>
      <c r="P2329" s="15">
        <f t="shared" si="73"/>
        <v>54.883162444113267</v>
      </c>
      <c r="Q2329" t="s">
        <v>8333</v>
      </c>
      <c r="R2329" t="s">
        <v>8349</v>
      </c>
    </row>
    <row r="2330" spans="1:18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72"/>
        <v>2.5445000000000002</v>
      </c>
      <c r="P2330" s="15">
        <f t="shared" si="73"/>
        <v>47.383612662942269</v>
      </c>
      <c r="Q2330" t="s">
        <v>8333</v>
      </c>
      <c r="R2330" t="s">
        <v>8349</v>
      </c>
    </row>
    <row r="2331" spans="1:18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72"/>
        <v>1.0591999999999999</v>
      </c>
      <c r="P2331" s="15">
        <f t="shared" si="73"/>
        <v>211.84</v>
      </c>
      <c r="Q2331" t="s">
        <v>8333</v>
      </c>
      <c r="R2331" t="s">
        <v>8349</v>
      </c>
    </row>
    <row r="2332" spans="1:18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72"/>
        <v>1.0242285714285715</v>
      </c>
      <c r="P2332" s="15">
        <f t="shared" si="73"/>
        <v>219.92638036809817</v>
      </c>
      <c r="Q2332" t="s">
        <v>8333</v>
      </c>
      <c r="R2332" t="s">
        <v>8349</v>
      </c>
    </row>
    <row r="2333" spans="1:18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72"/>
        <v>1.4431375</v>
      </c>
      <c r="P2333" s="15">
        <f t="shared" si="73"/>
        <v>40.795406360424032</v>
      </c>
      <c r="Q2333" t="s">
        <v>8333</v>
      </c>
      <c r="R2333" t="s">
        <v>8349</v>
      </c>
    </row>
    <row r="2334" spans="1:18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72"/>
        <v>1.06308</v>
      </c>
      <c r="P2334" s="15">
        <f t="shared" si="73"/>
        <v>75.502840909090907</v>
      </c>
      <c r="Q2334" t="s">
        <v>8333</v>
      </c>
      <c r="R2334" t="s">
        <v>8349</v>
      </c>
    </row>
    <row r="2335" spans="1:18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72"/>
        <v>2.1216666666666666</v>
      </c>
      <c r="P2335" s="15">
        <f t="shared" si="73"/>
        <v>13.542553191489361</v>
      </c>
      <c r="Q2335" t="s">
        <v>8333</v>
      </c>
      <c r="R2335" t="s">
        <v>8349</v>
      </c>
    </row>
    <row r="2336" spans="1:18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72"/>
        <v>1.0195000000000001</v>
      </c>
      <c r="P2336" s="15">
        <f t="shared" si="73"/>
        <v>60.865671641791046</v>
      </c>
      <c r="Q2336" t="s">
        <v>8333</v>
      </c>
      <c r="R2336" t="s">
        <v>8349</v>
      </c>
    </row>
    <row r="2337" spans="1:18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72"/>
        <v>1.0227200000000001</v>
      </c>
      <c r="P2337" s="15">
        <f t="shared" si="73"/>
        <v>115.69230769230769</v>
      </c>
      <c r="Q2337" t="s">
        <v>8333</v>
      </c>
      <c r="R2337" t="s">
        <v>8349</v>
      </c>
    </row>
    <row r="2338" spans="1:18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72"/>
        <v>5.2073254999999996</v>
      </c>
      <c r="P2338" s="15">
        <f t="shared" si="73"/>
        <v>48.104623556581984</v>
      </c>
      <c r="Q2338" t="s">
        <v>8333</v>
      </c>
      <c r="R2338" t="s">
        <v>8349</v>
      </c>
    </row>
    <row r="2339" spans="1:18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72"/>
        <v>1.1065833333333333</v>
      </c>
      <c r="P2339" s="15">
        <f t="shared" si="73"/>
        <v>74.184357541899445</v>
      </c>
      <c r="Q2339" t="s">
        <v>8333</v>
      </c>
      <c r="R2339" t="s">
        <v>8349</v>
      </c>
    </row>
    <row r="2340" spans="1:18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72"/>
        <v>1.0114333333333334</v>
      </c>
      <c r="P2340" s="15">
        <f t="shared" si="73"/>
        <v>123.34552845528455</v>
      </c>
      <c r="Q2340" t="s">
        <v>8333</v>
      </c>
      <c r="R2340" t="s">
        <v>8349</v>
      </c>
    </row>
    <row r="2341" spans="1:18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72"/>
        <v>2.9420799999999998</v>
      </c>
      <c r="P2341" s="15">
        <f t="shared" si="73"/>
        <v>66.623188405797094</v>
      </c>
      <c r="Q2341" t="s">
        <v>8333</v>
      </c>
      <c r="R2341" t="s">
        <v>8349</v>
      </c>
    </row>
    <row r="2342" spans="1:18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72"/>
        <v>1.0577749999999999</v>
      </c>
      <c r="P2342" s="15">
        <f t="shared" si="73"/>
        <v>104.99007444168734</v>
      </c>
      <c r="Q2342" t="s">
        <v>8333</v>
      </c>
      <c r="R2342" t="s">
        <v>8349</v>
      </c>
    </row>
    <row r="2343" spans="1:18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72"/>
        <v>0</v>
      </c>
      <c r="P2343" s="15" t="e">
        <f t="shared" si="73"/>
        <v>#DIV/0!</v>
      </c>
      <c r="Q2343" t="s">
        <v>8316</v>
      </c>
      <c r="R2343" t="s">
        <v>8317</v>
      </c>
    </row>
    <row r="2344" spans="1:18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72"/>
        <v>0</v>
      </c>
      <c r="P2344" s="15" t="e">
        <f t="shared" si="73"/>
        <v>#DIV/0!</v>
      </c>
      <c r="Q2344" t="s">
        <v>8316</v>
      </c>
      <c r="R2344" t="s">
        <v>8317</v>
      </c>
    </row>
    <row r="2345" spans="1:18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72"/>
        <v>0.03</v>
      </c>
      <c r="P2345" s="15">
        <f t="shared" si="73"/>
        <v>300</v>
      </c>
      <c r="Q2345" t="s">
        <v>8316</v>
      </c>
      <c r="R2345" t="s">
        <v>8317</v>
      </c>
    </row>
    <row r="2346" spans="1:18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72"/>
        <v>1E-3</v>
      </c>
      <c r="P2346" s="15">
        <f t="shared" si="73"/>
        <v>1</v>
      </c>
      <c r="Q2346" t="s">
        <v>8316</v>
      </c>
      <c r="R2346" t="s">
        <v>8317</v>
      </c>
    </row>
    <row r="2347" spans="1:18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72"/>
        <v>0</v>
      </c>
      <c r="P2347" s="15" t="e">
        <f t="shared" si="73"/>
        <v>#DIV/0!</v>
      </c>
      <c r="Q2347" t="s">
        <v>8316</v>
      </c>
      <c r="R2347" t="s">
        <v>8317</v>
      </c>
    </row>
    <row r="2348" spans="1:18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72"/>
        <v>6.4999999999999997E-4</v>
      </c>
      <c r="P2348" s="15">
        <f t="shared" si="73"/>
        <v>13</v>
      </c>
      <c r="Q2348" t="s">
        <v>8316</v>
      </c>
      <c r="R2348" t="s">
        <v>8317</v>
      </c>
    </row>
    <row r="2349" spans="1:18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72"/>
        <v>1.4999999999999999E-2</v>
      </c>
      <c r="P2349" s="15">
        <f t="shared" si="73"/>
        <v>15</v>
      </c>
      <c r="Q2349" t="s">
        <v>8316</v>
      </c>
      <c r="R2349" t="s">
        <v>8317</v>
      </c>
    </row>
    <row r="2350" spans="1:18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72"/>
        <v>3.8571428571428572E-3</v>
      </c>
      <c r="P2350" s="15">
        <f t="shared" si="73"/>
        <v>54</v>
      </c>
      <c r="Q2350" t="s">
        <v>8316</v>
      </c>
      <c r="R2350" t="s">
        <v>8317</v>
      </c>
    </row>
    <row r="2351" spans="1:18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72"/>
        <v>0</v>
      </c>
      <c r="P2351" s="15" t="e">
        <f t="shared" si="73"/>
        <v>#DIV/0!</v>
      </c>
      <c r="Q2351" t="s">
        <v>8316</v>
      </c>
      <c r="R2351" t="s">
        <v>8317</v>
      </c>
    </row>
    <row r="2352" spans="1:18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72"/>
        <v>0</v>
      </c>
      <c r="P2352" s="15" t="e">
        <f t="shared" si="73"/>
        <v>#DIV/0!</v>
      </c>
      <c r="Q2352" t="s">
        <v>8316</v>
      </c>
      <c r="R2352" t="s">
        <v>8317</v>
      </c>
    </row>
    <row r="2353" spans="1:18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72"/>
        <v>5.7142857142857143E-3</v>
      </c>
      <c r="P2353" s="15">
        <f t="shared" si="73"/>
        <v>15.428571428571429</v>
      </c>
      <c r="Q2353" t="s">
        <v>8316</v>
      </c>
      <c r="R2353" t="s">
        <v>8317</v>
      </c>
    </row>
    <row r="2354" spans="1:18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72"/>
        <v>0</v>
      </c>
      <c r="P2354" s="15" t="e">
        <f t="shared" si="73"/>
        <v>#DIV/0!</v>
      </c>
      <c r="Q2354" t="s">
        <v>8316</v>
      </c>
      <c r="R2354" t="s">
        <v>8317</v>
      </c>
    </row>
    <row r="2355" spans="1:18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72"/>
        <v>0</v>
      </c>
      <c r="P2355" s="15" t="e">
        <f t="shared" si="73"/>
        <v>#DIV/0!</v>
      </c>
      <c r="Q2355" t="s">
        <v>8316</v>
      </c>
      <c r="R2355" t="s">
        <v>8317</v>
      </c>
    </row>
    <row r="2356" spans="1:18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72"/>
        <v>7.1428571428571429E-4</v>
      </c>
      <c r="P2356" s="15">
        <f t="shared" si="73"/>
        <v>25</v>
      </c>
      <c r="Q2356" t="s">
        <v>8316</v>
      </c>
      <c r="R2356" t="s">
        <v>8317</v>
      </c>
    </row>
    <row r="2357" spans="1:18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72"/>
        <v>6.875E-3</v>
      </c>
      <c r="P2357" s="15">
        <f t="shared" si="73"/>
        <v>27.5</v>
      </c>
      <c r="Q2357" t="s">
        <v>8316</v>
      </c>
      <c r="R2357" t="s">
        <v>8317</v>
      </c>
    </row>
    <row r="2358" spans="1:18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72"/>
        <v>0</v>
      </c>
      <c r="P2358" s="15" t="e">
        <f t="shared" si="73"/>
        <v>#DIV/0!</v>
      </c>
      <c r="Q2358" t="s">
        <v>8316</v>
      </c>
      <c r="R2358" t="s">
        <v>8317</v>
      </c>
    </row>
    <row r="2359" spans="1:18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72"/>
        <v>0</v>
      </c>
      <c r="P2359" s="15" t="e">
        <f t="shared" si="73"/>
        <v>#DIV/0!</v>
      </c>
      <c r="Q2359" t="s">
        <v>8316</v>
      </c>
      <c r="R2359" t="s">
        <v>8317</v>
      </c>
    </row>
    <row r="2360" spans="1:18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72"/>
        <v>0</v>
      </c>
      <c r="P2360" s="15" t="e">
        <f t="shared" si="73"/>
        <v>#DIV/0!</v>
      </c>
      <c r="Q2360" t="s">
        <v>8316</v>
      </c>
      <c r="R2360" t="s">
        <v>8317</v>
      </c>
    </row>
    <row r="2361" spans="1:18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72"/>
        <v>0.14680000000000001</v>
      </c>
      <c r="P2361" s="15">
        <f t="shared" si="73"/>
        <v>367</v>
      </c>
      <c r="Q2361" t="s">
        <v>8316</v>
      </c>
      <c r="R2361" t="s">
        <v>8317</v>
      </c>
    </row>
    <row r="2362" spans="1:18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72"/>
        <v>4.0000000000000002E-4</v>
      </c>
      <c r="P2362" s="15">
        <f t="shared" si="73"/>
        <v>2</v>
      </c>
      <c r="Q2362" t="s">
        <v>8316</v>
      </c>
      <c r="R2362" t="s">
        <v>8317</v>
      </c>
    </row>
    <row r="2363" spans="1:18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72"/>
        <v>0</v>
      </c>
      <c r="P2363" s="15" t="e">
        <f t="shared" si="73"/>
        <v>#DIV/0!</v>
      </c>
      <c r="Q2363" t="s">
        <v>8316</v>
      </c>
      <c r="R2363" t="s">
        <v>8317</v>
      </c>
    </row>
    <row r="2364" spans="1:18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72"/>
        <v>0.2857142857142857</v>
      </c>
      <c r="P2364" s="15">
        <f t="shared" si="73"/>
        <v>60</v>
      </c>
      <c r="Q2364" t="s">
        <v>8316</v>
      </c>
      <c r="R2364" t="s">
        <v>8317</v>
      </c>
    </row>
    <row r="2365" spans="1:18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72"/>
        <v>0</v>
      </c>
      <c r="P2365" s="15" t="e">
        <f t="shared" si="73"/>
        <v>#DIV/0!</v>
      </c>
      <c r="Q2365" t="s">
        <v>8316</v>
      </c>
      <c r="R2365" t="s">
        <v>8317</v>
      </c>
    </row>
    <row r="2366" spans="1:18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72"/>
        <v>0</v>
      </c>
      <c r="P2366" s="15" t="e">
        <f t="shared" si="73"/>
        <v>#DIV/0!</v>
      </c>
      <c r="Q2366" t="s">
        <v>8316</v>
      </c>
      <c r="R2366" t="s">
        <v>8317</v>
      </c>
    </row>
    <row r="2367" spans="1:18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72"/>
        <v>0</v>
      </c>
      <c r="P2367" s="15" t="e">
        <f t="shared" si="73"/>
        <v>#DIV/0!</v>
      </c>
      <c r="Q2367" t="s">
        <v>8316</v>
      </c>
      <c r="R2367" t="s">
        <v>8317</v>
      </c>
    </row>
    <row r="2368" spans="1:18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72"/>
        <v>0.1052</v>
      </c>
      <c r="P2368" s="15">
        <f t="shared" si="73"/>
        <v>97.407407407407405</v>
      </c>
      <c r="Q2368" t="s">
        <v>8316</v>
      </c>
      <c r="R2368" t="s">
        <v>8317</v>
      </c>
    </row>
    <row r="2369" spans="1:18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72"/>
        <v>1.34E-2</v>
      </c>
      <c r="P2369" s="15">
        <f t="shared" si="73"/>
        <v>47.857142857142854</v>
      </c>
      <c r="Q2369" t="s">
        <v>8316</v>
      </c>
      <c r="R2369" t="s">
        <v>8317</v>
      </c>
    </row>
    <row r="2370" spans="1:18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72"/>
        <v>2.5000000000000001E-3</v>
      </c>
      <c r="P2370" s="15">
        <f t="shared" si="73"/>
        <v>50</v>
      </c>
      <c r="Q2370" t="s">
        <v>8316</v>
      </c>
      <c r="R2370" t="s">
        <v>8317</v>
      </c>
    </row>
    <row r="2371" spans="1:18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74">E2371/D2371</f>
        <v>0</v>
      </c>
      <c r="P2371" s="15" t="e">
        <f t="shared" ref="P2371:P2434" si="75">E2371/L2371</f>
        <v>#DIV/0!</v>
      </c>
      <c r="Q2371" t="s">
        <v>8316</v>
      </c>
      <c r="R2371" t="s">
        <v>8317</v>
      </c>
    </row>
    <row r="2372" spans="1:18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74"/>
        <v>3.2799999999999999E-3</v>
      </c>
      <c r="P2372" s="15">
        <f t="shared" si="75"/>
        <v>20.5</v>
      </c>
      <c r="Q2372" t="s">
        <v>8316</v>
      </c>
      <c r="R2372" t="s">
        <v>8317</v>
      </c>
    </row>
    <row r="2373" spans="1:18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74"/>
        <v>0</v>
      </c>
      <c r="P2373" s="15" t="e">
        <f t="shared" si="75"/>
        <v>#DIV/0!</v>
      </c>
      <c r="Q2373" t="s">
        <v>8316</v>
      </c>
      <c r="R2373" t="s">
        <v>8317</v>
      </c>
    </row>
    <row r="2374" spans="1:18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74"/>
        <v>3.272727272727273E-2</v>
      </c>
      <c r="P2374" s="15">
        <f t="shared" si="75"/>
        <v>30</v>
      </c>
      <c r="Q2374" t="s">
        <v>8316</v>
      </c>
      <c r="R2374" t="s">
        <v>8317</v>
      </c>
    </row>
    <row r="2375" spans="1:18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74"/>
        <v>5.8823529411764708E-5</v>
      </c>
      <c r="P2375" s="15">
        <f t="shared" si="75"/>
        <v>50</v>
      </c>
      <c r="Q2375" t="s">
        <v>8316</v>
      </c>
      <c r="R2375" t="s">
        <v>8317</v>
      </c>
    </row>
    <row r="2376" spans="1:18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74"/>
        <v>4.5454545454545455E-4</v>
      </c>
      <c r="P2376" s="15">
        <f t="shared" si="75"/>
        <v>10</v>
      </c>
      <c r="Q2376" t="s">
        <v>8316</v>
      </c>
      <c r="R2376" t="s">
        <v>8317</v>
      </c>
    </row>
    <row r="2377" spans="1:18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74"/>
        <v>0</v>
      </c>
      <c r="P2377" s="15" t="e">
        <f t="shared" si="75"/>
        <v>#DIV/0!</v>
      </c>
      <c r="Q2377" t="s">
        <v>8316</v>
      </c>
      <c r="R2377" t="s">
        <v>8317</v>
      </c>
    </row>
    <row r="2378" spans="1:18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74"/>
        <v>0.10877666666666666</v>
      </c>
      <c r="P2378" s="15">
        <f t="shared" si="75"/>
        <v>81.582499999999996</v>
      </c>
      <c r="Q2378" t="s">
        <v>8316</v>
      </c>
      <c r="R2378" t="s">
        <v>8317</v>
      </c>
    </row>
    <row r="2379" spans="1:18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74"/>
        <v>0</v>
      </c>
      <c r="P2379" s="15" t="e">
        <f t="shared" si="75"/>
        <v>#DIV/0!</v>
      </c>
      <c r="Q2379" t="s">
        <v>8316</v>
      </c>
      <c r="R2379" t="s">
        <v>8317</v>
      </c>
    </row>
    <row r="2380" spans="1:18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74"/>
        <v>0</v>
      </c>
      <c r="P2380" s="15" t="e">
        <f t="shared" si="75"/>
        <v>#DIV/0!</v>
      </c>
      <c r="Q2380" t="s">
        <v>8316</v>
      </c>
      <c r="R2380" t="s">
        <v>8317</v>
      </c>
    </row>
    <row r="2381" spans="1:18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74"/>
        <v>0</v>
      </c>
      <c r="P2381" s="15" t="e">
        <f t="shared" si="75"/>
        <v>#DIV/0!</v>
      </c>
      <c r="Q2381" t="s">
        <v>8316</v>
      </c>
      <c r="R2381" t="s">
        <v>8317</v>
      </c>
    </row>
    <row r="2382" spans="1:18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74"/>
        <v>3.6666666666666666E-3</v>
      </c>
      <c r="P2382" s="15">
        <f t="shared" si="75"/>
        <v>18.333333333333332</v>
      </c>
      <c r="Q2382" t="s">
        <v>8316</v>
      </c>
      <c r="R2382" t="s">
        <v>8317</v>
      </c>
    </row>
    <row r="2383" spans="1:18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74"/>
        <v>1.8193398957730169E-2</v>
      </c>
      <c r="P2383" s="15">
        <f t="shared" si="75"/>
        <v>224.42857142857142</v>
      </c>
      <c r="Q2383" t="s">
        <v>8316</v>
      </c>
      <c r="R2383" t="s">
        <v>8317</v>
      </c>
    </row>
    <row r="2384" spans="1:18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74"/>
        <v>2.5000000000000001E-2</v>
      </c>
      <c r="P2384" s="15">
        <f t="shared" si="75"/>
        <v>37.5</v>
      </c>
      <c r="Q2384" t="s">
        <v>8316</v>
      </c>
      <c r="R2384" t="s">
        <v>8317</v>
      </c>
    </row>
    <row r="2385" spans="1:18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74"/>
        <v>4.3499999999999997E-2</v>
      </c>
      <c r="P2385" s="15">
        <f t="shared" si="75"/>
        <v>145</v>
      </c>
      <c r="Q2385" t="s">
        <v>8316</v>
      </c>
      <c r="R2385" t="s">
        <v>8317</v>
      </c>
    </row>
    <row r="2386" spans="1:18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74"/>
        <v>8.0000000000000002E-3</v>
      </c>
      <c r="P2386" s="15">
        <f t="shared" si="75"/>
        <v>1</v>
      </c>
      <c r="Q2386" t="s">
        <v>8316</v>
      </c>
      <c r="R2386" t="s">
        <v>8317</v>
      </c>
    </row>
    <row r="2387" spans="1:18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74"/>
        <v>1.2123076923076924E-2</v>
      </c>
      <c r="P2387" s="15">
        <f t="shared" si="75"/>
        <v>112.57142857142857</v>
      </c>
      <c r="Q2387" t="s">
        <v>8316</v>
      </c>
      <c r="R2387" t="s">
        <v>8317</v>
      </c>
    </row>
    <row r="2388" spans="1:18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74"/>
        <v>0</v>
      </c>
      <c r="P2388" s="15" t="e">
        <f t="shared" si="75"/>
        <v>#DIV/0!</v>
      </c>
      <c r="Q2388" t="s">
        <v>8316</v>
      </c>
      <c r="R2388" t="s">
        <v>8317</v>
      </c>
    </row>
    <row r="2389" spans="1:18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74"/>
        <v>6.8399999999999997E-3</v>
      </c>
      <c r="P2389" s="15">
        <f t="shared" si="75"/>
        <v>342</v>
      </c>
      <c r="Q2389" t="s">
        <v>8316</v>
      </c>
      <c r="R2389" t="s">
        <v>8317</v>
      </c>
    </row>
    <row r="2390" spans="1:18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74"/>
        <v>1.2513513513513513E-2</v>
      </c>
      <c r="P2390" s="15">
        <f t="shared" si="75"/>
        <v>57.875</v>
      </c>
      <c r="Q2390" t="s">
        <v>8316</v>
      </c>
      <c r="R2390" t="s">
        <v>8317</v>
      </c>
    </row>
    <row r="2391" spans="1:18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74"/>
        <v>1.8749999999999999E-3</v>
      </c>
      <c r="P2391" s="15">
        <f t="shared" si="75"/>
        <v>30</v>
      </c>
      <c r="Q2391" t="s">
        <v>8316</v>
      </c>
      <c r="R2391" t="s">
        <v>8317</v>
      </c>
    </row>
    <row r="2392" spans="1:18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74"/>
        <v>0</v>
      </c>
      <c r="P2392" s="15" t="e">
        <f t="shared" si="75"/>
        <v>#DIV/0!</v>
      </c>
      <c r="Q2392" t="s">
        <v>8316</v>
      </c>
      <c r="R2392" t="s">
        <v>8317</v>
      </c>
    </row>
    <row r="2393" spans="1:18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74"/>
        <v>1.25E-3</v>
      </c>
      <c r="P2393" s="15">
        <f t="shared" si="75"/>
        <v>25</v>
      </c>
      <c r="Q2393" t="s">
        <v>8316</v>
      </c>
      <c r="R2393" t="s">
        <v>8317</v>
      </c>
    </row>
    <row r="2394" spans="1:18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74"/>
        <v>0</v>
      </c>
      <c r="P2394" s="15" t="e">
        <f t="shared" si="75"/>
        <v>#DIV/0!</v>
      </c>
      <c r="Q2394" t="s">
        <v>8316</v>
      </c>
      <c r="R2394" t="s">
        <v>8317</v>
      </c>
    </row>
    <row r="2395" spans="1:18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74"/>
        <v>5.0000000000000001E-4</v>
      </c>
      <c r="P2395" s="15">
        <f t="shared" si="75"/>
        <v>50</v>
      </c>
      <c r="Q2395" t="s">
        <v>8316</v>
      </c>
      <c r="R2395" t="s">
        <v>8317</v>
      </c>
    </row>
    <row r="2396" spans="1:18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74"/>
        <v>5.9999999999999995E-4</v>
      </c>
      <c r="P2396" s="15">
        <f t="shared" si="75"/>
        <v>1.5</v>
      </c>
      <c r="Q2396" t="s">
        <v>8316</v>
      </c>
      <c r="R2396" t="s">
        <v>8317</v>
      </c>
    </row>
    <row r="2397" spans="1:18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74"/>
        <v>0</v>
      </c>
      <c r="P2397" s="15" t="e">
        <f t="shared" si="75"/>
        <v>#DIV/0!</v>
      </c>
      <c r="Q2397" t="s">
        <v>8316</v>
      </c>
      <c r="R2397" t="s">
        <v>8317</v>
      </c>
    </row>
    <row r="2398" spans="1:18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74"/>
        <v>2E-3</v>
      </c>
      <c r="P2398" s="15">
        <f t="shared" si="75"/>
        <v>10</v>
      </c>
      <c r="Q2398" t="s">
        <v>8316</v>
      </c>
      <c r="R2398" t="s">
        <v>8317</v>
      </c>
    </row>
    <row r="2399" spans="1:18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74"/>
        <v>0</v>
      </c>
      <c r="P2399" s="15" t="e">
        <f t="shared" si="75"/>
        <v>#DIV/0!</v>
      </c>
      <c r="Q2399" t="s">
        <v>8316</v>
      </c>
      <c r="R2399" t="s">
        <v>8317</v>
      </c>
    </row>
    <row r="2400" spans="1:18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74"/>
        <v>0</v>
      </c>
      <c r="P2400" s="15" t="e">
        <f t="shared" si="75"/>
        <v>#DIV/0!</v>
      </c>
      <c r="Q2400" t="s">
        <v>8316</v>
      </c>
      <c r="R2400" t="s">
        <v>8317</v>
      </c>
    </row>
    <row r="2401" spans="1:18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74"/>
        <v>0</v>
      </c>
      <c r="P2401" s="15" t="e">
        <f t="shared" si="75"/>
        <v>#DIV/0!</v>
      </c>
      <c r="Q2401" t="s">
        <v>8316</v>
      </c>
      <c r="R2401" t="s">
        <v>8317</v>
      </c>
    </row>
    <row r="2402" spans="1:18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74"/>
        <v>0</v>
      </c>
      <c r="P2402" s="15" t="e">
        <f t="shared" si="75"/>
        <v>#DIV/0!</v>
      </c>
      <c r="Q2402" t="s">
        <v>8316</v>
      </c>
      <c r="R2402" t="s">
        <v>8317</v>
      </c>
    </row>
    <row r="2403" spans="1:18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74"/>
        <v>7.1785714285714283E-3</v>
      </c>
      <c r="P2403" s="15">
        <f t="shared" si="75"/>
        <v>22.333333333333332</v>
      </c>
      <c r="Q2403" t="s">
        <v>8333</v>
      </c>
      <c r="R2403" t="s">
        <v>8334</v>
      </c>
    </row>
    <row r="2404" spans="1:18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74"/>
        <v>4.3333333333333331E-3</v>
      </c>
      <c r="P2404" s="15">
        <f t="shared" si="75"/>
        <v>52</v>
      </c>
      <c r="Q2404" t="s">
        <v>8333</v>
      </c>
      <c r="R2404" t="s">
        <v>8334</v>
      </c>
    </row>
    <row r="2405" spans="1:18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74"/>
        <v>0.16833333333333333</v>
      </c>
      <c r="P2405" s="15">
        <f t="shared" si="75"/>
        <v>16.833333333333332</v>
      </c>
      <c r="Q2405" t="s">
        <v>8333</v>
      </c>
      <c r="R2405" t="s">
        <v>8334</v>
      </c>
    </row>
    <row r="2406" spans="1:18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74"/>
        <v>0</v>
      </c>
      <c r="P2406" s="15" t="e">
        <f t="shared" si="75"/>
        <v>#DIV/0!</v>
      </c>
      <c r="Q2406" t="s">
        <v>8333</v>
      </c>
      <c r="R2406" t="s">
        <v>8334</v>
      </c>
    </row>
    <row r="2407" spans="1:18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74"/>
        <v>0.22520000000000001</v>
      </c>
      <c r="P2407" s="15">
        <f t="shared" si="75"/>
        <v>56.3</v>
      </c>
      <c r="Q2407" t="s">
        <v>8333</v>
      </c>
      <c r="R2407" t="s">
        <v>8334</v>
      </c>
    </row>
    <row r="2408" spans="1:18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74"/>
        <v>0.41384615384615386</v>
      </c>
      <c r="P2408" s="15">
        <f t="shared" si="75"/>
        <v>84.0625</v>
      </c>
      <c r="Q2408" t="s">
        <v>8333</v>
      </c>
      <c r="R2408" t="s">
        <v>8334</v>
      </c>
    </row>
    <row r="2409" spans="1:18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74"/>
        <v>0.25259090909090909</v>
      </c>
      <c r="P2409" s="15">
        <f t="shared" si="75"/>
        <v>168.39393939393941</v>
      </c>
      <c r="Q2409" t="s">
        <v>8333</v>
      </c>
      <c r="R2409" t="s">
        <v>8334</v>
      </c>
    </row>
    <row r="2410" spans="1:18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74"/>
        <v>2E-3</v>
      </c>
      <c r="P2410" s="15">
        <f t="shared" si="75"/>
        <v>15</v>
      </c>
      <c r="Q2410" t="s">
        <v>8333</v>
      </c>
      <c r="R2410" t="s">
        <v>8334</v>
      </c>
    </row>
    <row r="2411" spans="1:18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74"/>
        <v>1.84E-2</v>
      </c>
      <c r="P2411" s="15">
        <f t="shared" si="75"/>
        <v>76.666666666666671</v>
      </c>
      <c r="Q2411" t="s">
        <v>8333</v>
      </c>
      <c r="R2411" t="s">
        <v>8334</v>
      </c>
    </row>
    <row r="2412" spans="1:18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74"/>
        <v>0</v>
      </c>
      <c r="P2412" s="15" t="e">
        <f t="shared" si="75"/>
        <v>#DIV/0!</v>
      </c>
      <c r="Q2412" t="s">
        <v>8333</v>
      </c>
      <c r="R2412" t="s">
        <v>8334</v>
      </c>
    </row>
    <row r="2413" spans="1:18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74"/>
        <v>6.0400000000000002E-3</v>
      </c>
      <c r="P2413" s="15">
        <f t="shared" si="75"/>
        <v>50.333333333333336</v>
      </c>
      <c r="Q2413" t="s">
        <v>8333</v>
      </c>
      <c r="R2413" t="s">
        <v>8334</v>
      </c>
    </row>
    <row r="2414" spans="1:18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74"/>
        <v>0</v>
      </c>
      <c r="P2414" s="15" t="e">
        <f t="shared" si="75"/>
        <v>#DIV/0!</v>
      </c>
      <c r="Q2414" t="s">
        <v>8333</v>
      </c>
      <c r="R2414" t="s">
        <v>8334</v>
      </c>
    </row>
    <row r="2415" spans="1:18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74"/>
        <v>8.3333333333333332E-3</v>
      </c>
      <c r="P2415" s="15">
        <f t="shared" si="75"/>
        <v>8.3333333333333339</v>
      </c>
      <c r="Q2415" t="s">
        <v>8333</v>
      </c>
      <c r="R2415" t="s">
        <v>8334</v>
      </c>
    </row>
    <row r="2416" spans="1:18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74"/>
        <v>3.0666666666666665E-2</v>
      </c>
      <c r="P2416" s="15">
        <f t="shared" si="75"/>
        <v>35.384615384615387</v>
      </c>
      <c r="Q2416" t="s">
        <v>8333</v>
      </c>
      <c r="R2416" t="s">
        <v>8334</v>
      </c>
    </row>
    <row r="2417" spans="1:18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74"/>
        <v>5.5833333333333334E-3</v>
      </c>
      <c r="P2417" s="15">
        <f t="shared" si="75"/>
        <v>55.833333333333336</v>
      </c>
      <c r="Q2417" t="s">
        <v>8333</v>
      </c>
      <c r="R2417" t="s">
        <v>8334</v>
      </c>
    </row>
    <row r="2418" spans="1:18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74"/>
        <v>2.5000000000000001E-4</v>
      </c>
      <c r="P2418" s="15">
        <f t="shared" si="75"/>
        <v>5</v>
      </c>
      <c r="Q2418" t="s">
        <v>8333</v>
      </c>
      <c r="R2418" t="s">
        <v>8334</v>
      </c>
    </row>
    <row r="2419" spans="1:18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74"/>
        <v>0</v>
      </c>
      <c r="P2419" s="15" t="e">
        <f t="shared" si="75"/>
        <v>#DIV/0!</v>
      </c>
      <c r="Q2419" t="s">
        <v>8333</v>
      </c>
      <c r="R2419" t="s">
        <v>8334</v>
      </c>
    </row>
    <row r="2420" spans="1:18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74"/>
        <v>2.0000000000000001E-4</v>
      </c>
      <c r="P2420" s="15">
        <f t="shared" si="75"/>
        <v>1</v>
      </c>
      <c r="Q2420" t="s">
        <v>8333</v>
      </c>
      <c r="R2420" t="s">
        <v>8334</v>
      </c>
    </row>
    <row r="2421" spans="1:18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74"/>
        <v>0</v>
      </c>
      <c r="P2421" s="15" t="e">
        <f t="shared" si="75"/>
        <v>#DIV/0!</v>
      </c>
      <c r="Q2421" t="s">
        <v>8333</v>
      </c>
      <c r="R2421" t="s">
        <v>8334</v>
      </c>
    </row>
    <row r="2422" spans="1:18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74"/>
        <v>0.14825133372851215</v>
      </c>
      <c r="P2422" s="15">
        <f t="shared" si="75"/>
        <v>69.472222222222229</v>
      </c>
      <c r="Q2422" t="s">
        <v>8333</v>
      </c>
      <c r="R2422" t="s">
        <v>8334</v>
      </c>
    </row>
    <row r="2423" spans="1:18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74"/>
        <v>1.6666666666666666E-4</v>
      </c>
      <c r="P2423" s="15">
        <f t="shared" si="75"/>
        <v>1</v>
      </c>
      <c r="Q2423" t="s">
        <v>8333</v>
      </c>
      <c r="R2423" t="s">
        <v>8334</v>
      </c>
    </row>
    <row r="2424" spans="1:18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74"/>
        <v>2E-3</v>
      </c>
      <c r="P2424" s="15">
        <f t="shared" si="75"/>
        <v>1</v>
      </c>
      <c r="Q2424" t="s">
        <v>8333</v>
      </c>
      <c r="R2424" t="s">
        <v>8334</v>
      </c>
    </row>
    <row r="2425" spans="1:18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74"/>
        <v>1.3333333333333334E-4</v>
      </c>
      <c r="P2425" s="15">
        <f t="shared" si="75"/>
        <v>8</v>
      </c>
      <c r="Q2425" t="s">
        <v>8333</v>
      </c>
      <c r="R2425" t="s">
        <v>8334</v>
      </c>
    </row>
    <row r="2426" spans="1:18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74"/>
        <v>1.24E-2</v>
      </c>
      <c r="P2426" s="15">
        <f t="shared" si="75"/>
        <v>34.444444444444443</v>
      </c>
      <c r="Q2426" t="s">
        <v>8333</v>
      </c>
      <c r="R2426" t="s">
        <v>8334</v>
      </c>
    </row>
    <row r="2427" spans="1:18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74"/>
        <v>2.8571428571428574E-4</v>
      </c>
      <c r="P2427" s="15">
        <f t="shared" si="75"/>
        <v>1</v>
      </c>
      <c r="Q2427" t="s">
        <v>8333</v>
      </c>
      <c r="R2427" t="s">
        <v>8334</v>
      </c>
    </row>
    <row r="2428" spans="1:18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74"/>
        <v>0</v>
      </c>
      <c r="P2428" s="15" t="e">
        <f t="shared" si="75"/>
        <v>#DIV/0!</v>
      </c>
      <c r="Q2428" t="s">
        <v>8333</v>
      </c>
      <c r="R2428" t="s">
        <v>8334</v>
      </c>
    </row>
    <row r="2429" spans="1:18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74"/>
        <v>2.0000000000000002E-5</v>
      </c>
      <c r="P2429" s="15">
        <f t="shared" si="75"/>
        <v>1</v>
      </c>
      <c r="Q2429" t="s">
        <v>8333</v>
      </c>
      <c r="R2429" t="s">
        <v>8334</v>
      </c>
    </row>
    <row r="2430" spans="1:18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74"/>
        <v>2.8571428571428571E-5</v>
      </c>
      <c r="P2430" s="15">
        <f t="shared" si="75"/>
        <v>1</v>
      </c>
      <c r="Q2430" t="s">
        <v>8333</v>
      </c>
      <c r="R2430" t="s">
        <v>8334</v>
      </c>
    </row>
    <row r="2431" spans="1:18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74"/>
        <v>1.4321428571428572E-2</v>
      </c>
      <c r="P2431" s="15">
        <f t="shared" si="75"/>
        <v>501.25</v>
      </c>
      <c r="Q2431" t="s">
        <v>8333</v>
      </c>
      <c r="R2431" t="s">
        <v>8334</v>
      </c>
    </row>
    <row r="2432" spans="1:18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74"/>
        <v>7.0000000000000001E-3</v>
      </c>
      <c r="P2432" s="15">
        <f t="shared" si="75"/>
        <v>10.5</v>
      </c>
      <c r="Q2432" t="s">
        <v>8333</v>
      </c>
      <c r="R2432" t="s">
        <v>8334</v>
      </c>
    </row>
    <row r="2433" spans="1:18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74"/>
        <v>2.0000000000000002E-5</v>
      </c>
      <c r="P2433" s="15">
        <f t="shared" si="75"/>
        <v>1</v>
      </c>
      <c r="Q2433" t="s">
        <v>8333</v>
      </c>
      <c r="R2433" t="s">
        <v>8334</v>
      </c>
    </row>
    <row r="2434" spans="1:18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74"/>
        <v>1.4285714285714287E-4</v>
      </c>
      <c r="P2434" s="15">
        <f t="shared" si="75"/>
        <v>1</v>
      </c>
      <c r="Q2434" t="s">
        <v>8333</v>
      </c>
      <c r="R2434" t="s">
        <v>8334</v>
      </c>
    </row>
    <row r="2435" spans="1:18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76">E2435/D2435</f>
        <v>0</v>
      </c>
      <c r="P2435" s="15" t="e">
        <f t="shared" ref="P2435:P2498" si="77">E2435/L2435</f>
        <v>#DIV/0!</v>
      </c>
      <c r="Q2435" t="s">
        <v>8333</v>
      </c>
      <c r="R2435" t="s">
        <v>8334</v>
      </c>
    </row>
    <row r="2436" spans="1:18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76"/>
        <v>1.2999999999999999E-3</v>
      </c>
      <c r="P2436" s="15">
        <f t="shared" si="77"/>
        <v>13</v>
      </c>
      <c r="Q2436" t="s">
        <v>8333</v>
      </c>
      <c r="R2436" t="s">
        <v>8334</v>
      </c>
    </row>
    <row r="2437" spans="1:18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76"/>
        <v>4.8960000000000002E-3</v>
      </c>
      <c r="P2437" s="15">
        <f t="shared" si="77"/>
        <v>306</v>
      </c>
      <c r="Q2437" t="s">
        <v>8333</v>
      </c>
      <c r="R2437" t="s">
        <v>8334</v>
      </c>
    </row>
    <row r="2438" spans="1:18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76"/>
        <v>3.8461538461538462E-4</v>
      </c>
      <c r="P2438" s="15">
        <f t="shared" si="77"/>
        <v>22.5</v>
      </c>
      <c r="Q2438" t="s">
        <v>8333</v>
      </c>
      <c r="R2438" t="s">
        <v>8334</v>
      </c>
    </row>
    <row r="2439" spans="1:18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76"/>
        <v>0</v>
      </c>
      <c r="P2439" s="15" t="e">
        <f t="shared" si="77"/>
        <v>#DIV/0!</v>
      </c>
      <c r="Q2439" t="s">
        <v>8333</v>
      </c>
      <c r="R2439" t="s">
        <v>8334</v>
      </c>
    </row>
    <row r="2440" spans="1:18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76"/>
        <v>3.3333333333333335E-3</v>
      </c>
      <c r="P2440" s="15">
        <f t="shared" si="77"/>
        <v>50</v>
      </c>
      <c r="Q2440" t="s">
        <v>8333</v>
      </c>
      <c r="R2440" t="s">
        <v>8334</v>
      </c>
    </row>
    <row r="2441" spans="1:18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76"/>
        <v>0</v>
      </c>
      <c r="P2441" s="15" t="e">
        <f t="shared" si="77"/>
        <v>#DIV/0!</v>
      </c>
      <c r="Q2441" t="s">
        <v>8333</v>
      </c>
      <c r="R2441" t="s">
        <v>8334</v>
      </c>
    </row>
    <row r="2442" spans="1:18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76"/>
        <v>2E-3</v>
      </c>
      <c r="P2442" s="15">
        <f t="shared" si="77"/>
        <v>5</v>
      </c>
      <c r="Q2442" t="s">
        <v>8333</v>
      </c>
      <c r="R2442" t="s">
        <v>8334</v>
      </c>
    </row>
    <row r="2443" spans="1:18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76"/>
        <v>1.0788</v>
      </c>
      <c r="P2443" s="15">
        <f t="shared" si="77"/>
        <v>74.22935779816514</v>
      </c>
      <c r="Q2443" t="s">
        <v>8333</v>
      </c>
      <c r="R2443" t="s">
        <v>8349</v>
      </c>
    </row>
    <row r="2444" spans="1:18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76"/>
        <v>1.2594166666666666</v>
      </c>
      <c r="P2444" s="15">
        <f t="shared" si="77"/>
        <v>81.252688172043008</v>
      </c>
      <c r="Q2444" t="s">
        <v>8333</v>
      </c>
      <c r="R2444" t="s">
        <v>8349</v>
      </c>
    </row>
    <row r="2445" spans="1:18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76"/>
        <v>2.0251494999999999</v>
      </c>
      <c r="P2445" s="15">
        <f t="shared" si="77"/>
        <v>130.23469453376205</v>
      </c>
      <c r="Q2445" t="s">
        <v>8333</v>
      </c>
      <c r="R2445" t="s">
        <v>8349</v>
      </c>
    </row>
    <row r="2446" spans="1:18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76"/>
        <v>1.0860000000000001</v>
      </c>
      <c r="P2446" s="15">
        <f t="shared" si="77"/>
        <v>53.409836065573771</v>
      </c>
      <c r="Q2446" t="s">
        <v>8333</v>
      </c>
      <c r="R2446" t="s">
        <v>8349</v>
      </c>
    </row>
    <row r="2447" spans="1:18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76"/>
        <v>1.728</v>
      </c>
      <c r="P2447" s="15">
        <f t="shared" si="77"/>
        <v>75.130434782608702</v>
      </c>
      <c r="Q2447" t="s">
        <v>8333</v>
      </c>
      <c r="R2447" t="s">
        <v>8349</v>
      </c>
    </row>
    <row r="2448" spans="1:18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76"/>
        <v>1.6798</v>
      </c>
      <c r="P2448" s="15">
        <f t="shared" si="77"/>
        <v>75.666666666666671</v>
      </c>
      <c r="Q2448" t="s">
        <v>8333</v>
      </c>
      <c r="R2448" t="s">
        <v>8349</v>
      </c>
    </row>
    <row r="2449" spans="1:18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76"/>
        <v>4.2720000000000002</v>
      </c>
      <c r="P2449" s="15">
        <f t="shared" si="77"/>
        <v>31.691394658753708</v>
      </c>
      <c r="Q2449" t="s">
        <v>8333</v>
      </c>
      <c r="R2449" t="s">
        <v>8349</v>
      </c>
    </row>
    <row r="2450" spans="1:18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76"/>
        <v>1.075</v>
      </c>
      <c r="P2450" s="15">
        <f t="shared" si="77"/>
        <v>47.777777777777779</v>
      </c>
      <c r="Q2450" t="s">
        <v>8333</v>
      </c>
      <c r="R2450" t="s">
        <v>8349</v>
      </c>
    </row>
    <row r="2451" spans="1:18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76"/>
        <v>1.08</v>
      </c>
      <c r="P2451" s="15">
        <f t="shared" si="77"/>
        <v>90</v>
      </c>
      <c r="Q2451" t="s">
        <v>8333</v>
      </c>
      <c r="R2451" t="s">
        <v>8349</v>
      </c>
    </row>
    <row r="2452" spans="1:18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76"/>
        <v>1.0153353333333335</v>
      </c>
      <c r="P2452" s="15">
        <f t="shared" si="77"/>
        <v>149.31401960784314</v>
      </c>
      <c r="Q2452" t="s">
        <v>8333</v>
      </c>
      <c r="R2452" t="s">
        <v>8349</v>
      </c>
    </row>
    <row r="2453" spans="1:18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76"/>
        <v>1.1545000000000001</v>
      </c>
      <c r="P2453" s="15">
        <f t="shared" si="77"/>
        <v>62.06989247311828</v>
      </c>
      <c r="Q2453" t="s">
        <v>8333</v>
      </c>
      <c r="R2453" t="s">
        <v>8349</v>
      </c>
    </row>
    <row r="2454" spans="1:18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76"/>
        <v>1.335</v>
      </c>
      <c r="P2454" s="15">
        <f t="shared" si="77"/>
        <v>53.4</v>
      </c>
      <c r="Q2454" t="s">
        <v>8333</v>
      </c>
      <c r="R2454" t="s">
        <v>8349</v>
      </c>
    </row>
    <row r="2455" spans="1:18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76"/>
        <v>1.5469999999999999</v>
      </c>
      <c r="P2455" s="15">
        <f t="shared" si="77"/>
        <v>69.268656716417908</v>
      </c>
      <c r="Q2455" t="s">
        <v>8333</v>
      </c>
      <c r="R2455" t="s">
        <v>8349</v>
      </c>
    </row>
    <row r="2456" spans="1:18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76"/>
        <v>1.0084571428571429</v>
      </c>
      <c r="P2456" s="15">
        <f t="shared" si="77"/>
        <v>271.50769230769231</v>
      </c>
      <c r="Q2456" t="s">
        <v>8333</v>
      </c>
      <c r="R2456" t="s">
        <v>8349</v>
      </c>
    </row>
    <row r="2457" spans="1:18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76"/>
        <v>1.82</v>
      </c>
      <c r="P2457" s="15">
        <f t="shared" si="77"/>
        <v>34.125</v>
      </c>
      <c r="Q2457" t="s">
        <v>8333</v>
      </c>
      <c r="R2457" t="s">
        <v>8349</v>
      </c>
    </row>
    <row r="2458" spans="1:18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76"/>
        <v>1.8086666666666666</v>
      </c>
      <c r="P2458" s="15">
        <f t="shared" si="77"/>
        <v>40.492537313432834</v>
      </c>
      <c r="Q2458" t="s">
        <v>8333</v>
      </c>
      <c r="R2458" t="s">
        <v>8349</v>
      </c>
    </row>
    <row r="2459" spans="1:18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76"/>
        <v>1.0230434782608695</v>
      </c>
      <c r="P2459" s="15">
        <f t="shared" si="77"/>
        <v>189.75806451612902</v>
      </c>
      <c r="Q2459" t="s">
        <v>8333</v>
      </c>
      <c r="R2459" t="s">
        <v>8349</v>
      </c>
    </row>
    <row r="2460" spans="1:18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76"/>
        <v>1.1017999999999999</v>
      </c>
      <c r="P2460" s="15">
        <f t="shared" si="77"/>
        <v>68.862499999999997</v>
      </c>
      <c r="Q2460" t="s">
        <v>8333</v>
      </c>
      <c r="R2460" t="s">
        <v>8349</v>
      </c>
    </row>
    <row r="2461" spans="1:18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76"/>
        <v>1.0225</v>
      </c>
      <c r="P2461" s="15">
        <f t="shared" si="77"/>
        <v>108.77659574468085</v>
      </c>
      <c r="Q2461" t="s">
        <v>8333</v>
      </c>
      <c r="R2461" t="s">
        <v>8349</v>
      </c>
    </row>
    <row r="2462" spans="1:18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76"/>
        <v>1.0078823529411765</v>
      </c>
      <c r="P2462" s="15">
        <f t="shared" si="77"/>
        <v>125.98529411764706</v>
      </c>
      <c r="Q2462" t="s">
        <v>8333</v>
      </c>
      <c r="R2462" t="s">
        <v>8349</v>
      </c>
    </row>
    <row r="2463" spans="1:18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76"/>
        <v>1.038</v>
      </c>
      <c r="P2463" s="15">
        <f t="shared" si="77"/>
        <v>90.523255813953483</v>
      </c>
      <c r="Q2463" t="s">
        <v>8322</v>
      </c>
      <c r="R2463" t="s">
        <v>8326</v>
      </c>
    </row>
    <row r="2464" spans="1:18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76"/>
        <v>1.1070833333333334</v>
      </c>
      <c r="P2464" s="15">
        <f t="shared" si="77"/>
        <v>28.880434782608695</v>
      </c>
      <c r="Q2464" t="s">
        <v>8322</v>
      </c>
      <c r="R2464" t="s">
        <v>8326</v>
      </c>
    </row>
    <row r="2465" spans="1:18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76"/>
        <v>1.1625000000000001</v>
      </c>
      <c r="P2465" s="15">
        <f t="shared" si="77"/>
        <v>31</v>
      </c>
      <c r="Q2465" t="s">
        <v>8322</v>
      </c>
      <c r="R2465" t="s">
        <v>8326</v>
      </c>
    </row>
    <row r="2466" spans="1:18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76"/>
        <v>1.111</v>
      </c>
      <c r="P2466" s="15">
        <f t="shared" si="77"/>
        <v>51.674418604651166</v>
      </c>
      <c r="Q2466" t="s">
        <v>8322</v>
      </c>
      <c r="R2466" t="s">
        <v>8326</v>
      </c>
    </row>
    <row r="2467" spans="1:18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76"/>
        <v>1.8014285714285714</v>
      </c>
      <c r="P2467" s="15">
        <f t="shared" si="77"/>
        <v>26.270833333333332</v>
      </c>
      <c r="Q2467" t="s">
        <v>8322</v>
      </c>
      <c r="R2467" t="s">
        <v>8326</v>
      </c>
    </row>
    <row r="2468" spans="1:18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76"/>
        <v>1</v>
      </c>
      <c r="P2468" s="15">
        <f t="shared" si="77"/>
        <v>48.07692307692308</v>
      </c>
      <c r="Q2468" t="s">
        <v>8322</v>
      </c>
      <c r="R2468" t="s">
        <v>8326</v>
      </c>
    </row>
    <row r="2469" spans="1:18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76"/>
        <v>1.1850000000000001</v>
      </c>
      <c r="P2469" s="15">
        <f t="shared" si="77"/>
        <v>27.558139534883722</v>
      </c>
      <c r="Q2469" t="s">
        <v>8322</v>
      </c>
      <c r="R2469" t="s">
        <v>8326</v>
      </c>
    </row>
    <row r="2470" spans="1:18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76"/>
        <v>1.0721700000000001</v>
      </c>
      <c r="P2470" s="15">
        <f t="shared" si="77"/>
        <v>36.97137931034483</v>
      </c>
      <c r="Q2470" t="s">
        <v>8322</v>
      </c>
      <c r="R2470" t="s">
        <v>8326</v>
      </c>
    </row>
    <row r="2471" spans="1:18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76"/>
        <v>1.1366666666666667</v>
      </c>
      <c r="P2471" s="15">
        <f t="shared" si="77"/>
        <v>29.021276595744681</v>
      </c>
      <c r="Q2471" t="s">
        <v>8322</v>
      </c>
      <c r="R2471" t="s">
        <v>8326</v>
      </c>
    </row>
    <row r="2472" spans="1:18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76"/>
        <v>1.0316400000000001</v>
      </c>
      <c r="P2472" s="15">
        <f t="shared" si="77"/>
        <v>28.65666666666667</v>
      </c>
      <c r="Q2472" t="s">
        <v>8322</v>
      </c>
      <c r="R2472" t="s">
        <v>8326</v>
      </c>
    </row>
    <row r="2473" spans="1:18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76"/>
        <v>1.28</v>
      </c>
      <c r="P2473" s="15">
        <f t="shared" si="77"/>
        <v>37.647058823529413</v>
      </c>
      <c r="Q2473" t="s">
        <v>8322</v>
      </c>
      <c r="R2473" t="s">
        <v>8326</v>
      </c>
    </row>
    <row r="2474" spans="1:18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76"/>
        <v>1.3576026666666667</v>
      </c>
      <c r="P2474" s="15">
        <f t="shared" si="77"/>
        <v>97.904038461538462</v>
      </c>
      <c r="Q2474" t="s">
        <v>8322</v>
      </c>
      <c r="R2474" t="s">
        <v>8326</v>
      </c>
    </row>
    <row r="2475" spans="1:18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76"/>
        <v>1</v>
      </c>
      <c r="P2475" s="15">
        <f t="shared" si="77"/>
        <v>42.553191489361701</v>
      </c>
      <c r="Q2475" t="s">
        <v>8322</v>
      </c>
      <c r="R2475" t="s">
        <v>8326</v>
      </c>
    </row>
    <row r="2476" spans="1:18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76"/>
        <v>1.0000360000000001</v>
      </c>
      <c r="P2476" s="15">
        <f t="shared" si="77"/>
        <v>131.58368421052631</v>
      </c>
      <c r="Q2476" t="s">
        <v>8322</v>
      </c>
      <c r="R2476" t="s">
        <v>8326</v>
      </c>
    </row>
    <row r="2477" spans="1:18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76"/>
        <v>1.0471999999999999</v>
      </c>
      <c r="P2477" s="15">
        <f t="shared" si="77"/>
        <v>32.320987654320987</v>
      </c>
      <c r="Q2477" t="s">
        <v>8322</v>
      </c>
      <c r="R2477" t="s">
        <v>8326</v>
      </c>
    </row>
    <row r="2478" spans="1:18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76"/>
        <v>1.050225</v>
      </c>
      <c r="P2478" s="15">
        <f t="shared" si="77"/>
        <v>61.103999999999999</v>
      </c>
      <c r="Q2478" t="s">
        <v>8322</v>
      </c>
      <c r="R2478" t="s">
        <v>8326</v>
      </c>
    </row>
    <row r="2479" spans="1:18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76"/>
        <v>1.7133333333333334</v>
      </c>
      <c r="P2479" s="15">
        <f t="shared" si="77"/>
        <v>31.341463414634145</v>
      </c>
      <c r="Q2479" t="s">
        <v>8322</v>
      </c>
      <c r="R2479" t="s">
        <v>8326</v>
      </c>
    </row>
    <row r="2480" spans="1:18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76"/>
        <v>1.2749999999999999</v>
      </c>
      <c r="P2480" s="15">
        <f t="shared" si="77"/>
        <v>129.1139240506329</v>
      </c>
      <c r="Q2480" t="s">
        <v>8322</v>
      </c>
      <c r="R2480" t="s">
        <v>8326</v>
      </c>
    </row>
    <row r="2481" spans="1:18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76"/>
        <v>1.3344333333333334</v>
      </c>
      <c r="P2481" s="15">
        <f t="shared" si="77"/>
        <v>25.020624999999999</v>
      </c>
      <c r="Q2481" t="s">
        <v>8322</v>
      </c>
      <c r="R2481" t="s">
        <v>8326</v>
      </c>
    </row>
    <row r="2482" spans="1:18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76"/>
        <v>1</v>
      </c>
      <c r="P2482" s="15">
        <f t="shared" si="77"/>
        <v>250</v>
      </c>
      <c r="Q2482" t="s">
        <v>8322</v>
      </c>
      <c r="R2482" t="s">
        <v>8326</v>
      </c>
    </row>
    <row r="2483" spans="1:18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76"/>
        <v>1.1291099999999998</v>
      </c>
      <c r="P2483" s="15">
        <f t="shared" si="77"/>
        <v>47.541473684210523</v>
      </c>
      <c r="Q2483" t="s">
        <v>8322</v>
      </c>
      <c r="R2483" t="s">
        <v>8326</v>
      </c>
    </row>
    <row r="2484" spans="1:18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76"/>
        <v>1.0009999999999999</v>
      </c>
      <c r="P2484" s="15">
        <f t="shared" si="77"/>
        <v>40.04</v>
      </c>
      <c r="Q2484" t="s">
        <v>8322</v>
      </c>
      <c r="R2484" t="s">
        <v>8326</v>
      </c>
    </row>
    <row r="2485" spans="1:18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76"/>
        <v>1.1372727272727272</v>
      </c>
      <c r="P2485" s="15">
        <f t="shared" si="77"/>
        <v>65.84210526315789</v>
      </c>
      <c r="Q2485" t="s">
        <v>8322</v>
      </c>
      <c r="R2485" t="s">
        <v>8326</v>
      </c>
    </row>
    <row r="2486" spans="1:18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76"/>
        <v>1.1931742857142855</v>
      </c>
      <c r="P2486" s="15">
        <f t="shared" si="77"/>
        <v>46.401222222222216</v>
      </c>
      <c r="Q2486" t="s">
        <v>8322</v>
      </c>
      <c r="R2486" t="s">
        <v>8326</v>
      </c>
    </row>
    <row r="2487" spans="1:18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76"/>
        <v>1.0325</v>
      </c>
      <c r="P2487" s="15">
        <f t="shared" si="77"/>
        <v>50.365853658536587</v>
      </c>
      <c r="Q2487" t="s">
        <v>8322</v>
      </c>
      <c r="R2487" t="s">
        <v>8326</v>
      </c>
    </row>
    <row r="2488" spans="1:18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76"/>
        <v>2.6566666666666667</v>
      </c>
      <c r="P2488" s="15">
        <f t="shared" si="77"/>
        <v>26.566666666666666</v>
      </c>
      <c r="Q2488" t="s">
        <v>8322</v>
      </c>
      <c r="R2488" t="s">
        <v>8326</v>
      </c>
    </row>
    <row r="2489" spans="1:18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76"/>
        <v>1.0005066666666667</v>
      </c>
      <c r="P2489" s="15">
        <f t="shared" si="77"/>
        <v>39.493684210526318</v>
      </c>
      <c r="Q2489" t="s">
        <v>8322</v>
      </c>
      <c r="R2489" t="s">
        <v>8326</v>
      </c>
    </row>
    <row r="2490" spans="1:18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76"/>
        <v>1.0669999999999999</v>
      </c>
      <c r="P2490" s="15">
        <f t="shared" si="77"/>
        <v>49.246153846153845</v>
      </c>
      <c r="Q2490" t="s">
        <v>8322</v>
      </c>
      <c r="R2490" t="s">
        <v>8326</v>
      </c>
    </row>
    <row r="2491" spans="1:18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76"/>
        <v>1.3367142857142857</v>
      </c>
      <c r="P2491" s="15">
        <f t="shared" si="77"/>
        <v>62.38</v>
      </c>
      <c r="Q2491" t="s">
        <v>8322</v>
      </c>
      <c r="R2491" t="s">
        <v>8326</v>
      </c>
    </row>
    <row r="2492" spans="1:18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76"/>
        <v>1.214</v>
      </c>
      <c r="P2492" s="15">
        <f t="shared" si="77"/>
        <v>37.9375</v>
      </c>
      <c r="Q2492" t="s">
        <v>8322</v>
      </c>
      <c r="R2492" t="s">
        <v>8326</v>
      </c>
    </row>
    <row r="2493" spans="1:18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76"/>
        <v>1.032</v>
      </c>
      <c r="P2493" s="15">
        <f t="shared" si="77"/>
        <v>51.6</v>
      </c>
      <c r="Q2493" t="s">
        <v>8322</v>
      </c>
      <c r="R2493" t="s">
        <v>8326</v>
      </c>
    </row>
    <row r="2494" spans="1:18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76"/>
        <v>1.25</v>
      </c>
      <c r="P2494" s="15">
        <f t="shared" si="77"/>
        <v>27.777777777777779</v>
      </c>
      <c r="Q2494" t="s">
        <v>8322</v>
      </c>
      <c r="R2494" t="s">
        <v>8326</v>
      </c>
    </row>
    <row r="2495" spans="1:18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76"/>
        <v>1.2869999999999999</v>
      </c>
      <c r="P2495" s="15">
        <f t="shared" si="77"/>
        <v>99.382239382239376</v>
      </c>
      <c r="Q2495" t="s">
        <v>8322</v>
      </c>
      <c r="R2495" t="s">
        <v>8326</v>
      </c>
    </row>
    <row r="2496" spans="1:18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76"/>
        <v>1.0100533333333332</v>
      </c>
      <c r="P2496" s="15">
        <f t="shared" si="77"/>
        <v>38.848205128205123</v>
      </c>
      <c r="Q2496" t="s">
        <v>8322</v>
      </c>
      <c r="R2496" t="s">
        <v>8326</v>
      </c>
    </row>
    <row r="2497" spans="1:18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76"/>
        <v>1.2753666666666665</v>
      </c>
      <c r="P2497" s="15">
        <f t="shared" si="77"/>
        <v>45.548809523809524</v>
      </c>
      <c r="Q2497" t="s">
        <v>8322</v>
      </c>
      <c r="R2497" t="s">
        <v>8326</v>
      </c>
    </row>
    <row r="2498" spans="1:18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76"/>
        <v>1</v>
      </c>
      <c r="P2498" s="15">
        <f t="shared" si="77"/>
        <v>600</v>
      </c>
      <c r="Q2498" t="s">
        <v>8322</v>
      </c>
      <c r="R2498" t="s">
        <v>8326</v>
      </c>
    </row>
    <row r="2499" spans="1:18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78">E2499/D2499</f>
        <v>1.127715</v>
      </c>
      <c r="P2499" s="15">
        <f t="shared" ref="P2499:P2562" si="79">E2499/L2499</f>
        <v>80.551071428571419</v>
      </c>
      <c r="Q2499" t="s">
        <v>8322</v>
      </c>
      <c r="R2499" t="s">
        <v>8326</v>
      </c>
    </row>
    <row r="2500" spans="1:18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78"/>
        <v>1.056</v>
      </c>
      <c r="P2500" s="15">
        <f t="shared" si="79"/>
        <v>52.8</v>
      </c>
      <c r="Q2500" t="s">
        <v>8322</v>
      </c>
      <c r="R2500" t="s">
        <v>8326</v>
      </c>
    </row>
    <row r="2501" spans="1:18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78"/>
        <v>2.0262500000000001</v>
      </c>
      <c r="P2501" s="15">
        <f t="shared" si="79"/>
        <v>47.676470588235297</v>
      </c>
      <c r="Q2501" t="s">
        <v>8322</v>
      </c>
      <c r="R2501" t="s">
        <v>8326</v>
      </c>
    </row>
    <row r="2502" spans="1:18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78"/>
        <v>1.1333333333333333</v>
      </c>
      <c r="P2502" s="15">
        <f t="shared" si="79"/>
        <v>23.448275862068964</v>
      </c>
      <c r="Q2502" t="s">
        <v>8322</v>
      </c>
      <c r="R2502" t="s">
        <v>8326</v>
      </c>
    </row>
    <row r="2503" spans="1:18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78"/>
        <v>2.5545454545454545E-2</v>
      </c>
      <c r="P2503" s="15">
        <f t="shared" si="79"/>
        <v>40.142857142857146</v>
      </c>
      <c r="Q2503" t="s">
        <v>8333</v>
      </c>
      <c r="R2503" t="s">
        <v>8350</v>
      </c>
    </row>
    <row r="2504" spans="1:18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78"/>
        <v>7.8181818181818181E-4</v>
      </c>
      <c r="P2504" s="15">
        <f t="shared" si="79"/>
        <v>17.2</v>
      </c>
      <c r="Q2504" t="s">
        <v>8333</v>
      </c>
      <c r="R2504" t="s">
        <v>8350</v>
      </c>
    </row>
    <row r="2505" spans="1:18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78"/>
        <v>0</v>
      </c>
      <c r="P2505" s="15" t="e">
        <f t="shared" si="79"/>
        <v>#DIV/0!</v>
      </c>
      <c r="Q2505" t="s">
        <v>8333</v>
      </c>
      <c r="R2505" t="s">
        <v>8350</v>
      </c>
    </row>
    <row r="2506" spans="1:18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78"/>
        <v>0</v>
      </c>
      <c r="P2506" s="15" t="e">
        <f t="shared" si="79"/>
        <v>#DIV/0!</v>
      </c>
      <c r="Q2506" t="s">
        <v>8333</v>
      </c>
      <c r="R2506" t="s">
        <v>8350</v>
      </c>
    </row>
    <row r="2507" spans="1:18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78"/>
        <v>0</v>
      </c>
      <c r="P2507" s="15" t="e">
        <f t="shared" si="79"/>
        <v>#DIV/0!</v>
      </c>
      <c r="Q2507" t="s">
        <v>8333</v>
      </c>
      <c r="R2507" t="s">
        <v>8350</v>
      </c>
    </row>
    <row r="2508" spans="1:18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78"/>
        <v>6.0000000000000001E-3</v>
      </c>
      <c r="P2508" s="15">
        <f t="shared" si="79"/>
        <v>15</v>
      </c>
      <c r="Q2508" t="s">
        <v>8333</v>
      </c>
      <c r="R2508" t="s">
        <v>8350</v>
      </c>
    </row>
    <row r="2509" spans="1:18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78"/>
        <v>0</v>
      </c>
      <c r="P2509" s="15" t="e">
        <f t="shared" si="79"/>
        <v>#DIV/0!</v>
      </c>
      <c r="Q2509" t="s">
        <v>8333</v>
      </c>
      <c r="R2509" t="s">
        <v>8350</v>
      </c>
    </row>
    <row r="2510" spans="1:18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78"/>
        <v>0</v>
      </c>
      <c r="P2510" s="15" t="e">
        <f t="shared" si="79"/>
        <v>#DIV/0!</v>
      </c>
      <c r="Q2510" t="s">
        <v>8333</v>
      </c>
      <c r="R2510" t="s">
        <v>8350</v>
      </c>
    </row>
    <row r="2511" spans="1:18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78"/>
        <v>1.0526315789473684E-2</v>
      </c>
      <c r="P2511" s="15">
        <f t="shared" si="79"/>
        <v>35.714285714285715</v>
      </c>
      <c r="Q2511" t="s">
        <v>8333</v>
      </c>
      <c r="R2511" t="s">
        <v>8350</v>
      </c>
    </row>
    <row r="2512" spans="1:18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78"/>
        <v>1.5E-3</v>
      </c>
      <c r="P2512" s="15">
        <f t="shared" si="79"/>
        <v>37.5</v>
      </c>
      <c r="Q2512" t="s">
        <v>8333</v>
      </c>
      <c r="R2512" t="s">
        <v>8350</v>
      </c>
    </row>
    <row r="2513" spans="1:18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78"/>
        <v>0</v>
      </c>
      <c r="P2513" s="15" t="e">
        <f t="shared" si="79"/>
        <v>#DIV/0!</v>
      </c>
      <c r="Q2513" t="s">
        <v>8333</v>
      </c>
      <c r="R2513" t="s">
        <v>8350</v>
      </c>
    </row>
    <row r="2514" spans="1:18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78"/>
        <v>0</v>
      </c>
      <c r="P2514" s="15" t="e">
        <f t="shared" si="79"/>
        <v>#DIV/0!</v>
      </c>
      <c r="Q2514" t="s">
        <v>8333</v>
      </c>
      <c r="R2514" t="s">
        <v>8350</v>
      </c>
    </row>
    <row r="2515" spans="1:18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78"/>
        <v>0</v>
      </c>
      <c r="P2515" s="15" t="e">
        <f t="shared" si="79"/>
        <v>#DIV/0!</v>
      </c>
      <c r="Q2515" t="s">
        <v>8333</v>
      </c>
      <c r="R2515" t="s">
        <v>8350</v>
      </c>
    </row>
    <row r="2516" spans="1:18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78"/>
        <v>1.7500000000000002E-2</v>
      </c>
      <c r="P2516" s="15">
        <f t="shared" si="79"/>
        <v>52.5</v>
      </c>
      <c r="Q2516" t="s">
        <v>8333</v>
      </c>
      <c r="R2516" t="s">
        <v>8350</v>
      </c>
    </row>
    <row r="2517" spans="1:18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78"/>
        <v>0.186</v>
      </c>
      <c r="P2517" s="15">
        <f t="shared" si="79"/>
        <v>77.5</v>
      </c>
      <c r="Q2517" t="s">
        <v>8333</v>
      </c>
      <c r="R2517" t="s">
        <v>8350</v>
      </c>
    </row>
    <row r="2518" spans="1:18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78"/>
        <v>0</v>
      </c>
      <c r="P2518" s="15" t="e">
        <f t="shared" si="79"/>
        <v>#DIV/0!</v>
      </c>
      <c r="Q2518" t="s">
        <v>8333</v>
      </c>
      <c r="R2518" t="s">
        <v>8350</v>
      </c>
    </row>
    <row r="2519" spans="1:18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78"/>
        <v>9.8166666666666666E-2</v>
      </c>
      <c r="P2519" s="15">
        <f t="shared" si="79"/>
        <v>53.545454545454547</v>
      </c>
      <c r="Q2519" t="s">
        <v>8333</v>
      </c>
      <c r="R2519" t="s">
        <v>8350</v>
      </c>
    </row>
    <row r="2520" spans="1:18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78"/>
        <v>0</v>
      </c>
      <c r="P2520" s="15" t="e">
        <f t="shared" si="79"/>
        <v>#DIV/0!</v>
      </c>
      <c r="Q2520" t="s">
        <v>8333</v>
      </c>
      <c r="R2520" t="s">
        <v>8350</v>
      </c>
    </row>
    <row r="2521" spans="1:18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78"/>
        <v>4.3333333333333331E-4</v>
      </c>
      <c r="P2521" s="15">
        <f t="shared" si="79"/>
        <v>16.25</v>
      </c>
      <c r="Q2521" t="s">
        <v>8333</v>
      </c>
      <c r="R2521" t="s">
        <v>8350</v>
      </c>
    </row>
    <row r="2522" spans="1:18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78"/>
        <v>0</v>
      </c>
      <c r="P2522" s="15" t="e">
        <f t="shared" si="79"/>
        <v>#DIV/0!</v>
      </c>
      <c r="Q2522" t="s">
        <v>8333</v>
      </c>
      <c r="R2522" t="s">
        <v>8350</v>
      </c>
    </row>
    <row r="2523" spans="1:18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78"/>
        <v>1.0948792000000001</v>
      </c>
      <c r="P2523" s="15">
        <f t="shared" si="79"/>
        <v>103.68174242424243</v>
      </c>
      <c r="Q2523" t="s">
        <v>8322</v>
      </c>
      <c r="R2523" t="s">
        <v>8351</v>
      </c>
    </row>
    <row r="2524" spans="1:18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78"/>
        <v>1</v>
      </c>
      <c r="P2524" s="15">
        <f t="shared" si="79"/>
        <v>185.18518518518519</v>
      </c>
      <c r="Q2524" t="s">
        <v>8322</v>
      </c>
      <c r="R2524" t="s">
        <v>8351</v>
      </c>
    </row>
    <row r="2525" spans="1:18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78"/>
        <v>1.5644444444444445</v>
      </c>
      <c r="P2525" s="15">
        <f t="shared" si="79"/>
        <v>54.153846153846153</v>
      </c>
      <c r="Q2525" t="s">
        <v>8322</v>
      </c>
      <c r="R2525" t="s">
        <v>8351</v>
      </c>
    </row>
    <row r="2526" spans="1:18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78"/>
        <v>1.016</v>
      </c>
      <c r="P2526" s="15">
        <f t="shared" si="79"/>
        <v>177.2093023255814</v>
      </c>
      <c r="Q2526" t="s">
        <v>8322</v>
      </c>
      <c r="R2526" t="s">
        <v>8351</v>
      </c>
    </row>
    <row r="2527" spans="1:18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78"/>
        <v>1.00325</v>
      </c>
      <c r="P2527" s="15">
        <f t="shared" si="79"/>
        <v>100.325</v>
      </c>
      <c r="Q2527" t="s">
        <v>8322</v>
      </c>
      <c r="R2527" t="s">
        <v>8351</v>
      </c>
    </row>
    <row r="2528" spans="1:18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78"/>
        <v>1.1294999999999999</v>
      </c>
      <c r="P2528" s="15">
        <f t="shared" si="79"/>
        <v>136.90909090909091</v>
      </c>
      <c r="Q2528" t="s">
        <v>8322</v>
      </c>
      <c r="R2528" t="s">
        <v>8351</v>
      </c>
    </row>
    <row r="2529" spans="1:18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78"/>
        <v>1.02125</v>
      </c>
      <c r="P2529" s="15">
        <f t="shared" si="79"/>
        <v>57.535211267605632</v>
      </c>
      <c r="Q2529" t="s">
        <v>8322</v>
      </c>
      <c r="R2529" t="s">
        <v>8351</v>
      </c>
    </row>
    <row r="2530" spans="1:18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78"/>
        <v>1.0724974999999999</v>
      </c>
      <c r="P2530" s="15">
        <f t="shared" si="79"/>
        <v>52.962839506172834</v>
      </c>
      <c r="Q2530" t="s">
        <v>8322</v>
      </c>
      <c r="R2530" t="s">
        <v>8351</v>
      </c>
    </row>
    <row r="2531" spans="1:18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78"/>
        <v>1.0428333333333333</v>
      </c>
      <c r="P2531" s="15">
        <f t="shared" si="79"/>
        <v>82.328947368421055</v>
      </c>
      <c r="Q2531" t="s">
        <v>8322</v>
      </c>
      <c r="R2531" t="s">
        <v>8351</v>
      </c>
    </row>
    <row r="2532" spans="1:18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78"/>
        <v>1</v>
      </c>
      <c r="P2532" s="15">
        <f t="shared" si="79"/>
        <v>135.41666666666666</v>
      </c>
      <c r="Q2532" t="s">
        <v>8322</v>
      </c>
      <c r="R2532" t="s">
        <v>8351</v>
      </c>
    </row>
    <row r="2533" spans="1:18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78"/>
        <v>1.004</v>
      </c>
      <c r="P2533" s="15">
        <f t="shared" si="79"/>
        <v>74.06557377049181</v>
      </c>
      <c r="Q2533" t="s">
        <v>8322</v>
      </c>
      <c r="R2533" t="s">
        <v>8351</v>
      </c>
    </row>
    <row r="2534" spans="1:18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78"/>
        <v>1.26125</v>
      </c>
      <c r="P2534" s="15">
        <f t="shared" si="79"/>
        <v>84.083333333333329</v>
      </c>
      <c r="Q2534" t="s">
        <v>8322</v>
      </c>
      <c r="R2534" t="s">
        <v>8351</v>
      </c>
    </row>
    <row r="2535" spans="1:18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78"/>
        <v>1.1066666666666667</v>
      </c>
      <c r="P2535" s="15">
        <f t="shared" si="79"/>
        <v>61.029411764705884</v>
      </c>
      <c r="Q2535" t="s">
        <v>8322</v>
      </c>
      <c r="R2535" t="s">
        <v>8351</v>
      </c>
    </row>
    <row r="2536" spans="1:18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78"/>
        <v>1.05</v>
      </c>
      <c r="P2536" s="15">
        <f t="shared" si="79"/>
        <v>150</v>
      </c>
      <c r="Q2536" t="s">
        <v>8322</v>
      </c>
      <c r="R2536" t="s">
        <v>8351</v>
      </c>
    </row>
    <row r="2537" spans="1:18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78"/>
        <v>1.03775</v>
      </c>
      <c r="P2537" s="15">
        <f t="shared" si="79"/>
        <v>266.08974358974359</v>
      </c>
      <c r="Q2537" t="s">
        <v>8322</v>
      </c>
      <c r="R2537" t="s">
        <v>8351</v>
      </c>
    </row>
    <row r="2538" spans="1:18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78"/>
        <v>1.1599999999999999</v>
      </c>
      <c r="P2538" s="15">
        <f t="shared" si="79"/>
        <v>7.25</v>
      </c>
      <c r="Q2538" t="s">
        <v>8322</v>
      </c>
      <c r="R2538" t="s">
        <v>8351</v>
      </c>
    </row>
    <row r="2539" spans="1:18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78"/>
        <v>1.1000000000000001</v>
      </c>
      <c r="P2539" s="15">
        <f t="shared" si="79"/>
        <v>100</v>
      </c>
      <c r="Q2539" t="s">
        <v>8322</v>
      </c>
      <c r="R2539" t="s">
        <v>8351</v>
      </c>
    </row>
    <row r="2540" spans="1:18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78"/>
        <v>1.130176111111111</v>
      </c>
      <c r="P2540" s="15">
        <f t="shared" si="79"/>
        <v>109.96308108108107</v>
      </c>
      <c r="Q2540" t="s">
        <v>8322</v>
      </c>
      <c r="R2540" t="s">
        <v>8351</v>
      </c>
    </row>
    <row r="2541" spans="1:18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78"/>
        <v>1.0024999999999999</v>
      </c>
      <c r="P2541" s="15">
        <f t="shared" si="79"/>
        <v>169.91525423728814</v>
      </c>
      <c r="Q2541" t="s">
        <v>8322</v>
      </c>
      <c r="R2541" t="s">
        <v>8351</v>
      </c>
    </row>
    <row r="2542" spans="1:18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78"/>
        <v>1.034</v>
      </c>
      <c r="P2542" s="15">
        <f t="shared" si="79"/>
        <v>95.740740740740748</v>
      </c>
      <c r="Q2542" t="s">
        <v>8322</v>
      </c>
      <c r="R2542" t="s">
        <v>8351</v>
      </c>
    </row>
    <row r="2543" spans="1:18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78"/>
        <v>1.0702857142857143</v>
      </c>
      <c r="P2543" s="15">
        <f t="shared" si="79"/>
        <v>59.460317460317462</v>
      </c>
      <c r="Q2543" t="s">
        <v>8322</v>
      </c>
      <c r="R2543" t="s">
        <v>8351</v>
      </c>
    </row>
    <row r="2544" spans="1:18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78"/>
        <v>1.0357142857142858</v>
      </c>
      <c r="P2544" s="15">
        <f t="shared" si="79"/>
        <v>55.769230769230766</v>
      </c>
      <c r="Q2544" t="s">
        <v>8322</v>
      </c>
      <c r="R2544" t="s">
        <v>8351</v>
      </c>
    </row>
    <row r="2545" spans="1:18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78"/>
        <v>1.5640000000000001</v>
      </c>
      <c r="P2545" s="15">
        <f t="shared" si="79"/>
        <v>30.076923076923077</v>
      </c>
      <c r="Q2545" t="s">
        <v>8322</v>
      </c>
      <c r="R2545" t="s">
        <v>8351</v>
      </c>
    </row>
    <row r="2546" spans="1:18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78"/>
        <v>1.0082</v>
      </c>
      <c r="P2546" s="15">
        <f t="shared" si="79"/>
        <v>88.438596491228068</v>
      </c>
      <c r="Q2546" t="s">
        <v>8322</v>
      </c>
      <c r="R2546" t="s">
        <v>8351</v>
      </c>
    </row>
    <row r="2547" spans="1:18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78"/>
        <v>1.9530000000000001</v>
      </c>
      <c r="P2547" s="15">
        <f t="shared" si="79"/>
        <v>64.032786885245898</v>
      </c>
      <c r="Q2547" t="s">
        <v>8322</v>
      </c>
      <c r="R2547" t="s">
        <v>8351</v>
      </c>
    </row>
    <row r="2548" spans="1:18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78"/>
        <v>1.1171428571428572</v>
      </c>
      <c r="P2548" s="15">
        <f t="shared" si="79"/>
        <v>60.153846153846153</v>
      </c>
      <c r="Q2548" t="s">
        <v>8322</v>
      </c>
      <c r="R2548" t="s">
        <v>8351</v>
      </c>
    </row>
    <row r="2549" spans="1:18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78"/>
        <v>1.1985454545454546</v>
      </c>
      <c r="P2549" s="15">
        <f t="shared" si="79"/>
        <v>49.194029850746269</v>
      </c>
      <c r="Q2549" t="s">
        <v>8322</v>
      </c>
      <c r="R2549" t="s">
        <v>8351</v>
      </c>
    </row>
    <row r="2550" spans="1:18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78"/>
        <v>1.0185</v>
      </c>
      <c r="P2550" s="15">
        <f t="shared" si="79"/>
        <v>165.16216216216216</v>
      </c>
      <c r="Q2550" t="s">
        <v>8322</v>
      </c>
      <c r="R2550" t="s">
        <v>8351</v>
      </c>
    </row>
    <row r="2551" spans="1:18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78"/>
        <v>1.0280254777070064</v>
      </c>
      <c r="P2551" s="15">
        <f t="shared" si="79"/>
        <v>43.621621621621621</v>
      </c>
      <c r="Q2551" t="s">
        <v>8322</v>
      </c>
      <c r="R2551" t="s">
        <v>8351</v>
      </c>
    </row>
    <row r="2552" spans="1:18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78"/>
        <v>1.0084615384615385</v>
      </c>
      <c r="P2552" s="15">
        <f t="shared" si="79"/>
        <v>43.7</v>
      </c>
      <c r="Q2552" t="s">
        <v>8322</v>
      </c>
      <c r="R2552" t="s">
        <v>8351</v>
      </c>
    </row>
    <row r="2553" spans="1:18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78"/>
        <v>1.0273469387755103</v>
      </c>
      <c r="P2553" s="15">
        <f t="shared" si="79"/>
        <v>67.419642857142861</v>
      </c>
      <c r="Q2553" t="s">
        <v>8322</v>
      </c>
      <c r="R2553" t="s">
        <v>8351</v>
      </c>
    </row>
    <row r="2554" spans="1:18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78"/>
        <v>1.0649999999999999</v>
      </c>
      <c r="P2554" s="15">
        <f t="shared" si="79"/>
        <v>177.5</v>
      </c>
      <c r="Q2554" t="s">
        <v>8322</v>
      </c>
      <c r="R2554" t="s">
        <v>8351</v>
      </c>
    </row>
    <row r="2555" spans="1:18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78"/>
        <v>1.5553333333333332</v>
      </c>
      <c r="P2555" s="15">
        <f t="shared" si="79"/>
        <v>38.883333333333333</v>
      </c>
      <c r="Q2555" t="s">
        <v>8322</v>
      </c>
      <c r="R2555" t="s">
        <v>8351</v>
      </c>
    </row>
    <row r="2556" spans="1:18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78"/>
        <v>1.228</v>
      </c>
      <c r="P2556" s="15">
        <f t="shared" si="79"/>
        <v>54.985074626865675</v>
      </c>
      <c r="Q2556" t="s">
        <v>8322</v>
      </c>
      <c r="R2556" t="s">
        <v>8351</v>
      </c>
    </row>
    <row r="2557" spans="1:18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78"/>
        <v>1.0734999999999999</v>
      </c>
      <c r="P2557" s="15">
        <f t="shared" si="79"/>
        <v>61.342857142857142</v>
      </c>
      <c r="Q2557" t="s">
        <v>8322</v>
      </c>
      <c r="R2557" t="s">
        <v>8351</v>
      </c>
    </row>
    <row r="2558" spans="1:18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78"/>
        <v>1.0550335570469798</v>
      </c>
      <c r="P2558" s="15">
        <f t="shared" si="79"/>
        <v>23.117647058823529</v>
      </c>
      <c r="Q2558" t="s">
        <v>8322</v>
      </c>
      <c r="R2558" t="s">
        <v>8351</v>
      </c>
    </row>
    <row r="2559" spans="1:18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78"/>
        <v>1.1844444444444444</v>
      </c>
      <c r="P2559" s="15">
        <f t="shared" si="79"/>
        <v>29.611111111111111</v>
      </c>
      <c r="Q2559" t="s">
        <v>8322</v>
      </c>
      <c r="R2559" t="s">
        <v>8351</v>
      </c>
    </row>
    <row r="2560" spans="1:18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78"/>
        <v>1.0888</v>
      </c>
      <c r="P2560" s="15">
        <f t="shared" si="79"/>
        <v>75.611111111111114</v>
      </c>
      <c r="Q2560" t="s">
        <v>8322</v>
      </c>
      <c r="R2560" t="s">
        <v>8351</v>
      </c>
    </row>
    <row r="2561" spans="1:18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78"/>
        <v>1.1125</v>
      </c>
      <c r="P2561" s="15">
        <f t="shared" si="79"/>
        <v>35.6</v>
      </c>
      <c r="Q2561" t="s">
        <v>8322</v>
      </c>
      <c r="R2561" t="s">
        <v>8351</v>
      </c>
    </row>
    <row r="2562" spans="1:18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78"/>
        <v>1.0009999999999999</v>
      </c>
      <c r="P2562" s="15">
        <f t="shared" si="79"/>
        <v>143</v>
      </c>
      <c r="Q2562" t="s">
        <v>8322</v>
      </c>
      <c r="R2562" t="s">
        <v>8351</v>
      </c>
    </row>
    <row r="2563" spans="1:18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80">E2563/D2563</f>
        <v>0</v>
      </c>
      <c r="P2563" s="15" t="e">
        <f t="shared" ref="P2563:P2626" si="81">E2563/L2563</f>
        <v>#DIV/0!</v>
      </c>
      <c r="Q2563" t="s">
        <v>8333</v>
      </c>
      <c r="R2563" t="s">
        <v>8334</v>
      </c>
    </row>
    <row r="2564" spans="1:18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80"/>
        <v>7.4999999999999997E-3</v>
      </c>
      <c r="P2564" s="15">
        <f t="shared" si="81"/>
        <v>25</v>
      </c>
      <c r="Q2564" t="s">
        <v>8333</v>
      </c>
      <c r="R2564" t="s">
        <v>8334</v>
      </c>
    </row>
    <row r="2565" spans="1:18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80"/>
        <v>0</v>
      </c>
      <c r="P2565" s="15" t="e">
        <f t="shared" si="81"/>
        <v>#DIV/0!</v>
      </c>
      <c r="Q2565" t="s">
        <v>8333</v>
      </c>
      <c r="R2565" t="s">
        <v>8334</v>
      </c>
    </row>
    <row r="2566" spans="1:18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80"/>
        <v>0</v>
      </c>
      <c r="P2566" s="15" t="e">
        <f t="shared" si="81"/>
        <v>#DIV/0!</v>
      </c>
      <c r="Q2566" t="s">
        <v>8333</v>
      </c>
      <c r="R2566" t="s">
        <v>8334</v>
      </c>
    </row>
    <row r="2567" spans="1:18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80"/>
        <v>0.01</v>
      </c>
      <c r="P2567" s="15">
        <f t="shared" si="81"/>
        <v>100</v>
      </c>
      <c r="Q2567" t="s">
        <v>8333</v>
      </c>
      <c r="R2567" t="s">
        <v>8334</v>
      </c>
    </row>
    <row r="2568" spans="1:18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80"/>
        <v>0</v>
      </c>
      <c r="P2568" s="15" t="e">
        <f t="shared" si="81"/>
        <v>#DIV/0!</v>
      </c>
      <c r="Q2568" t="s">
        <v>8333</v>
      </c>
      <c r="R2568" t="s">
        <v>8334</v>
      </c>
    </row>
    <row r="2569" spans="1:18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80"/>
        <v>2.6666666666666666E-3</v>
      </c>
      <c r="P2569" s="15">
        <f t="shared" si="81"/>
        <v>60</v>
      </c>
      <c r="Q2569" t="s">
        <v>8333</v>
      </c>
      <c r="R2569" t="s">
        <v>8334</v>
      </c>
    </row>
    <row r="2570" spans="1:18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80"/>
        <v>5.0000000000000001E-3</v>
      </c>
      <c r="P2570" s="15">
        <f t="shared" si="81"/>
        <v>50</v>
      </c>
      <c r="Q2570" t="s">
        <v>8333</v>
      </c>
      <c r="R2570" t="s">
        <v>8334</v>
      </c>
    </row>
    <row r="2571" spans="1:18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80"/>
        <v>2.2307692307692306E-2</v>
      </c>
      <c r="P2571" s="15">
        <f t="shared" si="81"/>
        <v>72.5</v>
      </c>
      <c r="Q2571" t="s">
        <v>8333</v>
      </c>
      <c r="R2571" t="s">
        <v>8334</v>
      </c>
    </row>
    <row r="2572" spans="1:18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80"/>
        <v>8.4285714285714294E-3</v>
      </c>
      <c r="P2572" s="15">
        <f t="shared" si="81"/>
        <v>29.5</v>
      </c>
      <c r="Q2572" t="s">
        <v>8333</v>
      </c>
      <c r="R2572" t="s">
        <v>8334</v>
      </c>
    </row>
    <row r="2573" spans="1:18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80"/>
        <v>2.5000000000000001E-3</v>
      </c>
      <c r="P2573" s="15">
        <f t="shared" si="81"/>
        <v>62.5</v>
      </c>
      <c r="Q2573" t="s">
        <v>8333</v>
      </c>
      <c r="R2573" t="s">
        <v>8334</v>
      </c>
    </row>
    <row r="2574" spans="1:18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80"/>
        <v>0</v>
      </c>
      <c r="P2574" s="15" t="e">
        <f t="shared" si="81"/>
        <v>#DIV/0!</v>
      </c>
      <c r="Q2574" t="s">
        <v>8333</v>
      </c>
      <c r="R2574" t="s">
        <v>8334</v>
      </c>
    </row>
    <row r="2575" spans="1:18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80"/>
        <v>0</v>
      </c>
      <c r="P2575" s="15" t="e">
        <f t="shared" si="81"/>
        <v>#DIV/0!</v>
      </c>
      <c r="Q2575" t="s">
        <v>8333</v>
      </c>
      <c r="R2575" t="s">
        <v>8334</v>
      </c>
    </row>
    <row r="2576" spans="1:18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80"/>
        <v>0</v>
      </c>
      <c r="P2576" s="15" t="e">
        <f t="shared" si="81"/>
        <v>#DIV/0!</v>
      </c>
      <c r="Q2576" t="s">
        <v>8333</v>
      </c>
      <c r="R2576" t="s">
        <v>8334</v>
      </c>
    </row>
    <row r="2577" spans="1:18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80"/>
        <v>0</v>
      </c>
      <c r="P2577" s="15" t="e">
        <f t="shared" si="81"/>
        <v>#DIV/0!</v>
      </c>
      <c r="Q2577" t="s">
        <v>8333</v>
      </c>
      <c r="R2577" t="s">
        <v>8334</v>
      </c>
    </row>
    <row r="2578" spans="1:18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80"/>
        <v>0</v>
      </c>
      <c r="P2578" s="15" t="e">
        <f t="shared" si="81"/>
        <v>#DIV/0!</v>
      </c>
      <c r="Q2578" t="s">
        <v>8333</v>
      </c>
      <c r="R2578" t="s">
        <v>8334</v>
      </c>
    </row>
    <row r="2579" spans="1:18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80"/>
        <v>0</v>
      </c>
      <c r="P2579" s="15" t="e">
        <f t="shared" si="81"/>
        <v>#DIV/0!</v>
      </c>
      <c r="Q2579" t="s">
        <v>8333</v>
      </c>
      <c r="R2579" t="s">
        <v>8334</v>
      </c>
    </row>
    <row r="2580" spans="1:18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80"/>
        <v>0</v>
      </c>
      <c r="P2580" s="15" t="e">
        <f t="shared" si="81"/>
        <v>#DIV/0!</v>
      </c>
      <c r="Q2580" t="s">
        <v>8333</v>
      </c>
      <c r="R2580" t="s">
        <v>8334</v>
      </c>
    </row>
    <row r="2581" spans="1:18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80"/>
        <v>1.3849999999999999E-3</v>
      </c>
      <c r="P2581" s="15">
        <f t="shared" si="81"/>
        <v>23.083333333333332</v>
      </c>
      <c r="Q2581" t="s">
        <v>8333</v>
      </c>
      <c r="R2581" t="s">
        <v>8334</v>
      </c>
    </row>
    <row r="2582" spans="1:18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80"/>
        <v>6.0000000000000001E-3</v>
      </c>
      <c r="P2582" s="15">
        <f t="shared" si="81"/>
        <v>25.5</v>
      </c>
      <c r="Q2582" t="s">
        <v>8333</v>
      </c>
      <c r="R2582" t="s">
        <v>8334</v>
      </c>
    </row>
    <row r="2583" spans="1:18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80"/>
        <v>0.106</v>
      </c>
      <c r="P2583" s="15">
        <f t="shared" si="81"/>
        <v>48.18181818181818</v>
      </c>
      <c r="Q2583" t="s">
        <v>8333</v>
      </c>
      <c r="R2583" t="s">
        <v>8334</v>
      </c>
    </row>
    <row r="2584" spans="1:18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80"/>
        <v>1.1111111111111112E-5</v>
      </c>
      <c r="P2584" s="15">
        <f t="shared" si="81"/>
        <v>1</v>
      </c>
      <c r="Q2584" t="s">
        <v>8333</v>
      </c>
      <c r="R2584" t="s">
        <v>8334</v>
      </c>
    </row>
    <row r="2585" spans="1:18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80"/>
        <v>5.0000000000000001E-3</v>
      </c>
      <c r="P2585" s="15">
        <f t="shared" si="81"/>
        <v>1</v>
      </c>
      <c r="Q2585" t="s">
        <v>8333</v>
      </c>
      <c r="R2585" t="s">
        <v>8334</v>
      </c>
    </row>
    <row r="2586" spans="1:18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80"/>
        <v>0</v>
      </c>
      <c r="P2586" s="15" t="e">
        <f t="shared" si="81"/>
        <v>#DIV/0!</v>
      </c>
      <c r="Q2586" t="s">
        <v>8333</v>
      </c>
      <c r="R2586" t="s">
        <v>8334</v>
      </c>
    </row>
    <row r="2587" spans="1:18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80"/>
        <v>1.6666666666666668E-3</v>
      </c>
      <c r="P2587" s="15">
        <f t="shared" si="81"/>
        <v>50</v>
      </c>
      <c r="Q2587" t="s">
        <v>8333</v>
      </c>
      <c r="R2587" t="s">
        <v>8334</v>
      </c>
    </row>
    <row r="2588" spans="1:18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80"/>
        <v>1.6666666666666668E-3</v>
      </c>
      <c r="P2588" s="15">
        <f t="shared" si="81"/>
        <v>5</v>
      </c>
      <c r="Q2588" t="s">
        <v>8333</v>
      </c>
      <c r="R2588" t="s">
        <v>8334</v>
      </c>
    </row>
    <row r="2589" spans="1:18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80"/>
        <v>2.4340000000000001E-2</v>
      </c>
      <c r="P2589" s="15">
        <f t="shared" si="81"/>
        <v>202.83333333333334</v>
      </c>
      <c r="Q2589" t="s">
        <v>8333</v>
      </c>
      <c r="R2589" t="s">
        <v>8334</v>
      </c>
    </row>
    <row r="2590" spans="1:18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80"/>
        <v>3.8833333333333331E-2</v>
      </c>
      <c r="P2590" s="15">
        <f t="shared" si="81"/>
        <v>29.125</v>
      </c>
      <c r="Q2590" t="s">
        <v>8333</v>
      </c>
      <c r="R2590" t="s">
        <v>8334</v>
      </c>
    </row>
    <row r="2591" spans="1:18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80"/>
        <v>1E-4</v>
      </c>
      <c r="P2591" s="15">
        <f t="shared" si="81"/>
        <v>5</v>
      </c>
      <c r="Q2591" t="s">
        <v>8333</v>
      </c>
      <c r="R2591" t="s">
        <v>8334</v>
      </c>
    </row>
    <row r="2592" spans="1:18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80"/>
        <v>0</v>
      </c>
      <c r="P2592" s="15" t="e">
        <f t="shared" si="81"/>
        <v>#DIV/0!</v>
      </c>
      <c r="Q2592" t="s">
        <v>8333</v>
      </c>
      <c r="R2592" t="s">
        <v>8334</v>
      </c>
    </row>
    <row r="2593" spans="1:18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80"/>
        <v>1.7333333333333333E-2</v>
      </c>
      <c r="P2593" s="15">
        <f t="shared" si="81"/>
        <v>13</v>
      </c>
      <c r="Q2593" t="s">
        <v>8333</v>
      </c>
      <c r="R2593" t="s">
        <v>8334</v>
      </c>
    </row>
    <row r="2594" spans="1:18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80"/>
        <v>1.6666666666666668E-3</v>
      </c>
      <c r="P2594" s="15">
        <f t="shared" si="81"/>
        <v>50</v>
      </c>
      <c r="Q2594" t="s">
        <v>8333</v>
      </c>
      <c r="R2594" t="s">
        <v>8334</v>
      </c>
    </row>
    <row r="2595" spans="1:18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80"/>
        <v>0</v>
      </c>
      <c r="P2595" s="15" t="e">
        <f t="shared" si="81"/>
        <v>#DIV/0!</v>
      </c>
      <c r="Q2595" t="s">
        <v>8333</v>
      </c>
      <c r="R2595" t="s">
        <v>8334</v>
      </c>
    </row>
    <row r="2596" spans="1:18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80"/>
        <v>1.2500000000000001E-5</v>
      </c>
      <c r="P2596" s="15">
        <f t="shared" si="81"/>
        <v>1</v>
      </c>
      <c r="Q2596" t="s">
        <v>8333</v>
      </c>
      <c r="R2596" t="s">
        <v>8334</v>
      </c>
    </row>
    <row r="2597" spans="1:18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80"/>
        <v>0.12166666666666667</v>
      </c>
      <c r="P2597" s="15">
        <f t="shared" si="81"/>
        <v>96.05263157894737</v>
      </c>
      <c r="Q2597" t="s">
        <v>8333</v>
      </c>
      <c r="R2597" t="s">
        <v>8334</v>
      </c>
    </row>
    <row r="2598" spans="1:18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80"/>
        <v>0.23588571428571428</v>
      </c>
      <c r="P2598" s="15">
        <f t="shared" si="81"/>
        <v>305.77777777777777</v>
      </c>
      <c r="Q2598" t="s">
        <v>8333</v>
      </c>
      <c r="R2598" t="s">
        <v>8334</v>
      </c>
    </row>
    <row r="2599" spans="1:18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80"/>
        <v>5.6666666666666664E-2</v>
      </c>
      <c r="P2599" s="15">
        <f t="shared" si="81"/>
        <v>12.142857142857142</v>
      </c>
      <c r="Q2599" t="s">
        <v>8333</v>
      </c>
      <c r="R2599" t="s">
        <v>8334</v>
      </c>
    </row>
    <row r="2600" spans="1:18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80"/>
        <v>0.39</v>
      </c>
      <c r="P2600" s="15">
        <f t="shared" si="81"/>
        <v>83.571428571428569</v>
      </c>
      <c r="Q2600" t="s">
        <v>8333</v>
      </c>
      <c r="R2600" t="s">
        <v>8334</v>
      </c>
    </row>
    <row r="2601" spans="1:18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80"/>
        <v>9.9546510341776348E-3</v>
      </c>
      <c r="P2601" s="15">
        <f t="shared" si="81"/>
        <v>18</v>
      </c>
      <c r="Q2601" t="s">
        <v>8333</v>
      </c>
      <c r="R2601" t="s">
        <v>8334</v>
      </c>
    </row>
    <row r="2602" spans="1:18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80"/>
        <v>6.9320000000000007E-2</v>
      </c>
      <c r="P2602" s="15">
        <f t="shared" si="81"/>
        <v>115.53333333333333</v>
      </c>
      <c r="Q2602" t="s">
        <v>8333</v>
      </c>
      <c r="R2602" t="s">
        <v>8334</v>
      </c>
    </row>
    <row r="2603" spans="1:18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80"/>
        <v>6.6139999999999999</v>
      </c>
      <c r="P2603" s="15">
        <f t="shared" si="81"/>
        <v>21.900662251655628</v>
      </c>
      <c r="Q2603" t="s">
        <v>8316</v>
      </c>
      <c r="R2603" t="s">
        <v>8352</v>
      </c>
    </row>
    <row r="2604" spans="1:18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80"/>
        <v>3.2609166666666667</v>
      </c>
      <c r="P2604" s="15">
        <f t="shared" si="81"/>
        <v>80.022494887525568</v>
      </c>
      <c r="Q2604" t="s">
        <v>8316</v>
      </c>
      <c r="R2604" t="s">
        <v>8352</v>
      </c>
    </row>
    <row r="2605" spans="1:18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80"/>
        <v>1.0148571428571429</v>
      </c>
      <c r="P2605" s="15">
        <f t="shared" si="81"/>
        <v>35.520000000000003</v>
      </c>
      <c r="Q2605" t="s">
        <v>8316</v>
      </c>
      <c r="R2605" t="s">
        <v>8352</v>
      </c>
    </row>
    <row r="2606" spans="1:18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80"/>
        <v>1.0421799999999999</v>
      </c>
      <c r="P2606" s="15">
        <f t="shared" si="81"/>
        <v>64.933333333333323</v>
      </c>
      <c r="Q2606" t="s">
        <v>8316</v>
      </c>
      <c r="R2606" t="s">
        <v>8352</v>
      </c>
    </row>
    <row r="2607" spans="1:18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80"/>
        <v>1.0742157000000001</v>
      </c>
      <c r="P2607" s="15">
        <f t="shared" si="81"/>
        <v>60.965703745743475</v>
      </c>
      <c r="Q2607" t="s">
        <v>8316</v>
      </c>
      <c r="R2607" t="s">
        <v>8352</v>
      </c>
    </row>
    <row r="2608" spans="1:18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80"/>
        <v>1.1005454545454545</v>
      </c>
      <c r="P2608" s="15">
        <f t="shared" si="81"/>
        <v>31.444155844155844</v>
      </c>
      <c r="Q2608" t="s">
        <v>8316</v>
      </c>
      <c r="R2608" t="s">
        <v>8352</v>
      </c>
    </row>
    <row r="2609" spans="1:18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80"/>
        <v>4.077</v>
      </c>
      <c r="P2609" s="15">
        <f t="shared" si="81"/>
        <v>81.949748743718587</v>
      </c>
      <c r="Q2609" t="s">
        <v>8316</v>
      </c>
      <c r="R2609" t="s">
        <v>8352</v>
      </c>
    </row>
    <row r="2610" spans="1:18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80"/>
        <v>2.2392500000000002</v>
      </c>
      <c r="P2610" s="15">
        <f t="shared" si="81"/>
        <v>58.92763157894737</v>
      </c>
      <c r="Q2610" t="s">
        <v>8316</v>
      </c>
      <c r="R2610" t="s">
        <v>8352</v>
      </c>
    </row>
    <row r="2611" spans="1:18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80"/>
        <v>3.038011142857143</v>
      </c>
      <c r="P2611" s="15">
        <f t="shared" si="81"/>
        <v>157.29347633136095</v>
      </c>
      <c r="Q2611" t="s">
        <v>8316</v>
      </c>
      <c r="R2611" t="s">
        <v>8352</v>
      </c>
    </row>
    <row r="2612" spans="1:18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80"/>
        <v>1.4132510432681749</v>
      </c>
      <c r="P2612" s="15">
        <f t="shared" si="81"/>
        <v>55.758509532062391</v>
      </c>
      <c r="Q2612" t="s">
        <v>8316</v>
      </c>
      <c r="R2612" t="s">
        <v>8352</v>
      </c>
    </row>
    <row r="2613" spans="1:18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80"/>
        <v>27.906363636363636</v>
      </c>
      <c r="P2613" s="15">
        <f t="shared" si="81"/>
        <v>83.802893802893806</v>
      </c>
      <c r="Q2613" t="s">
        <v>8316</v>
      </c>
      <c r="R2613" t="s">
        <v>8352</v>
      </c>
    </row>
    <row r="2614" spans="1:18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80"/>
        <v>1.7176130000000001</v>
      </c>
      <c r="P2614" s="15">
        <f t="shared" si="81"/>
        <v>58.422210884353746</v>
      </c>
      <c r="Q2614" t="s">
        <v>8316</v>
      </c>
      <c r="R2614" t="s">
        <v>8352</v>
      </c>
    </row>
    <row r="2615" spans="1:18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80"/>
        <v>1.0101333333333333</v>
      </c>
      <c r="P2615" s="15">
        <f t="shared" si="81"/>
        <v>270.57142857142856</v>
      </c>
      <c r="Q2615" t="s">
        <v>8316</v>
      </c>
      <c r="R2615" t="s">
        <v>8352</v>
      </c>
    </row>
    <row r="2616" spans="1:18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80"/>
        <v>1.02</v>
      </c>
      <c r="P2616" s="15">
        <f t="shared" si="81"/>
        <v>107.1</v>
      </c>
      <c r="Q2616" t="s">
        <v>8316</v>
      </c>
      <c r="R2616" t="s">
        <v>8352</v>
      </c>
    </row>
    <row r="2617" spans="1:18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80"/>
        <v>1.6976511744127936</v>
      </c>
      <c r="P2617" s="15">
        <f t="shared" si="81"/>
        <v>47.180555555555557</v>
      </c>
      <c r="Q2617" t="s">
        <v>8316</v>
      </c>
      <c r="R2617" t="s">
        <v>8352</v>
      </c>
    </row>
    <row r="2618" spans="1:18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80"/>
        <v>1.14534</v>
      </c>
      <c r="P2618" s="15">
        <f t="shared" si="81"/>
        <v>120.30882352941177</v>
      </c>
      <c r="Q2618" t="s">
        <v>8316</v>
      </c>
      <c r="R2618" t="s">
        <v>8352</v>
      </c>
    </row>
    <row r="2619" spans="1:18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80"/>
        <v>8.7759999999999998</v>
      </c>
      <c r="P2619" s="15">
        <f t="shared" si="81"/>
        <v>27.59748427672956</v>
      </c>
      <c r="Q2619" t="s">
        <v>8316</v>
      </c>
      <c r="R2619" t="s">
        <v>8352</v>
      </c>
    </row>
    <row r="2620" spans="1:18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80"/>
        <v>1.0538666666666667</v>
      </c>
      <c r="P2620" s="15">
        <f t="shared" si="81"/>
        <v>205.2987012987013</v>
      </c>
      <c r="Q2620" t="s">
        <v>8316</v>
      </c>
      <c r="R2620" t="s">
        <v>8352</v>
      </c>
    </row>
    <row r="2621" spans="1:18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80"/>
        <v>1.8839999999999999</v>
      </c>
      <c r="P2621" s="15">
        <f t="shared" si="81"/>
        <v>35.547169811320757</v>
      </c>
      <c r="Q2621" t="s">
        <v>8316</v>
      </c>
      <c r="R2621" t="s">
        <v>8352</v>
      </c>
    </row>
    <row r="2622" spans="1:18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80"/>
        <v>1.436523076923077</v>
      </c>
      <c r="P2622" s="15">
        <f t="shared" si="81"/>
        <v>74.639488409272587</v>
      </c>
      <c r="Q2622" t="s">
        <v>8316</v>
      </c>
      <c r="R2622" t="s">
        <v>8352</v>
      </c>
    </row>
    <row r="2623" spans="1:18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80"/>
        <v>1.4588000000000001</v>
      </c>
      <c r="P2623" s="15">
        <f t="shared" si="81"/>
        <v>47.058064516129029</v>
      </c>
      <c r="Q2623" t="s">
        <v>8316</v>
      </c>
      <c r="R2623" t="s">
        <v>8352</v>
      </c>
    </row>
    <row r="2624" spans="1:18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80"/>
        <v>1.3118399999999999</v>
      </c>
      <c r="P2624" s="15">
        <f t="shared" si="81"/>
        <v>26.591351351351353</v>
      </c>
      <c r="Q2624" t="s">
        <v>8316</v>
      </c>
      <c r="R2624" t="s">
        <v>8352</v>
      </c>
    </row>
    <row r="2625" spans="1:18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80"/>
        <v>1.1399999999999999</v>
      </c>
      <c r="P2625" s="15">
        <f t="shared" si="81"/>
        <v>36.774193548387096</v>
      </c>
      <c r="Q2625" t="s">
        <v>8316</v>
      </c>
      <c r="R2625" t="s">
        <v>8352</v>
      </c>
    </row>
    <row r="2626" spans="1:18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80"/>
        <v>13.794206249999998</v>
      </c>
      <c r="P2626" s="15">
        <f t="shared" si="81"/>
        <v>31.820544982698959</v>
      </c>
      <c r="Q2626" t="s">
        <v>8316</v>
      </c>
      <c r="R2626" t="s">
        <v>8352</v>
      </c>
    </row>
    <row r="2627" spans="1:18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82">E2627/D2627</f>
        <v>9.56</v>
      </c>
      <c r="P2627" s="15">
        <f t="shared" ref="P2627:P2690" si="83">E2627/L2627</f>
        <v>27.576923076923077</v>
      </c>
      <c r="Q2627" t="s">
        <v>8316</v>
      </c>
      <c r="R2627" t="s">
        <v>8352</v>
      </c>
    </row>
    <row r="2628" spans="1:18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82"/>
        <v>1.1200000000000001</v>
      </c>
      <c r="P2628" s="15">
        <f t="shared" si="83"/>
        <v>56</v>
      </c>
      <c r="Q2628" t="s">
        <v>8316</v>
      </c>
      <c r="R2628" t="s">
        <v>8352</v>
      </c>
    </row>
    <row r="2629" spans="1:18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82"/>
        <v>6.4666666666666668</v>
      </c>
      <c r="P2629" s="15">
        <f t="shared" si="83"/>
        <v>21.555555555555557</v>
      </c>
      <c r="Q2629" t="s">
        <v>8316</v>
      </c>
      <c r="R2629" t="s">
        <v>8352</v>
      </c>
    </row>
    <row r="2630" spans="1:18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82"/>
        <v>1.1036948748510131</v>
      </c>
      <c r="P2630" s="15">
        <f t="shared" si="83"/>
        <v>44.095238095238095</v>
      </c>
      <c r="Q2630" t="s">
        <v>8316</v>
      </c>
      <c r="R2630" t="s">
        <v>8352</v>
      </c>
    </row>
    <row r="2631" spans="1:18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82"/>
        <v>1.2774000000000001</v>
      </c>
      <c r="P2631" s="15">
        <f t="shared" si="83"/>
        <v>63.87</v>
      </c>
      <c r="Q2631" t="s">
        <v>8316</v>
      </c>
      <c r="R2631" t="s">
        <v>8352</v>
      </c>
    </row>
    <row r="2632" spans="1:18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82"/>
        <v>1.579</v>
      </c>
      <c r="P2632" s="15">
        <f t="shared" si="83"/>
        <v>38.987654320987652</v>
      </c>
      <c r="Q2632" t="s">
        <v>8316</v>
      </c>
      <c r="R2632" t="s">
        <v>8352</v>
      </c>
    </row>
    <row r="2633" spans="1:18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82"/>
        <v>1.1466525000000001</v>
      </c>
      <c r="P2633" s="15">
        <f t="shared" si="83"/>
        <v>80.185489510489504</v>
      </c>
      <c r="Q2633" t="s">
        <v>8316</v>
      </c>
      <c r="R2633" t="s">
        <v>8352</v>
      </c>
    </row>
    <row r="2634" spans="1:18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82"/>
        <v>1.3700934579439252</v>
      </c>
      <c r="P2634" s="15">
        <f t="shared" si="83"/>
        <v>34.904761904761905</v>
      </c>
      <c r="Q2634" t="s">
        <v>8316</v>
      </c>
      <c r="R2634" t="s">
        <v>8352</v>
      </c>
    </row>
    <row r="2635" spans="1:18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82"/>
        <v>3.5461999999999998</v>
      </c>
      <c r="P2635" s="15">
        <f t="shared" si="83"/>
        <v>89.100502512562812</v>
      </c>
      <c r="Q2635" t="s">
        <v>8316</v>
      </c>
      <c r="R2635" t="s">
        <v>8352</v>
      </c>
    </row>
    <row r="2636" spans="1:18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82"/>
        <v>1.0602150537634409</v>
      </c>
      <c r="P2636" s="15">
        <f t="shared" si="83"/>
        <v>39.44</v>
      </c>
      <c r="Q2636" t="s">
        <v>8316</v>
      </c>
      <c r="R2636" t="s">
        <v>8352</v>
      </c>
    </row>
    <row r="2637" spans="1:18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82"/>
        <v>1</v>
      </c>
      <c r="P2637" s="15">
        <f t="shared" si="83"/>
        <v>136.9047619047619</v>
      </c>
      <c r="Q2637" t="s">
        <v>8316</v>
      </c>
      <c r="R2637" t="s">
        <v>8352</v>
      </c>
    </row>
    <row r="2638" spans="1:18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82"/>
        <v>1.873</v>
      </c>
      <c r="P2638" s="15">
        <f t="shared" si="83"/>
        <v>37.46</v>
      </c>
      <c r="Q2638" t="s">
        <v>8316</v>
      </c>
      <c r="R2638" t="s">
        <v>8352</v>
      </c>
    </row>
    <row r="2639" spans="1:18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82"/>
        <v>1.6619999999999999</v>
      </c>
      <c r="P2639" s="15">
        <f t="shared" si="83"/>
        <v>31.96153846153846</v>
      </c>
      <c r="Q2639" t="s">
        <v>8316</v>
      </c>
      <c r="R2639" t="s">
        <v>8352</v>
      </c>
    </row>
    <row r="2640" spans="1:18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82"/>
        <v>1.0172910662824208</v>
      </c>
      <c r="P2640" s="15">
        <f t="shared" si="83"/>
        <v>25.214285714285715</v>
      </c>
      <c r="Q2640" t="s">
        <v>8316</v>
      </c>
      <c r="R2640" t="s">
        <v>8352</v>
      </c>
    </row>
    <row r="2641" spans="1:18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82"/>
        <v>1.64</v>
      </c>
      <c r="P2641" s="15">
        <f t="shared" si="83"/>
        <v>10.040816326530612</v>
      </c>
      <c r="Q2641" t="s">
        <v>8316</v>
      </c>
      <c r="R2641" t="s">
        <v>8352</v>
      </c>
    </row>
    <row r="2642" spans="1:18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82"/>
        <v>1.0566666666666666</v>
      </c>
      <c r="P2642" s="15">
        <f t="shared" si="83"/>
        <v>45.94202898550725</v>
      </c>
      <c r="Q2642" t="s">
        <v>8316</v>
      </c>
      <c r="R2642" t="s">
        <v>8352</v>
      </c>
    </row>
    <row r="2643" spans="1:18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82"/>
        <v>0.01</v>
      </c>
      <c r="P2643" s="15">
        <f t="shared" si="83"/>
        <v>15</v>
      </c>
      <c r="Q2643" t="s">
        <v>8316</v>
      </c>
      <c r="R2643" t="s">
        <v>8352</v>
      </c>
    </row>
    <row r="2644" spans="1:18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82"/>
        <v>0</v>
      </c>
      <c r="P2644" s="15" t="e">
        <f t="shared" si="83"/>
        <v>#DIV/0!</v>
      </c>
      <c r="Q2644" t="s">
        <v>8316</v>
      </c>
      <c r="R2644" t="s">
        <v>8352</v>
      </c>
    </row>
    <row r="2645" spans="1:18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82"/>
        <v>0.33559730999999998</v>
      </c>
      <c r="P2645" s="15">
        <f t="shared" si="83"/>
        <v>223.58248500999335</v>
      </c>
      <c r="Q2645" t="s">
        <v>8316</v>
      </c>
      <c r="R2645" t="s">
        <v>8352</v>
      </c>
    </row>
    <row r="2646" spans="1:18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82"/>
        <v>2.053E-2</v>
      </c>
      <c r="P2646" s="15">
        <f t="shared" si="83"/>
        <v>39.480769230769234</v>
      </c>
      <c r="Q2646" t="s">
        <v>8316</v>
      </c>
      <c r="R2646" t="s">
        <v>8352</v>
      </c>
    </row>
    <row r="2647" spans="1:18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82"/>
        <v>0.105</v>
      </c>
      <c r="P2647" s="15">
        <f t="shared" si="83"/>
        <v>91.304347826086953</v>
      </c>
      <c r="Q2647" t="s">
        <v>8316</v>
      </c>
      <c r="R2647" t="s">
        <v>8352</v>
      </c>
    </row>
    <row r="2648" spans="1:18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82"/>
        <v>8.4172839999999999E-2</v>
      </c>
      <c r="P2648" s="15">
        <f t="shared" si="83"/>
        <v>78.666205607476627</v>
      </c>
      <c r="Q2648" t="s">
        <v>8316</v>
      </c>
      <c r="R2648" t="s">
        <v>8352</v>
      </c>
    </row>
    <row r="2649" spans="1:18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82"/>
        <v>1.44E-2</v>
      </c>
      <c r="P2649" s="15">
        <f t="shared" si="83"/>
        <v>12</v>
      </c>
      <c r="Q2649" t="s">
        <v>8316</v>
      </c>
      <c r="R2649" t="s">
        <v>8352</v>
      </c>
    </row>
    <row r="2650" spans="1:18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82"/>
        <v>8.8333333333333337E-3</v>
      </c>
      <c r="P2650" s="15">
        <f t="shared" si="83"/>
        <v>17.666666666666668</v>
      </c>
      <c r="Q2650" t="s">
        <v>8316</v>
      </c>
      <c r="R2650" t="s">
        <v>8352</v>
      </c>
    </row>
    <row r="2651" spans="1:18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82"/>
        <v>9.9200000000000004E-4</v>
      </c>
      <c r="P2651" s="15">
        <f t="shared" si="83"/>
        <v>41.333333333333336</v>
      </c>
      <c r="Q2651" t="s">
        <v>8316</v>
      </c>
      <c r="R2651" t="s">
        <v>8352</v>
      </c>
    </row>
    <row r="2652" spans="1:18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82"/>
        <v>5.966666666666667E-3</v>
      </c>
      <c r="P2652" s="15">
        <f t="shared" si="83"/>
        <v>71.599999999999994</v>
      </c>
      <c r="Q2652" t="s">
        <v>8316</v>
      </c>
      <c r="R2652" t="s">
        <v>8352</v>
      </c>
    </row>
    <row r="2653" spans="1:18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82"/>
        <v>1.8689285714285714E-2</v>
      </c>
      <c r="P2653" s="15">
        <f t="shared" si="83"/>
        <v>307.8235294117647</v>
      </c>
      <c r="Q2653" t="s">
        <v>8316</v>
      </c>
      <c r="R2653" t="s">
        <v>8352</v>
      </c>
    </row>
    <row r="2654" spans="1:18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82"/>
        <v>8.8500000000000002E-3</v>
      </c>
      <c r="P2654" s="15">
        <f t="shared" si="83"/>
        <v>80.454545454545453</v>
      </c>
      <c r="Q2654" t="s">
        <v>8316</v>
      </c>
      <c r="R2654" t="s">
        <v>8352</v>
      </c>
    </row>
    <row r="2655" spans="1:18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82"/>
        <v>0.1152156862745098</v>
      </c>
      <c r="P2655" s="15">
        <f t="shared" si="83"/>
        <v>83.942857142857136</v>
      </c>
      <c r="Q2655" t="s">
        <v>8316</v>
      </c>
      <c r="R2655" t="s">
        <v>8352</v>
      </c>
    </row>
    <row r="2656" spans="1:18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82"/>
        <v>5.1000000000000004E-4</v>
      </c>
      <c r="P2656" s="15">
        <f t="shared" si="83"/>
        <v>8.5</v>
      </c>
      <c r="Q2656" t="s">
        <v>8316</v>
      </c>
      <c r="R2656" t="s">
        <v>8352</v>
      </c>
    </row>
    <row r="2657" spans="1:18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82"/>
        <v>0.21033333333333334</v>
      </c>
      <c r="P2657" s="15">
        <f t="shared" si="83"/>
        <v>73.372093023255815</v>
      </c>
      <c r="Q2657" t="s">
        <v>8316</v>
      </c>
      <c r="R2657" t="s">
        <v>8352</v>
      </c>
    </row>
    <row r="2658" spans="1:18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82"/>
        <v>0.11436666666666667</v>
      </c>
      <c r="P2658" s="15">
        <f t="shared" si="83"/>
        <v>112.86184210526316</v>
      </c>
      <c r="Q2658" t="s">
        <v>8316</v>
      </c>
      <c r="R2658" t="s">
        <v>8352</v>
      </c>
    </row>
    <row r="2659" spans="1:18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82"/>
        <v>0.18737933333333334</v>
      </c>
      <c r="P2659" s="15">
        <f t="shared" si="83"/>
        <v>95.277627118644077</v>
      </c>
      <c r="Q2659" t="s">
        <v>8316</v>
      </c>
      <c r="R2659" t="s">
        <v>8352</v>
      </c>
    </row>
    <row r="2660" spans="1:18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82"/>
        <v>9.2857142857142856E-4</v>
      </c>
      <c r="P2660" s="15">
        <f t="shared" si="83"/>
        <v>22.75</v>
      </c>
      <c r="Q2660" t="s">
        <v>8316</v>
      </c>
      <c r="R2660" t="s">
        <v>8352</v>
      </c>
    </row>
    <row r="2661" spans="1:18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82"/>
        <v>2.720408163265306E-2</v>
      </c>
      <c r="P2661" s="15">
        <f t="shared" si="83"/>
        <v>133.30000000000001</v>
      </c>
      <c r="Q2661" t="s">
        <v>8316</v>
      </c>
      <c r="R2661" t="s">
        <v>8352</v>
      </c>
    </row>
    <row r="2662" spans="1:18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82"/>
        <v>9.5E-4</v>
      </c>
      <c r="P2662" s="15">
        <f t="shared" si="83"/>
        <v>3.8</v>
      </c>
      <c r="Q2662" t="s">
        <v>8316</v>
      </c>
      <c r="R2662" t="s">
        <v>8352</v>
      </c>
    </row>
    <row r="2663" spans="1:18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82"/>
        <v>1.0289999999999999</v>
      </c>
      <c r="P2663" s="15">
        <f t="shared" si="83"/>
        <v>85.75</v>
      </c>
      <c r="Q2663" t="s">
        <v>8316</v>
      </c>
      <c r="R2663" t="s">
        <v>8353</v>
      </c>
    </row>
    <row r="2664" spans="1:18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82"/>
        <v>1.0680000000000001</v>
      </c>
      <c r="P2664" s="15">
        <f t="shared" si="83"/>
        <v>267</v>
      </c>
      <c r="Q2664" t="s">
        <v>8316</v>
      </c>
      <c r="R2664" t="s">
        <v>8353</v>
      </c>
    </row>
    <row r="2665" spans="1:18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82"/>
        <v>1.0459624999999999</v>
      </c>
      <c r="P2665" s="15">
        <f t="shared" si="83"/>
        <v>373.55803571428572</v>
      </c>
      <c r="Q2665" t="s">
        <v>8316</v>
      </c>
      <c r="R2665" t="s">
        <v>8353</v>
      </c>
    </row>
    <row r="2666" spans="1:18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82"/>
        <v>1.0342857142857143</v>
      </c>
      <c r="P2666" s="15">
        <f t="shared" si="83"/>
        <v>174.03846153846155</v>
      </c>
      <c r="Q2666" t="s">
        <v>8316</v>
      </c>
      <c r="R2666" t="s">
        <v>8353</v>
      </c>
    </row>
    <row r="2667" spans="1:18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82"/>
        <v>1.2314285714285715</v>
      </c>
      <c r="P2667" s="15">
        <f t="shared" si="83"/>
        <v>93.695652173913047</v>
      </c>
      <c r="Q2667" t="s">
        <v>8316</v>
      </c>
      <c r="R2667" t="s">
        <v>8353</v>
      </c>
    </row>
    <row r="2668" spans="1:18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82"/>
        <v>1.592951</v>
      </c>
      <c r="P2668" s="15">
        <f t="shared" si="83"/>
        <v>77.327718446601949</v>
      </c>
      <c r="Q2668" t="s">
        <v>8316</v>
      </c>
      <c r="R2668" t="s">
        <v>8353</v>
      </c>
    </row>
    <row r="2669" spans="1:18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82"/>
        <v>1.1066666666666667</v>
      </c>
      <c r="P2669" s="15">
        <f t="shared" si="83"/>
        <v>92.222222222222229</v>
      </c>
      <c r="Q2669" t="s">
        <v>8316</v>
      </c>
      <c r="R2669" t="s">
        <v>8353</v>
      </c>
    </row>
    <row r="2670" spans="1:18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82"/>
        <v>1.7070000000000001</v>
      </c>
      <c r="P2670" s="15">
        <f t="shared" si="83"/>
        <v>60.964285714285715</v>
      </c>
      <c r="Q2670" t="s">
        <v>8316</v>
      </c>
      <c r="R2670" t="s">
        <v>8353</v>
      </c>
    </row>
    <row r="2671" spans="1:18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82"/>
        <v>1.25125</v>
      </c>
      <c r="P2671" s="15">
        <f t="shared" si="83"/>
        <v>91</v>
      </c>
      <c r="Q2671" t="s">
        <v>8316</v>
      </c>
      <c r="R2671" t="s">
        <v>8353</v>
      </c>
    </row>
    <row r="2672" spans="1:18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82"/>
        <v>6.4158609339642042E-2</v>
      </c>
      <c r="P2672" s="15">
        <f t="shared" si="83"/>
        <v>41.583333333333336</v>
      </c>
      <c r="Q2672" t="s">
        <v>8316</v>
      </c>
      <c r="R2672" t="s">
        <v>8353</v>
      </c>
    </row>
    <row r="2673" spans="1:18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82"/>
        <v>0.11344</v>
      </c>
      <c r="P2673" s="15">
        <f t="shared" si="83"/>
        <v>33.761904761904759</v>
      </c>
      <c r="Q2673" t="s">
        <v>8316</v>
      </c>
      <c r="R2673" t="s">
        <v>8353</v>
      </c>
    </row>
    <row r="2674" spans="1:18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82"/>
        <v>0.33189999999999997</v>
      </c>
      <c r="P2674" s="15">
        <f t="shared" si="83"/>
        <v>70.61702127659575</v>
      </c>
      <c r="Q2674" t="s">
        <v>8316</v>
      </c>
      <c r="R2674" t="s">
        <v>8353</v>
      </c>
    </row>
    <row r="2675" spans="1:18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82"/>
        <v>0.27579999999999999</v>
      </c>
      <c r="P2675" s="15">
        <f t="shared" si="83"/>
        <v>167.15151515151516</v>
      </c>
      <c r="Q2675" t="s">
        <v>8316</v>
      </c>
      <c r="R2675" t="s">
        <v>8353</v>
      </c>
    </row>
    <row r="2676" spans="1:18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82"/>
        <v>0.62839999999999996</v>
      </c>
      <c r="P2676" s="15">
        <f t="shared" si="83"/>
        <v>128.61988304093566</v>
      </c>
      <c r="Q2676" t="s">
        <v>8316</v>
      </c>
      <c r="R2676" t="s">
        <v>8353</v>
      </c>
    </row>
    <row r="2677" spans="1:18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82"/>
        <v>7.5880000000000003E-2</v>
      </c>
      <c r="P2677" s="15">
        <f t="shared" si="83"/>
        <v>65.41379310344827</v>
      </c>
      <c r="Q2677" t="s">
        <v>8316</v>
      </c>
      <c r="R2677" t="s">
        <v>8353</v>
      </c>
    </row>
    <row r="2678" spans="1:18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82"/>
        <v>0.50380952380952382</v>
      </c>
      <c r="P2678" s="15">
        <f t="shared" si="83"/>
        <v>117.55555555555556</v>
      </c>
      <c r="Q2678" t="s">
        <v>8316</v>
      </c>
      <c r="R2678" t="s">
        <v>8353</v>
      </c>
    </row>
    <row r="2679" spans="1:18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82"/>
        <v>0.17512820512820512</v>
      </c>
      <c r="P2679" s="15">
        <f t="shared" si="83"/>
        <v>126.48148148148148</v>
      </c>
      <c r="Q2679" t="s">
        <v>8316</v>
      </c>
      <c r="R2679" t="s">
        <v>8353</v>
      </c>
    </row>
    <row r="2680" spans="1:18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82"/>
        <v>1.3750000000000001E-4</v>
      </c>
      <c r="P2680" s="15">
        <f t="shared" si="83"/>
        <v>550</v>
      </c>
      <c r="Q2680" t="s">
        <v>8316</v>
      </c>
      <c r="R2680" t="s">
        <v>8353</v>
      </c>
    </row>
    <row r="2681" spans="1:18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82"/>
        <v>3.3E-3</v>
      </c>
      <c r="P2681" s="15">
        <f t="shared" si="83"/>
        <v>44</v>
      </c>
      <c r="Q2681" t="s">
        <v>8316</v>
      </c>
      <c r="R2681" t="s">
        <v>8353</v>
      </c>
    </row>
    <row r="2682" spans="1:18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82"/>
        <v>8.6250000000000007E-3</v>
      </c>
      <c r="P2682" s="15">
        <f t="shared" si="83"/>
        <v>69</v>
      </c>
      <c r="Q2682" t="s">
        <v>8316</v>
      </c>
      <c r="R2682" t="s">
        <v>8353</v>
      </c>
    </row>
    <row r="2683" spans="1:18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82"/>
        <v>6.875E-3</v>
      </c>
      <c r="P2683" s="15">
        <f t="shared" si="83"/>
        <v>27.5</v>
      </c>
      <c r="Q2683" t="s">
        <v>8333</v>
      </c>
      <c r="R2683" t="s">
        <v>8334</v>
      </c>
    </row>
    <row r="2684" spans="1:18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82"/>
        <v>0.28299999999999997</v>
      </c>
      <c r="P2684" s="15">
        <f t="shared" si="83"/>
        <v>84.9</v>
      </c>
      <c r="Q2684" t="s">
        <v>8333</v>
      </c>
      <c r="R2684" t="s">
        <v>8334</v>
      </c>
    </row>
    <row r="2685" spans="1:18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82"/>
        <v>2.3999999999999998E-3</v>
      </c>
      <c r="P2685" s="15">
        <f t="shared" si="83"/>
        <v>12</v>
      </c>
      <c r="Q2685" t="s">
        <v>8333</v>
      </c>
      <c r="R2685" t="s">
        <v>8334</v>
      </c>
    </row>
    <row r="2686" spans="1:18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82"/>
        <v>1.1428571428571429E-2</v>
      </c>
      <c r="P2686" s="15">
        <f t="shared" si="83"/>
        <v>200</v>
      </c>
      <c r="Q2686" t="s">
        <v>8333</v>
      </c>
      <c r="R2686" t="s">
        <v>8334</v>
      </c>
    </row>
    <row r="2687" spans="1:18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82"/>
        <v>2.0000000000000001E-4</v>
      </c>
      <c r="P2687" s="15">
        <f t="shared" si="83"/>
        <v>10</v>
      </c>
      <c r="Q2687" t="s">
        <v>8333</v>
      </c>
      <c r="R2687" t="s">
        <v>8334</v>
      </c>
    </row>
    <row r="2688" spans="1:18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82"/>
        <v>0</v>
      </c>
      <c r="P2688" s="15" t="e">
        <f t="shared" si="83"/>
        <v>#DIV/0!</v>
      </c>
      <c r="Q2688" t="s">
        <v>8333</v>
      </c>
      <c r="R2688" t="s">
        <v>8334</v>
      </c>
    </row>
    <row r="2689" spans="1:18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82"/>
        <v>0</v>
      </c>
      <c r="P2689" s="15" t="e">
        <f t="shared" si="83"/>
        <v>#DIV/0!</v>
      </c>
      <c r="Q2689" t="s">
        <v>8333</v>
      </c>
      <c r="R2689" t="s">
        <v>8334</v>
      </c>
    </row>
    <row r="2690" spans="1:18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82"/>
        <v>1.48E-3</v>
      </c>
      <c r="P2690" s="15">
        <f t="shared" si="83"/>
        <v>5.2857142857142856</v>
      </c>
      <c r="Q2690" t="s">
        <v>8333</v>
      </c>
      <c r="R2690" t="s">
        <v>8334</v>
      </c>
    </row>
    <row r="2691" spans="1:18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84">E2691/D2691</f>
        <v>2.8571428571428571E-5</v>
      </c>
      <c r="P2691" s="15">
        <f t="shared" ref="P2691:P2754" si="85">E2691/L2691</f>
        <v>1</v>
      </c>
      <c r="Q2691" t="s">
        <v>8333</v>
      </c>
      <c r="R2691" t="s">
        <v>8334</v>
      </c>
    </row>
    <row r="2692" spans="1:18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84"/>
        <v>0.107325</v>
      </c>
      <c r="P2692" s="15">
        <f t="shared" si="85"/>
        <v>72.762711864406782</v>
      </c>
      <c r="Q2692" t="s">
        <v>8333</v>
      </c>
      <c r="R2692" t="s">
        <v>8334</v>
      </c>
    </row>
    <row r="2693" spans="1:18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84"/>
        <v>5.3846153846153844E-4</v>
      </c>
      <c r="P2693" s="15">
        <f t="shared" si="85"/>
        <v>17.5</v>
      </c>
      <c r="Q2693" t="s">
        <v>8333</v>
      </c>
      <c r="R2693" t="s">
        <v>8334</v>
      </c>
    </row>
    <row r="2694" spans="1:18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84"/>
        <v>7.1428571428571426E-3</v>
      </c>
      <c r="P2694" s="15">
        <f t="shared" si="85"/>
        <v>25</v>
      </c>
      <c r="Q2694" t="s">
        <v>8333</v>
      </c>
      <c r="R2694" t="s">
        <v>8334</v>
      </c>
    </row>
    <row r="2695" spans="1:18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84"/>
        <v>8.0000000000000002E-3</v>
      </c>
      <c r="P2695" s="15">
        <f t="shared" si="85"/>
        <v>13.333333333333334</v>
      </c>
      <c r="Q2695" t="s">
        <v>8333</v>
      </c>
      <c r="R2695" t="s">
        <v>8334</v>
      </c>
    </row>
    <row r="2696" spans="1:18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84"/>
        <v>3.3333333333333335E-5</v>
      </c>
      <c r="P2696" s="15">
        <f t="shared" si="85"/>
        <v>1</v>
      </c>
      <c r="Q2696" t="s">
        <v>8333</v>
      </c>
      <c r="R2696" t="s">
        <v>8334</v>
      </c>
    </row>
    <row r="2697" spans="1:18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84"/>
        <v>4.7333333333333333E-3</v>
      </c>
      <c r="P2697" s="15">
        <f t="shared" si="85"/>
        <v>23.666666666666668</v>
      </c>
      <c r="Q2697" t="s">
        <v>8333</v>
      </c>
      <c r="R2697" t="s">
        <v>8334</v>
      </c>
    </row>
    <row r="2698" spans="1:18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84"/>
        <v>5.6500000000000002E-2</v>
      </c>
      <c r="P2698" s="15">
        <f t="shared" si="85"/>
        <v>89.21052631578948</v>
      </c>
      <c r="Q2698" t="s">
        <v>8333</v>
      </c>
      <c r="R2698" t="s">
        <v>8334</v>
      </c>
    </row>
    <row r="2699" spans="1:18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84"/>
        <v>0.26352173913043481</v>
      </c>
      <c r="P2699" s="15">
        <f t="shared" si="85"/>
        <v>116.55769230769231</v>
      </c>
      <c r="Q2699" t="s">
        <v>8333</v>
      </c>
      <c r="R2699" t="s">
        <v>8334</v>
      </c>
    </row>
    <row r="2700" spans="1:18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84"/>
        <v>3.2512500000000002E-3</v>
      </c>
      <c r="P2700" s="15">
        <f t="shared" si="85"/>
        <v>13.005000000000001</v>
      </c>
      <c r="Q2700" t="s">
        <v>8333</v>
      </c>
      <c r="R2700" t="s">
        <v>8334</v>
      </c>
    </row>
    <row r="2701" spans="1:18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84"/>
        <v>0</v>
      </c>
      <c r="P2701" s="15" t="e">
        <f t="shared" si="85"/>
        <v>#DIV/0!</v>
      </c>
      <c r="Q2701" t="s">
        <v>8333</v>
      </c>
      <c r="R2701" t="s">
        <v>8334</v>
      </c>
    </row>
    <row r="2702" spans="1:18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84"/>
        <v>7.0007000700070005E-3</v>
      </c>
      <c r="P2702" s="15">
        <f t="shared" si="85"/>
        <v>17.5</v>
      </c>
      <c r="Q2702" t="s">
        <v>8333</v>
      </c>
      <c r="R2702" t="s">
        <v>8334</v>
      </c>
    </row>
    <row r="2703" spans="1:18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84"/>
        <v>0.46176470588235297</v>
      </c>
      <c r="P2703" s="15">
        <f t="shared" si="85"/>
        <v>34.130434782608695</v>
      </c>
      <c r="Q2703" t="s">
        <v>8314</v>
      </c>
      <c r="R2703" t="s">
        <v>8354</v>
      </c>
    </row>
    <row r="2704" spans="1:18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84"/>
        <v>0.34410000000000002</v>
      </c>
      <c r="P2704" s="15">
        <f t="shared" si="85"/>
        <v>132.34615384615384</v>
      </c>
      <c r="Q2704" t="s">
        <v>8314</v>
      </c>
      <c r="R2704" t="s">
        <v>8354</v>
      </c>
    </row>
    <row r="2705" spans="1:18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84"/>
        <v>1.0375000000000001</v>
      </c>
      <c r="P2705" s="15">
        <f t="shared" si="85"/>
        <v>922.22222222222217</v>
      </c>
      <c r="Q2705" t="s">
        <v>8314</v>
      </c>
      <c r="R2705" t="s">
        <v>8354</v>
      </c>
    </row>
    <row r="2706" spans="1:18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84"/>
        <v>6.0263157894736845E-2</v>
      </c>
      <c r="P2706" s="15">
        <f t="shared" si="85"/>
        <v>163.57142857142858</v>
      </c>
      <c r="Q2706" t="s">
        <v>8314</v>
      </c>
      <c r="R2706" t="s">
        <v>8354</v>
      </c>
    </row>
    <row r="2707" spans="1:18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84"/>
        <v>0.10539393939393939</v>
      </c>
      <c r="P2707" s="15">
        <f t="shared" si="85"/>
        <v>217.375</v>
      </c>
      <c r="Q2707" t="s">
        <v>8314</v>
      </c>
      <c r="R2707" t="s">
        <v>8354</v>
      </c>
    </row>
    <row r="2708" spans="1:18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84"/>
        <v>1.1229714285714285</v>
      </c>
      <c r="P2708" s="15">
        <f t="shared" si="85"/>
        <v>149.44486692015209</v>
      </c>
      <c r="Q2708" t="s">
        <v>8314</v>
      </c>
      <c r="R2708" t="s">
        <v>8354</v>
      </c>
    </row>
    <row r="2709" spans="1:18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84"/>
        <v>3.50844625</v>
      </c>
      <c r="P2709" s="15">
        <f t="shared" si="85"/>
        <v>71.237487309644663</v>
      </c>
      <c r="Q2709" t="s">
        <v>8314</v>
      </c>
      <c r="R2709" t="s">
        <v>8354</v>
      </c>
    </row>
    <row r="2710" spans="1:18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84"/>
        <v>2.3321535</v>
      </c>
      <c r="P2710" s="15">
        <f t="shared" si="85"/>
        <v>44.464318398474738</v>
      </c>
      <c r="Q2710" t="s">
        <v>8314</v>
      </c>
      <c r="R2710" t="s">
        <v>8354</v>
      </c>
    </row>
    <row r="2711" spans="1:18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84"/>
        <v>1.01606</v>
      </c>
      <c r="P2711" s="15">
        <f t="shared" si="85"/>
        <v>164.94480519480518</v>
      </c>
      <c r="Q2711" t="s">
        <v>8314</v>
      </c>
      <c r="R2711" t="s">
        <v>8354</v>
      </c>
    </row>
    <row r="2712" spans="1:18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84"/>
        <v>1.5390035000000002</v>
      </c>
      <c r="P2712" s="15">
        <f t="shared" si="85"/>
        <v>84.871516544117654</v>
      </c>
      <c r="Q2712" t="s">
        <v>8314</v>
      </c>
      <c r="R2712" t="s">
        <v>8354</v>
      </c>
    </row>
    <row r="2713" spans="1:18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84"/>
        <v>1.007161125319693</v>
      </c>
      <c r="P2713" s="15">
        <f t="shared" si="85"/>
        <v>53.945205479452056</v>
      </c>
      <c r="Q2713" t="s">
        <v>8314</v>
      </c>
      <c r="R2713" t="s">
        <v>8354</v>
      </c>
    </row>
    <row r="2714" spans="1:18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84"/>
        <v>1.3138181818181818</v>
      </c>
      <c r="P2714" s="15">
        <f t="shared" si="85"/>
        <v>50.531468531468533</v>
      </c>
      <c r="Q2714" t="s">
        <v>8314</v>
      </c>
      <c r="R2714" t="s">
        <v>8354</v>
      </c>
    </row>
    <row r="2715" spans="1:18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84"/>
        <v>1.0224133333333334</v>
      </c>
      <c r="P2715" s="15">
        <f t="shared" si="85"/>
        <v>108.00140845070422</v>
      </c>
      <c r="Q2715" t="s">
        <v>8314</v>
      </c>
      <c r="R2715" t="s">
        <v>8354</v>
      </c>
    </row>
    <row r="2716" spans="1:18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84"/>
        <v>1.1635599999999999</v>
      </c>
      <c r="P2716" s="15">
        <f t="shared" si="85"/>
        <v>95.373770491803285</v>
      </c>
      <c r="Q2716" t="s">
        <v>8314</v>
      </c>
      <c r="R2716" t="s">
        <v>8354</v>
      </c>
    </row>
    <row r="2717" spans="1:18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84"/>
        <v>2.6462241666666664</v>
      </c>
      <c r="P2717" s="15">
        <f t="shared" si="85"/>
        <v>57.631016333938291</v>
      </c>
      <c r="Q2717" t="s">
        <v>8314</v>
      </c>
      <c r="R2717" t="s">
        <v>8354</v>
      </c>
    </row>
    <row r="2718" spans="1:18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84"/>
        <v>1.1998010000000001</v>
      </c>
      <c r="P2718" s="15">
        <f t="shared" si="85"/>
        <v>64.160481283422456</v>
      </c>
      <c r="Q2718" t="s">
        <v>8314</v>
      </c>
      <c r="R2718" t="s">
        <v>8354</v>
      </c>
    </row>
    <row r="2719" spans="1:18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84"/>
        <v>1.2010400000000001</v>
      </c>
      <c r="P2719" s="15">
        <f t="shared" si="85"/>
        <v>92.387692307692305</v>
      </c>
      <c r="Q2719" t="s">
        <v>8314</v>
      </c>
      <c r="R2719" t="s">
        <v>8354</v>
      </c>
    </row>
    <row r="2720" spans="1:18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84"/>
        <v>1.0358333333333334</v>
      </c>
      <c r="P2720" s="15">
        <f t="shared" si="85"/>
        <v>125.97972972972973</v>
      </c>
      <c r="Q2720" t="s">
        <v>8314</v>
      </c>
      <c r="R2720" t="s">
        <v>8354</v>
      </c>
    </row>
    <row r="2721" spans="1:18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84"/>
        <v>1.0883333333333334</v>
      </c>
      <c r="P2721" s="15">
        <f t="shared" si="85"/>
        <v>94.637681159420296</v>
      </c>
      <c r="Q2721" t="s">
        <v>8314</v>
      </c>
      <c r="R2721" t="s">
        <v>8354</v>
      </c>
    </row>
    <row r="2722" spans="1:18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84"/>
        <v>1.1812400000000001</v>
      </c>
      <c r="P2722" s="15">
        <f t="shared" si="85"/>
        <v>170.69942196531792</v>
      </c>
      <c r="Q2722" t="s">
        <v>8314</v>
      </c>
      <c r="R2722" t="s">
        <v>8354</v>
      </c>
    </row>
    <row r="2723" spans="1:18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84"/>
        <v>14.62</v>
      </c>
      <c r="P2723" s="15">
        <f t="shared" si="85"/>
        <v>40.762081784386616</v>
      </c>
      <c r="Q2723" t="s">
        <v>8316</v>
      </c>
      <c r="R2723" t="s">
        <v>8346</v>
      </c>
    </row>
    <row r="2724" spans="1:18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84"/>
        <v>2.5253999999999999</v>
      </c>
      <c r="P2724" s="15">
        <f t="shared" si="85"/>
        <v>68.254054054054052</v>
      </c>
      <c r="Q2724" t="s">
        <v>8316</v>
      </c>
      <c r="R2724" t="s">
        <v>8346</v>
      </c>
    </row>
    <row r="2725" spans="1:18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84"/>
        <v>1.4005000000000001</v>
      </c>
      <c r="P2725" s="15">
        <f t="shared" si="85"/>
        <v>95.48863636363636</v>
      </c>
      <c r="Q2725" t="s">
        <v>8316</v>
      </c>
      <c r="R2725" t="s">
        <v>8346</v>
      </c>
    </row>
    <row r="2726" spans="1:18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84"/>
        <v>2.9687520259319289</v>
      </c>
      <c r="P2726" s="15">
        <f t="shared" si="85"/>
        <v>7.1902649656526005</v>
      </c>
      <c r="Q2726" t="s">
        <v>8316</v>
      </c>
      <c r="R2726" t="s">
        <v>8346</v>
      </c>
    </row>
    <row r="2727" spans="1:18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84"/>
        <v>1.445425</v>
      </c>
      <c r="P2727" s="15">
        <f t="shared" si="85"/>
        <v>511.65486725663715</v>
      </c>
      <c r="Q2727" t="s">
        <v>8316</v>
      </c>
      <c r="R2727" t="s">
        <v>8346</v>
      </c>
    </row>
    <row r="2728" spans="1:18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84"/>
        <v>1.05745</v>
      </c>
      <c r="P2728" s="15">
        <f t="shared" si="85"/>
        <v>261.74504950495049</v>
      </c>
      <c r="Q2728" t="s">
        <v>8316</v>
      </c>
      <c r="R2728" t="s">
        <v>8346</v>
      </c>
    </row>
    <row r="2729" spans="1:18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84"/>
        <v>4.9321000000000002</v>
      </c>
      <c r="P2729" s="15">
        <f t="shared" si="85"/>
        <v>69.760961810466767</v>
      </c>
      <c r="Q2729" t="s">
        <v>8316</v>
      </c>
      <c r="R2729" t="s">
        <v>8346</v>
      </c>
    </row>
    <row r="2730" spans="1:18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84"/>
        <v>2.0182666666666669</v>
      </c>
      <c r="P2730" s="15">
        <f t="shared" si="85"/>
        <v>77.229591836734699</v>
      </c>
      <c r="Q2730" t="s">
        <v>8316</v>
      </c>
      <c r="R2730" t="s">
        <v>8346</v>
      </c>
    </row>
    <row r="2731" spans="1:18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84"/>
        <v>1.0444</v>
      </c>
      <c r="P2731" s="15">
        <f t="shared" si="85"/>
        <v>340.56521739130437</v>
      </c>
      <c r="Q2731" t="s">
        <v>8316</v>
      </c>
      <c r="R2731" t="s">
        <v>8346</v>
      </c>
    </row>
    <row r="2732" spans="1:18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84"/>
        <v>1.7029262962962963</v>
      </c>
      <c r="P2732" s="15">
        <f t="shared" si="85"/>
        <v>67.417903225806455</v>
      </c>
      <c r="Q2732" t="s">
        <v>8316</v>
      </c>
      <c r="R2732" t="s">
        <v>8346</v>
      </c>
    </row>
    <row r="2733" spans="1:18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84"/>
        <v>1.0430333333333333</v>
      </c>
      <c r="P2733" s="15">
        <f t="shared" si="85"/>
        <v>845.70270270270271</v>
      </c>
      <c r="Q2733" t="s">
        <v>8316</v>
      </c>
      <c r="R2733" t="s">
        <v>8346</v>
      </c>
    </row>
    <row r="2734" spans="1:18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84"/>
        <v>1.1825000000000001</v>
      </c>
      <c r="P2734" s="15">
        <f t="shared" si="85"/>
        <v>97.191780821917803</v>
      </c>
      <c r="Q2734" t="s">
        <v>8316</v>
      </c>
      <c r="R2734" t="s">
        <v>8346</v>
      </c>
    </row>
    <row r="2735" spans="1:18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84"/>
        <v>1.07538</v>
      </c>
      <c r="P2735" s="15">
        <f t="shared" si="85"/>
        <v>451.84033613445376</v>
      </c>
      <c r="Q2735" t="s">
        <v>8316</v>
      </c>
      <c r="R2735" t="s">
        <v>8346</v>
      </c>
    </row>
    <row r="2736" spans="1:18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84"/>
        <v>22603</v>
      </c>
      <c r="P2736" s="15">
        <f t="shared" si="85"/>
        <v>138.66871165644173</v>
      </c>
      <c r="Q2736" t="s">
        <v>8316</v>
      </c>
      <c r="R2736" t="s">
        <v>8346</v>
      </c>
    </row>
    <row r="2737" spans="1:18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84"/>
        <v>9.7813466666666677</v>
      </c>
      <c r="P2737" s="15">
        <f t="shared" si="85"/>
        <v>21.640147492625371</v>
      </c>
      <c r="Q2737" t="s">
        <v>8316</v>
      </c>
      <c r="R2737" t="s">
        <v>8346</v>
      </c>
    </row>
    <row r="2738" spans="1:18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84"/>
        <v>1.2290000000000001</v>
      </c>
      <c r="P2738" s="15">
        <f t="shared" si="85"/>
        <v>169.51724137931035</v>
      </c>
      <c r="Q2738" t="s">
        <v>8316</v>
      </c>
      <c r="R2738" t="s">
        <v>8346</v>
      </c>
    </row>
    <row r="2739" spans="1:18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84"/>
        <v>2.4606080000000001</v>
      </c>
      <c r="P2739" s="15">
        <f t="shared" si="85"/>
        <v>161.88210526315791</v>
      </c>
      <c r="Q2739" t="s">
        <v>8316</v>
      </c>
      <c r="R2739" t="s">
        <v>8346</v>
      </c>
    </row>
    <row r="2740" spans="1:18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84"/>
        <v>1.4794</v>
      </c>
      <c r="P2740" s="15">
        <f t="shared" si="85"/>
        <v>493.13333333333333</v>
      </c>
      <c r="Q2740" t="s">
        <v>8316</v>
      </c>
      <c r="R2740" t="s">
        <v>8346</v>
      </c>
    </row>
    <row r="2741" spans="1:18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84"/>
        <v>3.8409090909090908</v>
      </c>
      <c r="P2741" s="15">
        <f t="shared" si="85"/>
        <v>22.120418848167539</v>
      </c>
      <c r="Q2741" t="s">
        <v>8316</v>
      </c>
      <c r="R2741" t="s">
        <v>8346</v>
      </c>
    </row>
    <row r="2742" spans="1:18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84"/>
        <v>1.0333333333333334</v>
      </c>
      <c r="P2742" s="15">
        <f t="shared" si="85"/>
        <v>18.235294117647058</v>
      </c>
      <c r="Q2742" t="s">
        <v>8316</v>
      </c>
      <c r="R2742" t="s">
        <v>8346</v>
      </c>
    </row>
    <row r="2743" spans="1:18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84"/>
        <v>4.3750000000000004E-3</v>
      </c>
      <c r="P2743" s="15">
        <f t="shared" si="85"/>
        <v>8.75</v>
      </c>
      <c r="Q2743" t="s">
        <v>8319</v>
      </c>
      <c r="R2743" t="s">
        <v>8355</v>
      </c>
    </row>
    <row r="2744" spans="1:18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84"/>
        <v>0.29239999999999999</v>
      </c>
      <c r="P2744" s="15">
        <f t="shared" si="85"/>
        <v>40.611111111111114</v>
      </c>
      <c r="Q2744" t="s">
        <v>8319</v>
      </c>
      <c r="R2744" t="s">
        <v>8355</v>
      </c>
    </row>
    <row r="2745" spans="1:18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84"/>
        <v>0</v>
      </c>
      <c r="P2745" s="15" t="e">
        <f t="shared" si="85"/>
        <v>#DIV/0!</v>
      </c>
      <c r="Q2745" t="s">
        <v>8319</v>
      </c>
      <c r="R2745" t="s">
        <v>8355</v>
      </c>
    </row>
    <row r="2746" spans="1:18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84"/>
        <v>5.2187499999999998E-2</v>
      </c>
      <c r="P2746" s="15">
        <f t="shared" si="85"/>
        <v>37.954545454545453</v>
      </c>
      <c r="Q2746" t="s">
        <v>8319</v>
      </c>
      <c r="R2746" t="s">
        <v>8355</v>
      </c>
    </row>
    <row r="2747" spans="1:18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84"/>
        <v>0.21887499999999999</v>
      </c>
      <c r="P2747" s="15">
        <f t="shared" si="85"/>
        <v>35.734693877551024</v>
      </c>
      <c r="Q2747" t="s">
        <v>8319</v>
      </c>
      <c r="R2747" t="s">
        <v>8355</v>
      </c>
    </row>
    <row r="2748" spans="1:18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84"/>
        <v>0.26700000000000002</v>
      </c>
      <c r="P2748" s="15">
        <f t="shared" si="85"/>
        <v>42.157894736842103</v>
      </c>
      <c r="Q2748" t="s">
        <v>8319</v>
      </c>
      <c r="R2748" t="s">
        <v>8355</v>
      </c>
    </row>
    <row r="2749" spans="1:18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84"/>
        <v>0.28000000000000003</v>
      </c>
      <c r="P2749" s="15">
        <f t="shared" si="85"/>
        <v>35</v>
      </c>
      <c r="Q2749" t="s">
        <v>8319</v>
      </c>
      <c r="R2749" t="s">
        <v>8355</v>
      </c>
    </row>
    <row r="2750" spans="1:18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84"/>
        <v>1.06E-2</v>
      </c>
      <c r="P2750" s="15">
        <f t="shared" si="85"/>
        <v>13.25</v>
      </c>
      <c r="Q2750" t="s">
        <v>8319</v>
      </c>
      <c r="R2750" t="s">
        <v>8355</v>
      </c>
    </row>
    <row r="2751" spans="1:18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84"/>
        <v>1.0999999999999999E-2</v>
      </c>
      <c r="P2751" s="15">
        <f t="shared" si="85"/>
        <v>55</v>
      </c>
      <c r="Q2751" t="s">
        <v>8319</v>
      </c>
      <c r="R2751" t="s">
        <v>8355</v>
      </c>
    </row>
    <row r="2752" spans="1:18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84"/>
        <v>0</v>
      </c>
      <c r="P2752" s="15" t="e">
        <f t="shared" si="85"/>
        <v>#DIV/0!</v>
      </c>
      <c r="Q2752" t="s">
        <v>8319</v>
      </c>
      <c r="R2752" t="s">
        <v>8355</v>
      </c>
    </row>
    <row r="2753" spans="1:18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84"/>
        <v>0</v>
      </c>
      <c r="P2753" s="15" t="e">
        <f t="shared" si="85"/>
        <v>#DIV/0!</v>
      </c>
      <c r="Q2753" t="s">
        <v>8319</v>
      </c>
      <c r="R2753" t="s">
        <v>8355</v>
      </c>
    </row>
    <row r="2754" spans="1:18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84"/>
        <v>0.11458333333333333</v>
      </c>
      <c r="P2754" s="15">
        <f t="shared" si="85"/>
        <v>39.285714285714285</v>
      </c>
      <c r="Q2754" t="s">
        <v>8319</v>
      </c>
      <c r="R2754" t="s">
        <v>8355</v>
      </c>
    </row>
    <row r="2755" spans="1:18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86">E2755/D2755</f>
        <v>0.19</v>
      </c>
      <c r="P2755" s="15">
        <f t="shared" ref="P2755:P2818" si="87">E2755/L2755</f>
        <v>47.5</v>
      </c>
      <c r="Q2755" t="s">
        <v>8319</v>
      </c>
      <c r="R2755" t="s">
        <v>8355</v>
      </c>
    </row>
    <row r="2756" spans="1:18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86"/>
        <v>0</v>
      </c>
      <c r="P2756" s="15" t="e">
        <f t="shared" si="87"/>
        <v>#DIV/0!</v>
      </c>
      <c r="Q2756" t="s">
        <v>8319</v>
      </c>
      <c r="R2756" t="s">
        <v>8355</v>
      </c>
    </row>
    <row r="2757" spans="1:18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86"/>
        <v>0.52</v>
      </c>
      <c r="P2757" s="15">
        <f t="shared" si="87"/>
        <v>17.333333333333332</v>
      </c>
      <c r="Q2757" t="s">
        <v>8319</v>
      </c>
      <c r="R2757" t="s">
        <v>8355</v>
      </c>
    </row>
    <row r="2758" spans="1:18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86"/>
        <v>0.1048</v>
      </c>
      <c r="P2758" s="15">
        <f t="shared" si="87"/>
        <v>31.757575757575758</v>
      </c>
      <c r="Q2758" t="s">
        <v>8319</v>
      </c>
      <c r="R2758" t="s">
        <v>8355</v>
      </c>
    </row>
    <row r="2759" spans="1:18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86"/>
        <v>6.6666666666666671E-3</v>
      </c>
      <c r="P2759" s="15">
        <f t="shared" si="87"/>
        <v>5</v>
      </c>
      <c r="Q2759" t="s">
        <v>8319</v>
      </c>
      <c r="R2759" t="s">
        <v>8355</v>
      </c>
    </row>
    <row r="2760" spans="1:18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86"/>
        <v>0.11700000000000001</v>
      </c>
      <c r="P2760" s="15">
        <f t="shared" si="87"/>
        <v>39</v>
      </c>
      <c r="Q2760" t="s">
        <v>8319</v>
      </c>
      <c r="R2760" t="s">
        <v>8355</v>
      </c>
    </row>
    <row r="2761" spans="1:18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86"/>
        <v>0.105</v>
      </c>
      <c r="P2761" s="15">
        <f t="shared" si="87"/>
        <v>52.5</v>
      </c>
      <c r="Q2761" t="s">
        <v>8319</v>
      </c>
      <c r="R2761" t="s">
        <v>8355</v>
      </c>
    </row>
    <row r="2762" spans="1:18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86"/>
        <v>0</v>
      </c>
      <c r="P2762" s="15" t="e">
        <f t="shared" si="87"/>
        <v>#DIV/0!</v>
      </c>
      <c r="Q2762" t="s">
        <v>8319</v>
      </c>
      <c r="R2762" t="s">
        <v>8355</v>
      </c>
    </row>
    <row r="2763" spans="1:18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86"/>
        <v>7.1999999999999998E-3</v>
      </c>
      <c r="P2763" s="15">
        <f t="shared" si="87"/>
        <v>9</v>
      </c>
      <c r="Q2763" t="s">
        <v>8319</v>
      </c>
      <c r="R2763" t="s">
        <v>8355</v>
      </c>
    </row>
    <row r="2764" spans="1:18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86"/>
        <v>7.6923076923076927E-3</v>
      </c>
      <c r="P2764" s="15">
        <f t="shared" si="87"/>
        <v>25</v>
      </c>
      <c r="Q2764" t="s">
        <v>8319</v>
      </c>
      <c r="R2764" t="s">
        <v>8355</v>
      </c>
    </row>
    <row r="2765" spans="1:18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86"/>
        <v>2.2842639593908631E-3</v>
      </c>
      <c r="P2765" s="15">
        <f t="shared" si="87"/>
        <v>30</v>
      </c>
      <c r="Q2765" t="s">
        <v>8319</v>
      </c>
      <c r="R2765" t="s">
        <v>8355</v>
      </c>
    </row>
    <row r="2766" spans="1:18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86"/>
        <v>1.125E-2</v>
      </c>
      <c r="P2766" s="15">
        <f t="shared" si="87"/>
        <v>11.25</v>
      </c>
      <c r="Q2766" t="s">
        <v>8319</v>
      </c>
      <c r="R2766" t="s">
        <v>8355</v>
      </c>
    </row>
    <row r="2767" spans="1:18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86"/>
        <v>0</v>
      </c>
      <c r="P2767" s="15" t="e">
        <f t="shared" si="87"/>
        <v>#DIV/0!</v>
      </c>
      <c r="Q2767" t="s">
        <v>8319</v>
      </c>
      <c r="R2767" t="s">
        <v>8355</v>
      </c>
    </row>
    <row r="2768" spans="1:18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86"/>
        <v>0.02</v>
      </c>
      <c r="P2768" s="15">
        <f t="shared" si="87"/>
        <v>25</v>
      </c>
      <c r="Q2768" t="s">
        <v>8319</v>
      </c>
      <c r="R2768" t="s">
        <v>8355</v>
      </c>
    </row>
    <row r="2769" spans="1:18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86"/>
        <v>8.5000000000000006E-3</v>
      </c>
      <c r="P2769" s="15">
        <f t="shared" si="87"/>
        <v>11.333333333333334</v>
      </c>
      <c r="Q2769" t="s">
        <v>8319</v>
      </c>
      <c r="R2769" t="s">
        <v>8355</v>
      </c>
    </row>
    <row r="2770" spans="1:18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86"/>
        <v>0.14314285714285716</v>
      </c>
      <c r="P2770" s="15">
        <f t="shared" si="87"/>
        <v>29.470588235294116</v>
      </c>
      <c r="Q2770" t="s">
        <v>8319</v>
      </c>
      <c r="R2770" t="s">
        <v>8355</v>
      </c>
    </row>
    <row r="2771" spans="1:18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86"/>
        <v>2.5000000000000001E-3</v>
      </c>
      <c r="P2771" s="15">
        <f t="shared" si="87"/>
        <v>1</v>
      </c>
      <c r="Q2771" t="s">
        <v>8319</v>
      </c>
      <c r="R2771" t="s">
        <v>8355</v>
      </c>
    </row>
    <row r="2772" spans="1:18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86"/>
        <v>0.1041125</v>
      </c>
      <c r="P2772" s="15">
        <f t="shared" si="87"/>
        <v>63.098484848484851</v>
      </c>
      <c r="Q2772" t="s">
        <v>8319</v>
      </c>
      <c r="R2772" t="s">
        <v>8355</v>
      </c>
    </row>
    <row r="2773" spans="1:18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86"/>
        <v>0</v>
      </c>
      <c r="P2773" s="15" t="e">
        <f t="shared" si="87"/>
        <v>#DIV/0!</v>
      </c>
      <c r="Q2773" t="s">
        <v>8319</v>
      </c>
      <c r="R2773" t="s">
        <v>8355</v>
      </c>
    </row>
    <row r="2774" spans="1:18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86"/>
        <v>0</v>
      </c>
      <c r="P2774" s="15" t="e">
        <f t="shared" si="87"/>
        <v>#DIV/0!</v>
      </c>
      <c r="Q2774" t="s">
        <v>8319</v>
      </c>
      <c r="R2774" t="s">
        <v>8355</v>
      </c>
    </row>
    <row r="2775" spans="1:18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86"/>
        <v>1.8867924528301887E-3</v>
      </c>
      <c r="P2775" s="15">
        <f t="shared" si="87"/>
        <v>1</v>
      </c>
      <c r="Q2775" t="s">
        <v>8319</v>
      </c>
      <c r="R2775" t="s">
        <v>8355</v>
      </c>
    </row>
    <row r="2776" spans="1:18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86"/>
        <v>0.14249999999999999</v>
      </c>
      <c r="P2776" s="15">
        <f t="shared" si="87"/>
        <v>43.846153846153847</v>
      </c>
      <c r="Q2776" t="s">
        <v>8319</v>
      </c>
      <c r="R2776" t="s">
        <v>8355</v>
      </c>
    </row>
    <row r="2777" spans="1:18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86"/>
        <v>0.03</v>
      </c>
      <c r="P2777" s="15">
        <f t="shared" si="87"/>
        <v>75</v>
      </c>
      <c r="Q2777" t="s">
        <v>8319</v>
      </c>
      <c r="R2777" t="s">
        <v>8355</v>
      </c>
    </row>
    <row r="2778" spans="1:18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86"/>
        <v>7.8809523809523815E-2</v>
      </c>
      <c r="P2778" s="15">
        <f t="shared" si="87"/>
        <v>45.972222222222221</v>
      </c>
      <c r="Q2778" t="s">
        <v>8319</v>
      </c>
      <c r="R2778" t="s">
        <v>8355</v>
      </c>
    </row>
    <row r="2779" spans="1:18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86"/>
        <v>3.3333333333333335E-3</v>
      </c>
      <c r="P2779" s="15">
        <f t="shared" si="87"/>
        <v>10</v>
      </c>
      <c r="Q2779" t="s">
        <v>8319</v>
      </c>
      <c r="R2779" t="s">
        <v>8355</v>
      </c>
    </row>
    <row r="2780" spans="1:18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86"/>
        <v>0.25545454545454543</v>
      </c>
      <c r="P2780" s="15">
        <f t="shared" si="87"/>
        <v>93.666666666666671</v>
      </c>
      <c r="Q2780" t="s">
        <v>8319</v>
      </c>
      <c r="R2780" t="s">
        <v>8355</v>
      </c>
    </row>
    <row r="2781" spans="1:18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86"/>
        <v>2.12E-2</v>
      </c>
      <c r="P2781" s="15">
        <f t="shared" si="87"/>
        <v>53</v>
      </c>
      <c r="Q2781" t="s">
        <v>8319</v>
      </c>
      <c r="R2781" t="s">
        <v>8355</v>
      </c>
    </row>
    <row r="2782" spans="1:18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86"/>
        <v>0</v>
      </c>
      <c r="P2782" s="15" t="e">
        <f t="shared" si="87"/>
        <v>#DIV/0!</v>
      </c>
      <c r="Q2782" t="s">
        <v>8319</v>
      </c>
      <c r="R2782" t="s">
        <v>8355</v>
      </c>
    </row>
    <row r="2783" spans="1:18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86"/>
        <v>1.0528</v>
      </c>
      <c r="P2783" s="15">
        <f t="shared" si="87"/>
        <v>47</v>
      </c>
      <c r="Q2783" t="s">
        <v>8314</v>
      </c>
      <c r="R2783" t="s">
        <v>8315</v>
      </c>
    </row>
    <row r="2784" spans="1:18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86"/>
        <v>1.2</v>
      </c>
      <c r="P2784" s="15">
        <f t="shared" si="87"/>
        <v>66.666666666666671</v>
      </c>
      <c r="Q2784" t="s">
        <v>8314</v>
      </c>
      <c r="R2784" t="s">
        <v>8315</v>
      </c>
    </row>
    <row r="2785" spans="1:18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86"/>
        <v>1.145</v>
      </c>
      <c r="P2785" s="15">
        <f t="shared" si="87"/>
        <v>18.770491803278688</v>
      </c>
      <c r="Q2785" t="s">
        <v>8314</v>
      </c>
      <c r="R2785" t="s">
        <v>8315</v>
      </c>
    </row>
    <row r="2786" spans="1:18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86"/>
        <v>1.19</v>
      </c>
      <c r="P2786" s="15">
        <f t="shared" si="87"/>
        <v>66.111111111111114</v>
      </c>
      <c r="Q2786" t="s">
        <v>8314</v>
      </c>
      <c r="R2786" t="s">
        <v>8315</v>
      </c>
    </row>
    <row r="2787" spans="1:18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86"/>
        <v>1.0468</v>
      </c>
      <c r="P2787" s="15">
        <f t="shared" si="87"/>
        <v>36.859154929577464</v>
      </c>
      <c r="Q2787" t="s">
        <v>8314</v>
      </c>
      <c r="R2787" t="s">
        <v>8315</v>
      </c>
    </row>
    <row r="2788" spans="1:18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86"/>
        <v>1.1783999999999999</v>
      </c>
      <c r="P2788" s="15">
        <f t="shared" si="87"/>
        <v>39.810810810810814</v>
      </c>
      <c r="Q2788" t="s">
        <v>8314</v>
      </c>
      <c r="R2788" t="s">
        <v>8315</v>
      </c>
    </row>
    <row r="2789" spans="1:18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86"/>
        <v>1.1970000000000001</v>
      </c>
      <c r="P2789" s="15">
        <f t="shared" si="87"/>
        <v>31.5</v>
      </c>
      <c r="Q2789" t="s">
        <v>8314</v>
      </c>
      <c r="R2789" t="s">
        <v>8315</v>
      </c>
    </row>
    <row r="2790" spans="1:18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86"/>
        <v>1.0249999999999999</v>
      </c>
      <c r="P2790" s="15">
        <f t="shared" si="87"/>
        <v>102.5</v>
      </c>
      <c r="Q2790" t="s">
        <v>8314</v>
      </c>
      <c r="R2790" t="s">
        <v>8315</v>
      </c>
    </row>
    <row r="2791" spans="1:18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86"/>
        <v>1.0116666666666667</v>
      </c>
      <c r="P2791" s="15">
        <f t="shared" si="87"/>
        <v>126.45833333333333</v>
      </c>
      <c r="Q2791" t="s">
        <v>8314</v>
      </c>
      <c r="R2791" t="s">
        <v>8315</v>
      </c>
    </row>
    <row r="2792" spans="1:18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86"/>
        <v>1.0533333333333332</v>
      </c>
      <c r="P2792" s="15">
        <f t="shared" si="87"/>
        <v>47.878787878787875</v>
      </c>
      <c r="Q2792" t="s">
        <v>8314</v>
      </c>
      <c r="R2792" t="s">
        <v>8315</v>
      </c>
    </row>
    <row r="2793" spans="1:18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86"/>
        <v>1.0249999999999999</v>
      </c>
      <c r="P2793" s="15">
        <f t="shared" si="87"/>
        <v>73.214285714285708</v>
      </c>
      <c r="Q2793" t="s">
        <v>8314</v>
      </c>
      <c r="R2793" t="s">
        <v>8315</v>
      </c>
    </row>
    <row r="2794" spans="1:18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86"/>
        <v>1.0760000000000001</v>
      </c>
      <c r="P2794" s="15">
        <f t="shared" si="87"/>
        <v>89.666666666666671</v>
      </c>
      <c r="Q2794" t="s">
        <v>8314</v>
      </c>
      <c r="R2794" t="s">
        <v>8315</v>
      </c>
    </row>
    <row r="2795" spans="1:18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86"/>
        <v>1.105675</v>
      </c>
      <c r="P2795" s="15">
        <f t="shared" si="87"/>
        <v>151.4623287671233</v>
      </c>
      <c r="Q2795" t="s">
        <v>8314</v>
      </c>
      <c r="R2795" t="s">
        <v>8315</v>
      </c>
    </row>
    <row r="2796" spans="1:18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86"/>
        <v>1.5</v>
      </c>
      <c r="P2796" s="15">
        <f t="shared" si="87"/>
        <v>25</v>
      </c>
      <c r="Q2796" t="s">
        <v>8314</v>
      </c>
      <c r="R2796" t="s">
        <v>8315</v>
      </c>
    </row>
    <row r="2797" spans="1:18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86"/>
        <v>1.0428571428571429</v>
      </c>
      <c r="P2797" s="15">
        <f t="shared" si="87"/>
        <v>36.5</v>
      </c>
      <c r="Q2797" t="s">
        <v>8314</v>
      </c>
      <c r="R2797" t="s">
        <v>8315</v>
      </c>
    </row>
    <row r="2798" spans="1:18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86"/>
        <v>1.155</v>
      </c>
      <c r="P2798" s="15">
        <f t="shared" si="87"/>
        <v>44</v>
      </c>
      <c r="Q2798" t="s">
        <v>8314</v>
      </c>
      <c r="R2798" t="s">
        <v>8315</v>
      </c>
    </row>
    <row r="2799" spans="1:18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86"/>
        <v>1.02645125</v>
      </c>
      <c r="P2799" s="15">
        <f t="shared" si="87"/>
        <v>87.357553191489373</v>
      </c>
      <c r="Q2799" t="s">
        <v>8314</v>
      </c>
      <c r="R2799" t="s">
        <v>8315</v>
      </c>
    </row>
    <row r="2800" spans="1:18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86"/>
        <v>1.014</v>
      </c>
      <c r="P2800" s="15">
        <f t="shared" si="87"/>
        <v>36.474820143884891</v>
      </c>
      <c r="Q2800" t="s">
        <v>8314</v>
      </c>
      <c r="R2800" t="s">
        <v>8315</v>
      </c>
    </row>
    <row r="2801" spans="1:18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86"/>
        <v>1.1663479999999999</v>
      </c>
      <c r="P2801" s="15">
        <f t="shared" si="87"/>
        <v>44.859538461538463</v>
      </c>
      <c r="Q2801" t="s">
        <v>8314</v>
      </c>
      <c r="R2801" t="s">
        <v>8315</v>
      </c>
    </row>
    <row r="2802" spans="1:18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86"/>
        <v>1.33</v>
      </c>
      <c r="P2802" s="15">
        <f t="shared" si="87"/>
        <v>42.903225806451616</v>
      </c>
      <c r="Q2802" t="s">
        <v>8314</v>
      </c>
      <c r="R2802" t="s">
        <v>8315</v>
      </c>
    </row>
    <row r="2803" spans="1:18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86"/>
        <v>1.3320000000000001</v>
      </c>
      <c r="P2803" s="15">
        <f t="shared" si="87"/>
        <v>51.230769230769234</v>
      </c>
      <c r="Q2803" t="s">
        <v>8314</v>
      </c>
      <c r="R2803" t="s">
        <v>8315</v>
      </c>
    </row>
    <row r="2804" spans="1:18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86"/>
        <v>1.0183333333333333</v>
      </c>
      <c r="P2804" s="15">
        <f t="shared" si="87"/>
        <v>33.944444444444443</v>
      </c>
      <c r="Q2804" t="s">
        <v>8314</v>
      </c>
      <c r="R2804" t="s">
        <v>8315</v>
      </c>
    </row>
    <row r="2805" spans="1:18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86"/>
        <v>1.2795000000000001</v>
      </c>
      <c r="P2805" s="15">
        <f t="shared" si="87"/>
        <v>90.744680851063833</v>
      </c>
      <c r="Q2805" t="s">
        <v>8314</v>
      </c>
      <c r="R2805" t="s">
        <v>8315</v>
      </c>
    </row>
    <row r="2806" spans="1:18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86"/>
        <v>1.1499999999999999</v>
      </c>
      <c r="P2806" s="15">
        <f t="shared" si="87"/>
        <v>50</v>
      </c>
      <c r="Q2806" t="s">
        <v>8314</v>
      </c>
      <c r="R2806" t="s">
        <v>8315</v>
      </c>
    </row>
    <row r="2807" spans="1:18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86"/>
        <v>1.1000000000000001</v>
      </c>
      <c r="P2807" s="15">
        <f t="shared" si="87"/>
        <v>24.444444444444443</v>
      </c>
      <c r="Q2807" t="s">
        <v>8314</v>
      </c>
      <c r="R2807" t="s">
        <v>8315</v>
      </c>
    </row>
    <row r="2808" spans="1:18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86"/>
        <v>1.121</v>
      </c>
      <c r="P2808" s="15">
        <f t="shared" si="87"/>
        <v>44.25</v>
      </c>
      <c r="Q2808" t="s">
        <v>8314</v>
      </c>
      <c r="R2808" t="s">
        <v>8315</v>
      </c>
    </row>
    <row r="2809" spans="1:18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86"/>
        <v>1.26</v>
      </c>
      <c r="P2809" s="15">
        <f t="shared" si="87"/>
        <v>67.741935483870961</v>
      </c>
      <c r="Q2809" t="s">
        <v>8314</v>
      </c>
      <c r="R2809" t="s">
        <v>8315</v>
      </c>
    </row>
    <row r="2810" spans="1:18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86"/>
        <v>1.0024444444444445</v>
      </c>
      <c r="P2810" s="15">
        <f t="shared" si="87"/>
        <v>65.376811594202906</v>
      </c>
      <c r="Q2810" t="s">
        <v>8314</v>
      </c>
      <c r="R2810" t="s">
        <v>8315</v>
      </c>
    </row>
    <row r="2811" spans="1:18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86"/>
        <v>1.024</v>
      </c>
      <c r="P2811" s="15">
        <f t="shared" si="87"/>
        <v>121.9047619047619</v>
      </c>
      <c r="Q2811" t="s">
        <v>8314</v>
      </c>
      <c r="R2811" t="s">
        <v>8315</v>
      </c>
    </row>
    <row r="2812" spans="1:18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86"/>
        <v>1.0820000000000001</v>
      </c>
      <c r="P2812" s="15">
        <f t="shared" si="87"/>
        <v>47.456140350877192</v>
      </c>
      <c r="Q2812" t="s">
        <v>8314</v>
      </c>
      <c r="R2812" t="s">
        <v>8315</v>
      </c>
    </row>
    <row r="2813" spans="1:18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86"/>
        <v>1.0026999999999999</v>
      </c>
      <c r="P2813" s="15">
        <f t="shared" si="87"/>
        <v>92.842592592592595</v>
      </c>
      <c r="Q2813" t="s">
        <v>8314</v>
      </c>
      <c r="R2813" t="s">
        <v>8315</v>
      </c>
    </row>
    <row r="2814" spans="1:18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86"/>
        <v>1.133</v>
      </c>
      <c r="P2814" s="15">
        <f t="shared" si="87"/>
        <v>68.253012048192772</v>
      </c>
      <c r="Q2814" t="s">
        <v>8314</v>
      </c>
      <c r="R2814" t="s">
        <v>8315</v>
      </c>
    </row>
    <row r="2815" spans="1:18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86"/>
        <v>1.2757571428571428</v>
      </c>
      <c r="P2815" s="15">
        <f t="shared" si="87"/>
        <v>37.209583333333335</v>
      </c>
      <c r="Q2815" t="s">
        <v>8314</v>
      </c>
      <c r="R2815" t="s">
        <v>8315</v>
      </c>
    </row>
    <row r="2816" spans="1:18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86"/>
        <v>1.0773333333333333</v>
      </c>
      <c r="P2816" s="15">
        <f t="shared" si="87"/>
        <v>25.25</v>
      </c>
      <c r="Q2816" t="s">
        <v>8314</v>
      </c>
      <c r="R2816" t="s">
        <v>8315</v>
      </c>
    </row>
    <row r="2817" spans="1:18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86"/>
        <v>2.42</v>
      </c>
      <c r="P2817" s="15">
        <f t="shared" si="87"/>
        <v>43.214285714285715</v>
      </c>
      <c r="Q2817" t="s">
        <v>8314</v>
      </c>
      <c r="R2817" t="s">
        <v>8315</v>
      </c>
    </row>
    <row r="2818" spans="1:18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86"/>
        <v>1.4156666666666666</v>
      </c>
      <c r="P2818" s="15">
        <f t="shared" si="87"/>
        <v>25.130177514792898</v>
      </c>
      <c r="Q2818" t="s">
        <v>8314</v>
      </c>
      <c r="R2818" t="s">
        <v>8315</v>
      </c>
    </row>
    <row r="2819" spans="1:18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88">E2819/D2819</f>
        <v>1.3</v>
      </c>
      <c r="P2819" s="15">
        <f t="shared" ref="P2819:P2882" si="89">E2819/L2819</f>
        <v>23.636363636363637</v>
      </c>
      <c r="Q2819" t="s">
        <v>8314</v>
      </c>
      <c r="R2819" t="s">
        <v>8315</v>
      </c>
    </row>
    <row r="2820" spans="1:18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88"/>
        <v>1.0603</v>
      </c>
      <c r="P2820" s="15">
        <f t="shared" si="89"/>
        <v>103.95098039215686</v>
      </c>
      <c r="Q2820" t="s">
        <v>8314</v>
      </c>
      <c r="R2820" t="s">
        <v>8315</v>
      </c>
    </row>
    <row r="2821" spans="1:18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88"/>
        <v>1.048</v>
      </c>
      <c r="P2821" s="15">
        <f t="shared" si="89"/>
        <v>50.384615384615387</v>
      </c>
      <c r="Q2821" t="s">
        <v>8314</v>
      </c>
      <c r="R2821" t="s">
        <v>8315</v>
      </c>
    </row>
    <row r="2822" spans="1:18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88"/>
        <v>1.36</v>
      </c>
      <c r="P2822" s="15">
        <f t="shared" si="89"/>
        <v>13.6</v>
      </c>
      <c r="Q2822" t="s">
        <v>8314</v>
      </c>
      <c r="R2822" t="s">
        <v>8315</v>
      </c>
    </row>
    <row r="2823" spans="1:18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88"/>
        <v>1</v>
      </c>
      <c r="P2823" s="15">
        <f t="shared" si="89"/>
        <v>28.571428571428573</v>
      </c>
      <c r="Q2823" t="s">
        <v>8314</v>
      </c>
      <c r="R2823" t="s">
        <v>8315</v>
      </c>
    </row>
    <row r="2824" spans="1:18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88"/>
        <v>1</v>
      </c>
      <c r="P2824" s="15">
        <f t="shared" si="89"/>
        <v>63.829787234042556</v>
      </c>
      <c r="Q2824" t="s">
        <v>8314</v>
      </c>
      <c r="R2824" t="s">
        <v>8315</v>
      </c>
    </row>
    <row r="2825" spans="1:18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88"/>
        <v>1.24</v>
      </c>
      <c r="P2825" s="15">
        <f t="shared" si="89"/>
        <v>8.8571428571428577</v>
      </c>
      <c r="Q2825" t="s">
        <v>8314</v>
      </c>
      <c r="R2825" t="s">
        <v>8315</v>
      </c>
    </row>
    <row r="2826" spans="1:18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88"/>
        <v>1.1692307692307693</v>
      </c>
      <c r="P2826" s="15">
        <f t="shared" si="89"/>
        <v>50.666666666666664</v>
      </c>
      <c r="Q2826" t="s">
        <v>8314</v>
      </c>
      <c r="R2826" t="s">
        <v>8315</v>
      </c>
    </row>
    <row r="2827" spans="1:18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88"/>
        <v>1.0333333333333334</v>
      </c>
      <c r="P2827" s="15">
        <f t="shared" si="89"/>
        <v>60.784313725490193</v>
      </c>
      <c r="Q2827" t="s">
        <v>8314</v>
      </c>
      <c r="R2827" t="s">
        <v>8315</v>
      </c>
    </row>
    <row r="2828" spans="1:18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88"/>
        <v>1.0774999999999999</v>
      </c>
      <c r="P2828" s="15">
        <f t="shared" si="89"/>
        <v>113.42105263157895</v>
      </c>
      <c r="Q2828" t="s">
        <v>8314</v>
      </c>
      <c r="R2828" t="s">
        <v>8315</v>
      </c>
    </row>
    <row r="2829" spans="1:18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88"/>
        <v>1.2024999999999999</v>
      </c>
      <c r="P2829" s="15">
        <f t="shared" si="89"/>
        <v>104.56521739130434</v>
      </c>
      <c r="Q2829" t="s">
        <v>8314</v>
      </c>
      <c r="R2829" t="s">
        <v>8315</v>
      </c>
    </row>
    <row r="2830" spans="1:18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88"/>
        <v>1.0037894736842106</v>
      </c>
      <c r="P2830" s="15">
        <f t="shared" si="89"/>
        <v>98.30927835051547</v>
      </c>
      <c r="Q2830" t="s">
        <v>8314</v>
      </c>
      <c r="R2830" t="s">
        <v>8315</v>
      </c>
    </row>
    <row r="2831" spans="1:18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88"/>
        <v>1.0651999999999999</v>
      </c>
      <c r="P2831" s="15">
        <f t="shared" si="89"/>
        <v>35.039473684210527</v>
      </c>
      <c r="Q2831" t="s">
        <v>8314</v>
      </c>
      <c r="R2831" t="s">
        <v>8315</v>
      </c>
    </row>
    <row r="2832" spans="1:18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88"/>
        <v>1</v>
      </c>
      <c r="P2832" s="15">
        <f t="shared" si="89"/>
        <v>272.72727272727275</v>
      </c>
      <c r="Q2832" t="s">
        <v>8314</v>
      </c>
      <c r="R2832" t="s">
        <v>8315</v>
      </c>
    </row>
    <row r="2833" spans="1:18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88"/>
        <v>1.1066666666666667</v>
      </c>
      <c r="P2833" s="15">
        <f t="shared" si="89"/>
        <v>63.846153846153847</v>
      </c>
      <c r="Q2833" t="s">
        <v>8314</v>
      </c>
      <c r="R2833" t="s">
        <v>8315</v>
      </c>
    </row>
    <row r="2834" spans="1:18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88"/>
        <v>1.1471959999999999</v>
      </c>
      <c r="P2834" s="15">
        <f t="shared" si="89"/>
        <v>30.189368421052631</v>
      </c>
      <c r="Q2834" t="s">
        <v>8314</v>
      </c>
      <c r="R2834" t="s">
        <v>8315</v>
      </c>
    </row>
    <row r="2835" spans="1:18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88"/>
        <v>1.0825925925925926</v>
      </c>
      <c r="P2835" s="15">
        <f t="shared" si="89"/>
        <v>83.51428571428572</v>
      </c>
      <c r="Q2835" t="s">
        <v>8314</v>
      </c>
      <c r="R2835" t="s">
        <v>8315</v>
      </c>
    </row>
    <row r="2836" spans="1:18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88"/>
        <v>1.7</v>
      </c>
      <c r="P2836" s="15">
        <f t="shared" si="89"/>
        <v>64.761904761904759</v>
      </c>
      <c r="Q2836" t="s">
        <v>8314</v>
      </c>
      <c r="R2836" t="s">
        <v>8315</v>
      </c>
    </row>
    <row r="2837" spans="1:18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88"/>
        <v>1.8709899999999999</v>
      </c>
      <c r="P2837" s="15">
        <f t="shared" si="89"/>
        <v>20.118172043010752</v>
      </c>
      <c r="Q2837" t="s">
        <v>8314</v>
      </c>
      <c r="R2837" t="s">
        <v>8315</v>
      </c>
    </row>
    <row r="2838" spans="1:18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88"/>
        <v>1.0777777777777777</v>
      </c>
      <c r="P2838" s="15">
        <f t="shared" si="89"/>
        <v>44.090909090909093</v>
      </c>
      <c r="Q2838" t="s">
        <v>8314</v>
      </c>
      <c r="R2838" t="s">
        <v>8315</v>
      </c>
    </row>
    <row r="2839" spans="1:18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88"/>
        <v>1</v>
      </c>
      <c r="P2839" s="15">
        <f t="shared" si="89"/>
        <v>40.476190476190474</v>
      </c>
      <c r="Q2839" t="s">
        <v>8314</v>
      </c>
      <c r="R2839" t="s">
        <v>8315</v>
      </c>
    </row>
    <row r="2840" spans="1:18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88"/>
        <v>1.2024999999999999</v>
      </c>
      <c r="P2840" s="15">
        <f t="shared" si="89"/>
        <v>44.537037037037038</v>
      </c>
      <c r="Q2840" t="s">
        <v>8314</v>
      </c>
      <c r="R2840" t="s">
        <v>8315</v>
      </c>
    </row>
    <row r="2841" spans="1:18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88"/>
        <v>1.1142857142857143</v>
      </c>
      <c r="P2841" s="15">
        <f t="shared" si="89"/>
        <v>125.80645161290323</v>
      </c>
      <c r="Q2841" t="s">
        <v>8314</v>
      </c>
      <c r="R2841" t="s">
        <v>8315</v>
      </c>
    </row>
    <row r="2842" spans="1:18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88"/>
        <v>1.04</v>
      </c>
      <c r="P2842" s="15">
        <f t="shared" si="89"/>
        <v>19.696969696969695</v>
      </c>
      <c r="Q2842" t="s">
        <v>8314</v>
      </c>
      <c r="R2842" t="s">
        <v>8315</v>
      </c>
    </row>
    <row r="2843" spans="1:18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88"/>
        <v>0.01</v>
      </c>
      <c r="P2843" s="15">
        <f t="shared" si="89"/>
        <v>10</v>
      </c>
      <c r="Q2843" t="s">
        <v>8314</v>
      </c>
      <c r="R2843" t="s">
        <v>8315</v>
      </c>
    </row>
    <row r="2844" spans="1:18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88"/>
        <v>0</v>
      </c>
      <c r="P2844" s="15" t="e">
        <f t="shared" si="89"/>
        <v>#DIV/0!</v>
      </c>
      <c r="Q2844" t="s">
        <v>8314</v>
      </c>
      <c r="R2844" t="s">
        <v>8315</v>
      </c>
    </row>
    <row r="2845" spans="1:18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88"/>
        <v>0</v>
      </c>
      <c r="P2845" s="15" t="e">
        <f t="shared" si="89"/>
        <v>#DIV/0!</v>
      </c>
      <c r="Q2845" t="s">
        <v>8314</v>
      </c>
      <c r="R2845" t="s">
        <v>8315</v>
      </c>
    </row>
    <row r="2846" spans="1:18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88"/>
        <v>5.4545454545454543E-2</v>
      </c>
      <c r="P2846" s="15">
        <f t="shared" si="89"/>
        <v>30</v>
      </c>
      <c r="Q2846" t="s">
        <v>8314</v>
      </c>
      <c r="R2846" t="s">
        <v>8315</v>
      </c>
    </row>
    <row r="2847" spans="1:18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88"/>
        <v>0.31546666666666667</v>
      </c>
      <c r="P2847" s="15">
        <f t="shared" si="89"/>
        <v>60.666666666666664</v>
      </c>
      <c r="Q2847" t="s">
        <v>8314</v>
      </c>
      <c r="R2847" t="s">
        <v>8315</v>
      </c>
    </row>
    <row r="2848" spans="1:18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88"/>
        <v>0</v>
      </c>
      <c r="P2848" s="15" t="e">
        <f t="shared" si="89"/>
        <v>#DIV/0!</v>
      </c>
      <c r="Q2848" t="s">
        <v>8314</v>
      </c>
      <c r="R2848" t="s">
        <v>8315</v>
      </c>
    </row>
    <row r="2849" spans="1:18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88"/>
        <v>0</v>
      </c>
      <c r="P2849" s="15" t="e">
        <f t="shared" si="89"/>
        <v>#DIV/0!</v>
      </c>
      <c r="Q2849" t="s">
        <v>8314</v>
      </c>
      <c r="R2849" t="s">
        <v>8315</v>
      </c>
    </row>
    <row r="2850" spans="1:18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88"/>
        <v>2E-3</v>
      </c>
      <c r="P2850" s="15">
        <f t="shared" si="89"/>
        <v>23.333333333333332</v>
      </c>
      <c r="Q2850" t="s">
        <v>8314</v>
      </c>
      <c r="R2850" t="s">
        <v>8315</v>
      </c>
    </row>
    <row r="2851" spans="1:18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88"/>
        <v>0.01</v>
      </c>
      <c r="P2851" s="15">
        <f t="shared" si="89"/>
        <v>5</v>
      </c>
      <c r="Q2851" t="s">
        <v>8314</v>
      </c>
      <c r="R2851" t="s">
        <v>8315</v>
      </c>
    </row>
    <row r="2852" spans="1:18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88"/>
        <v>3.8875E-2</v>
      </c>
      <c r="P2852" s="15">
        <f t="shared" si="89"/>
        <v>23.923076923076923</v>
      </c>
      <c r="Q2852" t="s">
        <v>8314</v>
      </c>
      <c r="R2852" t="s">
        <v>8315</v>
      </c>
    </row>
    <row r="2853" spans="1:18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88"/>
        <v>0</v>
      </c>
      <c r="P2853" s="15" t="e">
        <f t="shared" si="89"/>
        <v>#DIV/0!</v>
      </c>
      <c r="Q2853" t="s">
        <v>8314</v>
      </c>
      <c r="R2853" t="s">
        <v>8315</v>
      </c>
    </row>
    <row r="2854" spans="1:18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88"/>
        <v>1.9E-2</v>
      </c>
      <c r="P2854" s="15">
        <f t="shared" si="89"/>
        <v>15.833333333333334</v>
      </c>
      <c r="Q2854" t="s">
        <v>8314</v>
      </c>
      <c r="R2854" t="s">
        <v>8315</v>
      </c>
    </row>
    <row r="2855" spans="1:18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88"/>
        <v>0</v>
      </c>
      <c r="P2855" s="15" t="e">
        <f t="shared" si="89"/>
        <v>#DIV/0!</v>
      </c>
      <c r="Q2855" t="s">
        <v>8314</v>
      </c>
      <c r="R2855" t="s">
        <v>8315</v>
      </c>
    </row>
    <row r="2856" spans="1:18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88"/>
        <v>0.41699999999999998</v>
      </c>
      <c r="P2856" s="15">
        <f t="shared" si="89"/>
        <v>29.785714285714285</v>
      </c>
      <c r="Q2856" t="s">
        <v>8314</v>
      </c>
      <c r="R2856" t="s">
        <v>8315</v>
      </c>
    </row>
    <row r="2857" spans="1:18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88"/>
        <v>0.5</v>
      </c>
      <c r="P2857" s="15">
        <f t="shared" si="89"/>
        <v>60</v>
      </c>
      <c r="Q2857" t="s">
        <v>8314</v>
      </c>
      <c r="R2857" t="s">
        <v>8315</v>
      </c>
    </row>
    <row r="2858" spans="1:18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88"/>
        <v>4.8666666666666664E-2</v>
      </c>
      <c r="P2858" s="15">
        <f t="shared" si="89"/>
        <v>24.333333333333332</v>
      </c>
      <c r="Q2858" t="s">
        <v>8314</v>
      </c>
      <c r="R2858" t="s">
        <v>8315</v>
      </c>
    </row>
    <row r="2859" spans="1:18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88"/>
        <v>0.19736842105263158</v>
      </c>
      <c r="P2859" s="15">
        <f t="shared" si="89"/>
        <v>500</v>
      </c>
      <c r="Q2859" t="s">
        <v>8314</v>
      </c>
      <c r="R2859" t="s">
        <v>8315</v>
      </c>
    </row>
    <row r="2860" spans="1:18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88"/>
        <v>0</v>
      </c>
      <c r="P2860" s="15" t="e">
        <f t="shared" si="89"/>
        <v>#DIV/0!</v>
      </c>
      <c r="Q2860" t="s">
        <v>8314</v>
      </c>
      <c r="R2860" t="s">
        <v>8315</v>
      </c>
    </row>
    <row r="2861" spans="1:18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88"/>
        <v>1.7500000000000002E-2</v>
      </c>
      <c r="P2861" s="15">
        <f t="shared" si="89"/>
        <v>35</v>
      </c>
      <c r="Q2861" t="s">
        <v>8314</v>
      </c>
      <c r="R2861" t="s">
        <v>8315</v>
      </c>
    </row>
    <row r="2862" spans="1:18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88"/>
        <v>6.6500000000000004E-2</v>
      </c>
      <c r="P2862" s="15">
        <f t="shared" si="89"/>
        <v>29.555555555555557</v>
      </c>
      <c r="Q2862" t="s">
        <v>8314</v>
      </c>
      <c r="R2862" t="s">
        <v>8315</v>
      </c>
    </row>
    <row r="2863" spans="1:18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88"/>
        <v>0.32</v>
      </c>
      <c r="P2863" s="15">
        <f t="shared" si="89"/>
        <v>26.666666666666668</v>
      </c>
      <c r="Q2863" t="s">
        <v>8314</v>
      </c>
      <c r="R2863" t="s">
        <v>8315</v>
      </c>
    </row>
    <row r="2864" spans="1:18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88"/>
        <v>4.3307086614173228E-3</v>
      </c>
      <c r="P2864" s="15">
        <f t="shared" si="89"/>
        <v>18.333333333333332</v>
      </c>
      <c r="Q2864" t="s">
        <v>8314</v>
      </c>
      <c r="R2864" t="s">
        <v>8315</v>
      </c>
    </row>
    <row r="2865" spans="1:18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88"/>
        <v>4.0000000000000002E-4</v>
      </c>
      <c r="P2865" s="15">
        <f t="shared" si="89"/>
        <v>20</v>
      </c>
      <c r="Q2865" t="s">
        <v>8314</v>
      </c>
      <c r="R2865" t="s">
        <v>8315</v>
      </c>
    </row>
    <row r="2866" spans="1:18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88"/>
        <v>1.6E-2</v>
      </c>
      <c r="P2866" s="15">
        <f t="shared" si="89"/>
        <v>13.333333333333334</v>
      </c>
      <c r="Q2866" t="s">
        <v>8314</v>
      </c>
      <c r="R2866" t="s">
        <v>8315</v>
      </c>
    </row>
    <row r="2867" spans="1:18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88"/>
        <v>0</v>
      </c>
      <c r="P2867" s="15" t="e">
        <f t="shared" si="89"/>
        <v>#DIV/0!</v>
      </c>
      <c r="Q2867" t="s">
        <v>8314</v>
      </c>
      <c r="R2867" t="s">
        <v>8315</v>
      </c>
    </row>
    <row r="2868" spans="1:18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88"/>
        <v>8.9999999999999993E-3</v>
      </c>
      <c r="P2868" s="15">
        <f t="shared" si="89"/>
        <v>22.5</v>
      </c>
      <c r="Q2868" t="s">
        <v>8314</v>
      </c>
      <c r="R2868" t="s">
        <v>8315</v>
      </c>
    </row>
    <row r="2869" spans="1:18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88"/>
        <v>0.2016</v>
      </c>
      <c r="P2869" s="15">
        <f t="shared" si="89"/>
        <v>50.4</v>
      </c>
      <c r="Q2869" t="s">
        <v>8314</v>
      </c>
      <c r="R2869" t="s">
        <v>8315</v>
      </c>
    </row>
    <row r="2870" spans="1:18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88"/>
        <v>0.42011733333333334</v>
      </c>
      <c r="P2870" s="15">
        <f t="shared" si="89"/>
        <v>105.02933333333334</v>
      </c>
      <c r="Q2870" t="s">
        <v>8314</v>
      </c>
      <c r="R2870" t="s">
        <v>8315</v>
      </c>
    </row>
    <row r="2871" spans="1:18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88"/>
        <v>8.8500000000000002E-3</v>
      </c>
      <c r="P2871" s="15">
        <f t="shared" si="89"/>
        <v>35.4</v>
      </c>
      <c r="Q2871" t="s">
        <v>8314</v>
      </c>
      <c r="R2871" t="s">
        <v>8315</v>
      </c>
    </row>
    <row r="2872" spans="1:18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88"/>
        <v>0.15</v>
      </c>
      <c r="P2872" s="15">
        <f t="shared" si="89"/>
        <v>83.333333333333329</v>
      </c>
      <c r="Q2872" t="s">
        <v>8314</v>
      </c>
      <c r="R2872" t="s">
        <v>8315</v>
      </c>
    </row>
    <row r="2873" spans="1:18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88"/>
        <v>4.6699999999999998E-2</v>
      </c>
      <c r="P2873" s="15">
        <f t="shared" si="89"/>
        <v>35.92307692307692</v>
      </c>
      <c r="Q2873" t="s">
        <v>8314</v>
      </c>
      <c r="R2873" t="s">
        <v>8315</v>
      </c>
    </row>
    <row r="2874" spans="1:18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88"/>
        <v>0</v>
      </c>
      <c r="P2874" s="15" t="e">
        <f t="shared" si="89"/>
        <v>#DIV/0!</v>
      </c>
      <c r="Q2874" t="s">
        <v>8314</v>
      </c>
      <c r="R2874" t="s">
        <v>8315</v>
      </c>
    </row>
    <row r="2875" spans="1:18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88"/>
        <v>0.38119999999999998</v>
      </c>
      <c r="P2875" s="15">
        <f t="shared" si="89"/>
        <v>119.125</v>
      </c>
      <c r="Q2875" t="s">
        <v>8314</v>
      </c>
      <c r="R2875" t="s">
        <v>8315</v>
      </c>
    </row>
    <row r="2876" spans="1:18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88"/>
        <v>5.4199999999999998E-2</v>
      </c>
      <c r="P2876" s="15">
        <f t="shared" si="89"/>
        <v>90.333333333333329</v>
      </c>
      <c r="Q2876" t="s">
        <v>8314</v>
      </c>
      <c r="R2876" t="s">
        <v>8315</v>
      </c>
    </row>
    <row r="2877" spans="1:18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88"/>
        <v>3.5E-4</v>
      </c>
      <c r="P2877" s="15">
        <f t="shared" si="89"/>
        <v>2.3333333333333335</v>
      </c>
      <c r="Q2877" t="s">
        <v>8314</v>
      </c>
      <c r="R2877" t="s">
        <v>8315</v>
      </c>
    </row>
    <row r="2878" spans="1:18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88"/>
        <v>0</v>
      </c>
      <c r="P2878" s="15" t="e">
        <f t="shared" si="89"/>
        <v>#DIV/0!</v>
      </c>
      <c r="Q2878" t="s">
        <v>8314</v>
      </c>
      <c r="R2878" t="s">
        <v>8315</v>
      </c>
    </row>
    <row r="2879" spans="1:18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88"/>
        <v>0.10833333333333334</v>
      </c>
      <c r="P2879" s="15">
        <f t="shared" si="89"/>
        <v>108.33333333333333</v>
      </c>
      <c r="Q2879" t="s">
        <v>8314</v>
      </c>
      <c r="R2879" t="s">
        <v>8315</v>
      </c>
    </row>
    <row r="2880" spans="1:18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88"/>
        <v>2.1000000000000001E-2</v>
      </c>
      <c r="P2880" s="15">
        <f t="shared" si="89"/>
        <v>15.75</v>
      </c>
      <c r="Q2880" t="s">
        <v>8314</v>
      </c>
      <c r="R2880" t="s">
        <v>8315</v>
      </c>
    </row>
    <row r="2881" spans="1:18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88"/>
        <v>2.5892857142857141E-3</v>
      </c>
      <c r="P2881" s="15">
        <f t="shared" si="89"/>
        <v>29</v>
      </c>
      <c r="Q2881" t="s">
        <v>8314</v>
      </c>
      <c r="R2881" t="s">
        <v>8315</v>
      </c>
    </row>
    <row r="2882" spans="1:18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88"/>
        <v>0.23333333333333334</v>
      </c>
      <c r="P2882" s="15">
        <f t="shared" si="89"/>
        <v>96.551724137931032</v>
      </c>
      <c r="Q2882" t="s">
        <v>8314</v>
      </c>
      <c r="R2882" t="s">
        <v>8315</v>
      </c>
    </row>
    <row r="2883" spans="1:18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90">E2883/D2883</f>
        <v>0</v>
      </c>
      <c r="P2883" s="15" t="e">
        <f t="shared" ref="P2883:P2946" si="91">E2883/L2883</f>
        <v>#DIV/0!</v>
      </c>
      <c r="Q2883" t="s">
        <v>8314</v>
      </c>
      <c r="R2883" t="s">
        <v>8315</v>
      </c>
    </row>
    <row r="2884" spans="1:18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90"/>
        <v>0.33600000000000002</v>
      </c>
      <c r="P2884" s="15">
        <f t="shared" si="91"/>
        <v>63</v>
      </c>
      <c r="Q2884" t="s">
        <v>8314</v>
      </c>
      <c r="R2884" t="s">
        <v>8315</v>
      </c>
    </row>
    <row r="2885" spans="1:18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90"/>
        <v>0.1908</v>
      </c>
      <c r="P2885" s="15">
        <f t="shared" si="91"/>
        <v>381.6</v>
      </c>
      <c r="Q2885" t="s">
        <v>8314</v>
      </c>
      <c r="R2885" t="s">
        <v>8315</v>
      </c>
    </row>
    <row r="2886" spans="1:18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90"/>
        <v>4.1111111111111114E-3</v>
      </c>
      <c r="P2886" s="15">
        <f t="shared" si="91"/>
        <v>46.25</v>
      </c>
      <c r="Q2886" t="s">
        <v>8314</v>
      </c>
      <c r="R2886" t="s">
        <v>8315</v>
      </c>
    </row>
    <row r="2887" spans="1:18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90"/>
        <v>0.32500000000000001</v>
      </c>
      <c r="P2887" s="15">
        <f t="shared" si="91"/>
        <v>26</v>
      </c>
      <c r="Q2887" t="s">
        <v>8314</v>
      </c>
      <c r="R2887" t="s">
        <v>8315</v>
      </c>
    </row>
    <row r="2888" spans="1:18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90"/>
        <v>0.05</v>
      </c>
      <c r="P2888" s="15">
        <f t="shared" si="91"/>
        <v>10</v>
      </c>
      <c r="Q2888" t="s">
        <v>8314</v>
      </c>
      <c r="R2888" t="s">
        <v>8315</v>
      </c>
    </row>
    <row r="2889" spans="1:18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90"/>
        <v>1.6666666666666668E-3</v>
      </c>
      <c r="P2889" s="15">
        <f t="shared" si="91"/>
        <v>5</v>
      </c>
      <c r="Q2889" t="s">
        <v>8314</v>
      </c>
      <c r="R2889" t="s">
        <v>8315</v>
      </c>
    </row>
    <row r="2890" spans="1:18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90"/>
        <v>0</v>
      </c>
      <c r="P2890" s="15" t="e">
        <f t="shared" si="91"/>
        <v>#DIV/0!</v>
      </c>
      <c r="Q2890" t="s">
        <v>8314</v>
      </c>
      <c r="R2890" t="s">
        <v>8315</v>
      </c>
    </row>
    <row r="2891" spans="1:18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90"/>
        <v>0.38066666666666665</v>
      </c>
      <c r="P2891" s="15">
        <f t="shared" si="91"/>
        <v>81.571428571428569</v>
      </c>
      <c r="Q2891" t="s">
        <v>8314</v>
      </c>
      <c r="R2891" t="s">
        <v>8315</v>
      </c>
    </row>
    <row r="2892" spans="1:18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90"/>
        <v>1.0500000000000001E-2</v>
      </c>
      <c r="P2892" s="15">
        <f t="shared" si="91"/>
        <v>7</v>
      </c>
      <c r="Q2892" t="s">
        <v>8314</v>
      </c>
      <c r="R2892" t="s">
        <v>8315</v>
      </c>
    </row>
    <row r="2893" spans="1:18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90"/>
        <v>2.7300000000000001E-2</v>
      </c>
      <c r="P2893" s="15">
        <f t="shared" si="91"/>
        <v>27.3</v>
      </c>
      <c r="Q2893" t="s">
        <v>8314</v>
      </c>
      <c r="R2893" t="s">
        <v>8315</v>
      </c>
    </row>
    <row r="2894" spans="1:18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90"/>
        <v>9.0909090909090912E-2</v>
      </c>
      <c r="P2894" s="15">
        <f t="shared" si="91"/>
        <v>29.411764705882351</v>
      </c>
      <c r="Q2894" t="s">
        <v>8314</v>
      </c>
      <c r="R2894" t="s">
        <v>8315</v>
      </c>
    </row>
    <row r="2895" spans="1:18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90"/>
        <v>5.0000000000000001E-3</v>
      </c>
      <c r="P2895" s="15">
        <f t="shared" si="91"/>
        <v>12.5</v>
      </c>
      <c r="Q2895" t="s">
        <v>8314</v>
      </c>
      <c r="R2895" t="s">
        <v>8315</v>
      </c>
    </row>
    <row r="2896" spans="1:18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90"/>
        <v>0</v>
      </c>
      <c r="P2896" s="15" t="e">
        <f t="shared" si="91"/>
        <v>#DIV/0!</v>
      </c>
      <c r="Q2896" t="s">
        <v>8314</v>
      </c>
      <c r="R2896" t="s">
        <v>8315</v>
      </c>
    </row>
    <row r="2897" spans="1:18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90"/>
        <v>4.5999999999999999E-2</v>
      </c>
      <c r="P2897" s="15">
        <f t="shared" si="91"/>
        <v>5.75</v>
      </c>
      <c r="Q2897" t="s">
        <v>8314</v>
      </c>
      <c r="R2897" t="s">
        <v>8315</v>
      </c>
    </row>
    <row r="2898" spans="1:18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90"/>
        <v>0.20833333333333334</v>
      </c>
      <c r="P2898" s="15">
        <f t="shared" si="91"/>
        <v>52.083333333333336</v>
      </c>
      <c r="Q2898" t="s">
        <v>8314</v>
      </c>
      <c r="R2898" t="s">
        <v>8315</v>
      </c>
    </row>
    <row r="2899" spans="1:18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90"/>
        <v>4.583333333333333E-2</v>
      </c>
      <c r="P2899" s="15">
        <f t="shared" si="91"/>
        <v>183.33333333333334</v>
      </c>
      <c r="Q2899" t="s">
        <v>8314</v>
      </c>
      <c r="R2899" t="s">
        <v>8315</v>
      </c>
    </row>
    <row r="2900" spans="1:18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90"/>
        <v>4.2133333333333335E-2</v>
      </c>
      <c r="P2900" s="15">
        <f t="shared" si="91"/>
        <v>26.333333333333332</v>
      </c>
      <c r="Q2900" t="s">
        <v>8314</v>
      </c>
      <c r="R2900" t="s">
        <v>8315</v>
      </c>
    </row>
    <row r="2901" spans="1:18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90"/>
        <v>0</v>
      </c>
      <c r="P2901" s="15" t="e">
        <f t="shared" si="91"/>
        <v>#DIV/0!</v>
      </c>
      <c r="Q2901" t="s">
        <v>8314</v>
      </c>
      <c r="R2901" t="s">
        <v>8315</v>
      </c>
    </row>
    <row r="2902" spans="1:18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90"/>
        <v>0.61909090909090914</v>
      </c>
      <c r="P2902" s="15">
        <f t="shared" si="91"/>
        <v>486.42857142857144</v>
      </c>
      <c r="Q2902" t="s">
        <v>8314</v>
      </c>
      <c r="R2902" t="s">
        <v>8315</v>
      </c>
    </row>
    <row r="2903" spans="1:18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90"/>
        <v>8.0000000000000002E-3</v>
      </c>
      <c r="P2903" s="15">
        <f t="shared" si="91"/>
        <v>3</v>
      </c>
      <c r="Q2903" t="s">
        <v>8314</v>
      </c>
      <c r="R2903" t="s">
        <v>8315</v>
      </c>
    </row>
    <row r="2904" spans="1:18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90"/>
        <v>1.6666666666666666E-4</v>
      </c>
      <c r="P2904" s="15">
        <f t="shared" si="91"/>
        <v>25</v>
      </c>
      <c r="Q2904" t="s">
        <v>8314</v>
      </c>
      <c r="R2904" t="s">
        <v>8315</v>
      </c>
    </row>
    <row r="2905" spans="1:18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90"/>
        <v>7.7999999999999996E-3</v>
      </c>
      <c r="P2905" s="15">
        <f t="shared" si="91"/>
        <v>9.75</v>
      </c>
      <c r="Q2905" t="s">
        <v>8314</v>
      </c>
      <c r="R2905" t="s">
        <v>8315</v>
      </c>
    </row>
    <row r="2906" spans="1:18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90"/>
        <v>0.05</v>
      </c>
      <c r="P2906" s="15">
        <f t="shared" si="91"/>
        <v>18.75</v>
      </c>
      <c r="Q2906" t="s">
        <v>8314</v>
      </c>
      <c r="R2906" t="s">
        <v>8315</v>
      </c>
    </row>
    <row r="2907" spans="1:18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90"/>
        <v>0.17771428571428571</v>
      </c>
      <c r="P2907" s="15">
        <f t="shared" si="91"/>
        <v>36.588235294117645</v>
      </c>
      <c r="Q2907" t="s">
        <v>8314</v>
      </c>
      <c r="R2907" t="s">
        <v>8315</v>
      </c>
    </row>
    <row r="2908" spans="1:18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90"/>
        <v>9.4166666666666662E-2</v>
      </c>
      <c r="P2908" s="15">
        <f t="shared" si="91"/>
        <v>80.714285714285708</v>
      </c>
      <c r="Q2908" t="s">
        <v>8314</v>
      </c>
      <c r="R2908" t="s">
        <v>8315</v>
      </c>
    </row>
    <row r="2909" spans="1:18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90"/>
        <v>8.0000000000000004E-4</v>
      </c>
      <c r="P2909" s="15">
        <f t="shared" si="91"/>
        <v>1</v>
      </c>
      <c r="Q2909" t="s">
        <v>8314</v>
      </c>
      <c r="R2909" t="s">
        <v>8315</v>
      </c>
    </row>
    <row r="2910" spans="1:18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90"/>
        <v>2.75E-2</v>
      </c>
      <c r="P2910" s="15">
        <f t="shared" si="91"/>
        <v>52.8</v>
      </c>
      <c r="Q2910" t="s">
        <v>8314</v>
      </c>
      <c r="R2910" t="s">
        <v>8315</v>
      </c>
    </row>
    <row r="2911" spans="1:18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90"/>
        <v>1.1111111111111112E-4</v>
      </c>
      <c r="P2911" s="15">
        <f t="shared" si="91"/>
        <v>20</v>
      </c>
      <c r="Q2911" t="s">
        <v>8314</v>
      </c>
      <c r="R2911" t="s">
        <v>8315</v>
      </c>
    </row>
    <row r="2912" spans="1:18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90"/>
        <v>3.3333333333333335E-5</v>
      </c>
      <c r="P2912" s="15">
        <f t="shared" si="91"/>
        <v>1</v>
      </c>
      <c r="Q2912" t="s">
        <v>8314</v>
      </c>
      <c r="R2912" t="s">
        <v>8315</v>
      </c>
    </row>
    <row r="2913" spans="1:18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90"/>
        <v>0.36499999999999999</v>
      </c>
      <c r="P2913" s="15">
        <f t="shared" si="91"/>
        <v>46.928571428571431</v>
      </c>
      <c r="Q2913" t="s">
        <v>8314</v>
      </c>
      <c r="R2913" t="s">
        <v>8315</v>
      </c>
    </row>
    <row r="2914" spans="1:18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90"/>
        <v>0.14058171745152354</v>
      </c>
      <c r="P2914" s="15">
        <f t="shared" si="91"/>
        <v>78.07692307692308</v>
      </c>
      <c r="Q2914" t="s">
        <v>8314</v>
      </c>
      <c r="R2914" t="s">
        <v>8315</v>
      </c>
    </row>
    <row r="2915" spans="1:18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90"/>
        <v>2.0000000000000001E-4</v>
      </c>
      <c r="P2915" s="15">
        <f t="shared" si="91"/>
        <v>1</v>
      </c>
      <c r="Q2915" t="s">
        <v>8314</v>
      </c>
      <c r="R2915" t="s">
        <v>8315</v>
      </c>
    </row>
    <row r="2916" spans="1:18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90"/>
        <v>4.0000000000000003E-5</v>
      </c>
      <c r="P2916" s="15">
        <f t="shared" si="91"/>
        <v>1</v>
      </c>
      <c r="Q2916" t="s">
        <v>8314</v>
      </c>
      <c r="R2916" t="s">
        <v>8315</v>
      </c>
    </row>
    <row r="2917" spans="1:18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90"/>
        <v>0.61099999999999999</v>
      </c>
      <c r="P2917" s="15">
        <f t="shared" si="91"/>
        <v>203.66666666666666</v>
      </c>
      <c r="Q2917" t="s">
        <v>8314</v>
      </c>
      <c r="R2917" t="s">
        <v>8315</v>
      </c>
    </row>
    <row r="2918" spans="1:18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90"/>
        <v>7.8378378378378383E-2</v>
      </c>
      <c r="P2918" s="15">
        <f t="shared" si="91"/>
        <v>20.714285714285715</v>
      </c>
      <c r="Q2918" t="s">
        <v>8314</v>
      </c>
      <c r="R2918" t="s">
        <v>8315</v>
      </c>
    </row>
    <row r="2919" spans="1:18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90"/>
        <v>0.2185</v>
      </c>
      <c r="P2919" s="15">
        <f t="shared" si="91"/>
        <v>48.555555555555557</v>
      </c>
      <c r="Q2919" t="s">
        <v>8314</v>
      </c>
      <c r="R2919" t="s">
        <v>8315</v>
      </c>
    </row>
    <row r="2920" spans="1:18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90"/>
        <v>0.27239999999999998</v>
      </c>
      <c r="P2920" s="15">
        <f t="shared" si="91"/>
        <v>68.099999999999994</v>
      </c>
      <c r="Q2920" t="s">
        <v>8314</v>
      </c>
      <c r="R2920" t="s">
        <v>8315</v>
      </c>
    </row>
    <row r="2921" spans="1:18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90"/>
        <v>8.5000000000000006E-2</v>
      </c>
      <c r="P2921" s="15">
        <f t="shared" si="91"/>
        <v>8.5</v>
      </c>
      <c r="Q2921" t="s">
        <v>8314</v>
      </c>
      <c r="R2921" t="s">
        <v>8315</v>
      </c>
    </row>
    <row r="2922" spans="1:18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90"/>
        <v>0.26840000000000003</v>
      </c>
      <c r="P2922" s="15">
        <f t="shared" si="91"/>
        <v>51.615384615384613</v>
      </c>
      <c r="Q2922" t="s">
        <v>8314</v>
      </c>
      <c r="R2922" t="s">
        <v>8315</v>
      </c>
    </row>
    <row r="2923" spans="1:18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90"/>
        <v>1.29</v>
      </c>
      <c r="P2923" s="15">
        <f t="shared" si="91"/>
        <v>43</v>
      </c>
      <c r="Q2923" t="s">
        <v>8314</v>
      </c>
      <c r="R2923" t="s">
        <v>8356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90"/>
        <v>1</v>
      </c>
      <c r="P2924" s="15">
        <f t="shared" si="91"/>
        <v>83.333333333333329</v>
      </c>
      <c r="Q2924" t="s">
        <v>8314</v>
      </c>
      <c r="R2924" t="s">
        <v>8356</v>
      </c>
    </row>
    <row r="2925" spans="1:18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90"/>
        <v>1</v>
      </c>
      <c r="P2925" s="15">
        <f t="shared" si="91"/>
        <v>30</v>
      </c>
      <c r="Q2925" t="s">
        <v>8314</v>
      </c>
      <c r="R2925" t="s">
        <v>8356</v>
      </c>
    </row>
    <row r="2926" spans="1:18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90"/>
        <v>1.032</v>
      </c>
      <c r="P2926" s="15">
        <f t="shared" si="91"/>
        <v>175.51020408163265</v>
      </c>
      <c r="Q2926" t="s">
        <v>8314</v>
      </c>
      <c r="R2926" t="s">
        <v>8356</v>
      </c>
    </row>
    <row r="2927" spans="1:18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90"/>
        <v>1.0244597777777777</v>
      </c>
      <c r="P2927" s="15">
        <f t="shared" si="91"/>
        <v>231.66175879396985</v>
      </c>
      <c r="Q2927" t="s">
        <v>8314</v>
      </c>
      <c r="R2927" t="s">
        <v>8356</v>
      </c>
    </row>
    <row r="2928" spans="1:18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90"/>
        <v>1.25</v>
      </c>
      <c r="P2928" s="15">
        <f t="shared" si="91"/>
        <v>75</v>
      </c>
      <c r="Q2928" t="s">
        <v>8314</v>
      </c>
      <c r="R2928" t="s">
        <v>8356</v>
      </c>
    </row>
    <row r="2929" spans="1:18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90"/>
        <v>1.3083333333333333</v>
      </c>
      <c r="P2929" s="15">
        <f t="shared" si="91"/>
        <v>112.14285714285714</v>
      </c>
      <c r="Q2929" t="s">
        <v>8314</v>
      </c>
      <c r="R2929" t="s">
        <v>8356</v>
      </c>
    </row>
    <row r="2930" spans="1:18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90"/>
        <v>1</v>
      </c>
      <c r="P2930" s="15">
        <f t="shared" si="91"/>
        <v>41.666666666666664</v>
      </c>
      <c r="Q2930" t="s">
        <v>8314</v>
      </c>
      <c r="R2930" t="s">
        <v>8356</v>
      </c>
    </row>
    <row r="2931" spans="1:18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90"/>
        <v>1.02069375</v>
      </c>
      <c r="P2931" s="15">
        <f t="shared" si="91"/>
        <v>255.17343750000001</v>
      </c>
      <c r="Q2931" t="s">
        <v>8314</v>
      </c>
      <c r="R2931" t="s">
        <v>8356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90"/>
        <v>1.0092000000000001</v>
      </c>
      <c r="P2932" s="15">
        <f t="shared" si="91"/>
        <v>162.7741935483871</v>
      </c>
      <c r="Q2932" t="s">
        <v>8314</v>
      </c>
      <c r="R2932" t="s">
        <v>8356</v>
      </c>
    </row>
    <row r="2933" spans="1:18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90"/>
        <v>1.06</v>
      </c>
      <c r="P2933" s="15">
        <f t="shared" si="91"/>
        <v>88.333333333333329</v>
      </c>
      <c r="Q2933" t="s">
        <v>8314</v>
      </c>
      <c r="R2933" t="s">
        <v>8356</v>
      </c>
    </row>
    <row r="2934" spans="1:18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90"/>
        <v>1.0509677419354839</v>
      </c>
      <c r="P2934" s="15">
        <f t="shared" si="91"/>
        <v>85.736842105263165</v>
      </c>
      <c r="Q2934" t="s">
        <v>8314</v>
      </c>
      <c r="R2934" t="s">
        <v>8356</v>
      </c>
    </row>
    <row r="2935" spans="1:18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90"/>
        <v>1.0276000000000001</v>
      </c>
      <c r="P2935" s="15">
        <f t="shared" si="91"/>
        <v>47.574074074074076</v>
      </c>
      <c r="Q2935" t="s">
        <v>8314</v>
      </c>
      <c r="R2935" t="s">
        <v>8356</v>
      </c>
    </row>
    <row r="2936" spans="1:18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90"/>
        <v>1.08</v>
      </c>
      <c r="P2936" s="15">
        <f t="shared" si="91"/>
        <v>72.972972972972968</v>
      </c>
      <c r="Q2936" t="s">
        <v>8314</v>
      </c>
      <c r="R2936" t="s">
        <v>8356</v>
      </c>
    </row>
    <row r="2937" spans="1:18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90"/>
        <v>1.0088571428571429</v>
      </c>
      <c r="P2937" s="15">
        <f t="shared" si="91"/>
        <v>90.538461538461533</v>
      </c>
      <c r="Q2937" t="s">
        <v>8314</v>
      </c>
      <c r="R2937" t="s">
        <v>8356</v>
      </c>
    </row>
    <row r="2938" spans="1:18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90"/>
        <v>1.28</v>
      </c>
      <c r="P2938" s="15">
        <f t="shared" si="91"/>
        <v>37.647058823529413</v>
      </c>
      <c r="Q2938" t="s">
        <v>8314</v>
      </c>
      <c r="R2938" t="s">
        <v>8356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90"/>
        <v>1.3333333333333333</v>
      </c>
      <c r="P2939" s="15">
        <f t="shared" si="91"/>
        <v>36.363636363636367</v>
      </c>
      <c r="Q2939" t="s">
        <v>8314</v>
      </c>
      <c r="R2939" t="s">
        <v>8356</v>
      </c>
    </row>
    <row r="2940" spans="1:18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90"/>
        <v>1.0137499999999999</v>
      </c>
      <c r="P2940" s="15">
        <f t="shared" si="91"/>
        <v>126.71875</v>
      </c>
      <c r="Q2940" t="s">
        <v>8314</v>
      </c>
      <c r="R2940" t="s">
        <v>8356</v>
      </c>
    </row>
    <row r="2941" spans="1:18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90"/>
        <v>1.0287500000000001</v>
      </c>
      <c r="P2941" s="15">
        <f t="shared" si="91"/>
        <v>329.2</v>
      </c>
      <c r="Q2941" t="s">
        <v>8314</v>
      </c>
      <c r="R2941" t="s">
        <v>8356</v>
      </c>
    </row>
    <row r="2942" spans="1:18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90"/>
        <v>1.0724</v>
      </c>
      <c r="P2942" s="15">
        <f t="shared" si="91"/>
        <v>81.242424242424249</v>
      </c>
      <c r="Q2942" t="s">
        <v>8314</v>
      </c>
      <c r="R2942" t="s">
        <v>8356</v>
      </c>
    </row>
    <row r="2943" spans="1:18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90"/>
        <v>4.0000000000000003E-5</v>
      </c>
      <c r="P2943" s="15">
        <f t="shared" si="91"/>
        <v>1</v>
      </c>
      <c r="Q2943" t="s">
        <v>8314</v>
      </c>
      <c r="R2943" t="s">
        <v>8354</v>
      </c>
    </row>
    <row r="2944" spans="1:18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90"/>
        <v>0.20424999999999999</v>
      </c>
      <c r="P2944" s="15">
        <f t="shared" si="91"/>
        <v>202.22772277227722</v>
      </c>
      <c r="Q2944" t="s">
        <v>8314</v>
      </c>
      <c r="R2944" t="s">
        <v>8354</v>
      </c>
    </row>
    <row r="2945" spans="1:18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90"/>
        <v>0</v>
      </c>
      <c r="P2945" s="15" t="e">
        <f t="shared" si="91"/>
        <v>#DIV/0!</v>
      </c>
      <c r="Q2945" t="s">
        <v>8314</v>
      </c>
      <c r="R2945" t="s">
        <v>8354</v>
      </c>
    </row>
    <row r="2946" spans="1:18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90"/>
        <v>0.01</v>
      </c>
      <c r="P2946" s="15">
        <f t="shared" si="91"/>
        <v>100</v>
      </c>
      <c r="Q2946" t="s">
        <v>8314</v>
      </c>
      <c r="R2946" t="s">
        <v>8354</v>
      </c>
    </row>
    <row r="2947" spans="1:18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92">E2947/D2947</f>
        <v>0</v>
      </c>
      <c r="P2947" s="15" t="e">
        <f t="shared" ref="P2947:P3010" si="93">E2947/L2947</f>
        <v>#DIV/0!</v>
      </c>
      <c r="Q2947" t="s">
        <v>8314</v>
      </c>
      <c r="R2947" t="s">
        <v>8354</v>
      </c>
    </row>
    <row r="2948" spans="1:18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92"/>
        <v>1E-3</v>
      </c>
      <c r="P2948" s="15">
        <f t="shared" si="93"/>
        <v>1</v>
      </c>
      <c r="Q2948" t="s">
        <v>8314</v>
      </c>
      <c r="R2948" t="s">
        <v>8354</v>
      </c>
    </row>
    <row r="2949" spans="1:18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92"/>
        <v>4.2880000000000001E-2</v>
      </c>
      <c r="P2949" s="15">
        <f t="shared" si="93"/>
        <v>82.461538461538467</v>
      </c>
      <c r="Q2949" t="s">
        <v>8314</v>
      </c>
      <c r="R2949" t="s">
        <v>8354</v>
      </c>
    </row>
    <row r="2950" spans="1:18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92"/>
        <v>4.8000000000000001E-5</v>
      </c>
      <c r="P2950" s="15">
        <f t="shared" si="93"/>
        <v>2.6666666666666665</v>
      </c>
      <c r="Q2950" t="s">
        <v>8314</v>
      </c>
      <c r="R2950" t="s">
        <v>8354</v>
      </c>
    </row>
    <row r="2951" spans="1:18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92"/>
        <v>2.5000000000000001E-2</v>
      </c>
      <c r="P2951" s="15">
        <f t="shared" si="93"/>
        <v>12.5</v>
      </c>
      <c r="Q2951" t="s">
        <v>8314</v>
      </c>
      <c r="R2951" t="s">
        <v>8354</v>
      </c>
    </row>
    <row r="2952" spans="1:18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92"/>
        <v>0</v>
      </c>
      <c r="P2952" s="15" t="e">
        <f t="shared" si="93"/>
        <v>#DIV/0!</v>
      </c>
      <c r="Q2952" t="s">
        <v>8314</v>
      </c>
      <c r="R2952" t="s">
        <v>8354</v>
      </c>
    </row>
    <row r="2953" spans="1:18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92"/>
        <v>2.1919999999999999E-2</v>
      </c>
      <c r="P2953" s="15">
        <f t="shared" si="93"/>
        <v>18.896551724137932</v>
      </c>
      <c r="Q2953" t="s">
        <v>8314</v>
      </c>
      <c r="R2953" t="s">
        <v>8354</v>
      </c>
    </row>
    <row r="2954" spans="1:18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92"/>
        <v>8.0250000000000002E-2</v>
      </c>
      <c r="P2954" s="15">
        <f t="shared" si="93"/>
        <v>200.625</v>
      </c>
      <c r="Q2954" t="s">
        <v>8314</v>
      </c>
      <c r="R2954" t="s">
        <v>8354</v>
      </c>
    </row>
    <row r="2955" spans="1:18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92"/>
        <v>1.5125E-3</v>
      </c>
      <c r="P2955" s="15">
        <f t="shared" si="93"/>
        <v>201.66666666666666</v>
      </c>
      <c r="Q2955" t="s">
        <v>8314</v>
      </c>
      <c r="R2955" t="s">
        <v>8354</v>
      </c>
    </row>
    <row r="2956" spans="1:18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92"/>
        <v>0</v>
      </c>
      <c r="P2956" s="15" t="e">
        <f t="shared" si="93"/>
        <v>#DIV/0!</v>
      </c>
      <c r="Q2956" t="s">
        <v>8314</v>
      </c>
      <c r="R2956" t="s">
        <v>8354</v>
      </c>
    </row>
    <row r="2957" spans="1:18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92"/>
        <v>0.59583333333333333</v>
      </c>
      <c r="P2957" s="15">
        <f t="shared" si="93"/>
        <v>65</v>
      </c>
      <c r="Q2957" t="s">
        <v>8314</v>
      </c>
      <c r="R2957" t="s">
        <v>8354</v>
      </c>
    </row>
    <row r="2958" spans="1:18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92"/>
        <v>0.16734177215189874</v>
      </c>
      <c r="P2958" s="15">
        <f t="shared" si="93"/>
        <v>66.099999999999994</v>
      </c>
      <c r="Q2958" t="s">
        <v>8314</v>
      </c>
      <c r="R2958" t="s">
        <v>8354</v>
      </c>
    </row>
    <row r="2959" spans="1:18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92"/>
        <v>1.8666666666666668E-2</v>
      </c>
      <c r="P2959" s="15">
        <f t="shared" si="93"/>
        <v>93.333333333333329</v>
      </c>
      <c r="Q2959" t="s">
        <v>8314</v>
      </c>
      <c r="R2959" t="s">
        <v>8354</v>
      </c>
    </row>
    <row r="2960" spans="1:18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92"/>
        <v>0</v>
      </c>
      <c r="P2960" s="15" t="e">
        <f t="shared" si="93"/>
        <v>#DIV/0!</v>
      </c>
      <c r="Q2960" t="s">
        <v>8314</v>
      </c>
      <c r="R2960" t="s">
        <v>8354</v>
      </c>
    </row>
    <row r="2961" spans="1:18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92"/>
        <v>0</v>
      </c>
      <c r="P2961" s="15" t="e">
        <f t="shared" si="93"/>
        <v>#DIV/0!</v>
      </c>
      <c r="Q2961" t="s">
        <v>8314</v>
      </c>
      <c r="R2961" t="s">
        <v>8354</v>
      </c>
    </row>
    <row r="2962" spans="1:18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92"/>
        <v>0</v>
      </c>
      <c r="P2962" s="15" t="e">
        <f t="shared" si="93"/>
        <v>#DIV/0!</v>
      </c>
      <c r="Q2962" t="s">
        <v>8314</v>
      </c>
      <c r="R2962" t="s">
        <v>8354</v>
      </c>
    </row>
    <row r="2963" spans="1:18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92"/>
        <v>1.0962000000000001</v>
      </c>
      <c r="P2963" s="15">
        <f t="shared" si="93"/>
        <v>50.75</v>
      </c>
      <c r="Q2963" t="s">
        <v>8314</v>
      </c>
      <c r="R2963" t="s">
        <v>8315</v>
      </c>
    </row>
    <row r="2964" spans="1:18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92"/>
        <v>1.218</v>
      </c>
      <c r="P2964" s="15">
        <f t="shared" si="93"/>
        <v>60.9</v>
      </c>
      <c r="Q2964" t="s">
        <v>8314</v>
      </c>
      <c r="R2964" t="s">
        <v>8315</v>
      </c>
    </row>
    <row r="2965" spans="1:18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92"/>
        <v>1.0685</v>
      </c>
      <c r="P2965" s="15">
        <f t="shared" si="93"/>
        <v>109.03061224489795</v>
      </c>
      <c r="Q2965" t="s">
        <v>8314</v>
      </c>
      <c r="R2965" t="s">
        <v>8315</v>
      </c>
    </row>
    <row r="2966" spans="1:18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92"/>
        <v>1.0071379999999999</v>
      </c>
      <c r="P2966" s="15">
        <f t="shared" si="93"/>
        <v>25.692295918367346</v>
      </c>
      <c r="Q2966" t="s">
        <v>8314</v>
      </c>
      <c r="R2966" t="s">
        <v>8315</v>
      </c>
    </row>
    <row r="2967" spans="1:18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92"/>
        <v>1.0900000000000001</v>
      </c>
      <c r="P2967" s="15">
        <f t="shared" si="93"/>
        <v>41.92307692307692</v>
      </c>
      <c r="Q2967" t="s">
        <v>8314</v>
      </c>
      <c r="R2967" t="s">
        <v>8315</v>
      </c>
    </row>
    <row r="2968" spans="1:18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92"/>
        <v>1.1363000000000001</v>
      </c>
      <c r="P2968" s="15">
        <f t="shared" si="93"/>
        <v>88.7734375</v>
      </c>
      <c r="Q2968" t="s">
        <v>8314</v>
      </c>
      <c r="R2968" t="s">
        <v>8315</v>
      </c>
    </row>
    <row r="2969" spans="1:18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92"/>
        <v>1.1392</v>
      </c>
      <c r="P2969" s="15">
        <f t="shared" si="93"/>
        <v>80.225352112676063</v>
      </c>
      <c r="Q2969" t="s">
        <v>8314</v>
      </c>
      <c r="R2969" t="s">
        <v>8315</v>
      </c>
    </row>
    <row r="2970" spans="1:18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92"/>
        <v>1.06</v>
      </c>
      <c r="P2970" s="15">
        <f t="shared" si="93"/>
        <v>78.936170212765958</v>
      </c>
      <c r="Q2970" t="s">
        <v>8314</v>
      </c>
      <c r="R2970" t="s">
        <v>8315</v>
      </c>
    </row>
    <row r="2971" spans="1:18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92"/>
        <v>1.625</v>
      </c>
      <c r="P2971" s="15">
        <f t="shared" si="93"/>
        <v>95.588235294117652</v>
      </c>
      <c r="Q2971" t="s">
        <v>8314</v>
      </c>
      <c r="R2971" t="s">
        <v>8315</v>
      </c>
    </row>
    <row r="2972" spans="1:18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92"/>
        <v>1.06</v>
      </c>
      <c r="P2972" s="15">
        <f t="shared" si="93"/>
        <v>69.890109890109883</v>
      </c>
      <c r="Q2972" t="s">
        <v>8314</v>
      </c>
      <c r="R2972" t="s">
        <v>8315</v>
      </c>
    </row>
    <row r="2973" spans="1:18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92"/>
        <v>1.0015624999999999</v>
      </c>
      <c r="P2973" s="15">
        <f t="shared" si="93"/>
        <v>74.534883720930239</v>
      </c>
      <c r="Q2973" t="s">
        <v>8314</v>
      </c>
      <c r="R2973" t="s">
        <v>8315</v>
      </c>
    </row>
    <row r="2974" spans="1:18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92"/>
        <v>1.0535000000000001</v>
      </c>
      <c r="P2974" s="15">
        <f t="shared" si="93"/>
        <v>123.94117647058823</v>
      </c>
      <c r="Q2974" t="s">
        <v>8314</v>
      </c>
      <c r="R2974" t="s">
        <v>8315</v>
      </c>
    </row>
    <row r="2975" spans="1:18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92"/>
        <v>1.748</v>
      </c>
      <c r="P2975" s="15">
        <f t="shared" si="93"/>
        <v>264.84848484848487</v>
      </c>
      <c r="Q2975" t="s">
        <v>8314</v>
      </c>
      <c r="R2975" t="s">
        <v>8315</v>
      </c>
    </row>
    <row r="2976" spans="1:18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92"/>
        <v>1.02</v>
      </c>
      <c r="P2976" s="15">
        <f t="shared" si="93"/>
        <v>58.620689655172413</v>
      </c>
      <c r="Q2976" t="s">
        <v>8314</v>
      </c>
      <c r="R2976" t="s">
        <v>8315</v>
      </c>
    </row>
    <row r="2977" spans="1:18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92"/>
        <v>1.00125</v>
      </c>
      <c r="P2977" s="15">
        <f t="shared" si="93"/>
        <v>70.884955752212392</v>
      </c>
      <c r="Q2977" t="s">
        <v>8314</v>
      </c>
      <c r="R2977" t="s">
        <v>8315</v>
      </c>
    </row>
    <row r="2978" spans="1:18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92"/>
        <v>1.7142857142857142</v>
      </c>
      <c r="P2978" s="15">
        <f t="shared" si="93"/>
        <v>8.5714285714285712</v>
      </c>
      <c r="Q2978" t="s">
        <v>8314</v>
      </c>
      <c r="R2978" t="s">
        <v>8315</v>
      </c>
    </row>
    <row r="2979" spans="1:18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92"/>
        <v>1.1356666666666666</v>
      </c>
      <c r="P2979" s="15">
        <f t="shared" si="93"/>
        <v>113.56666666666666</v>
      </c>
      <c r="Q2979" t="s">
        <v>8314</v>
      </c>
      <c r="R2979" t="s">
        <v>8315</v>
      </c>
    </row>
    <row r="2980" spans="1:18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92"/>
        <v>1.2946666666666666</v>
      </c>
      <c r="P2980" s="15">
        <f t="shared" si="93"/>
        <v>60.6875</v>
      </c>
      <c r="Q2980" t="s">
        <v>8314</v>
      </c>
      <c r="R2980" t="s">
        <v>8315</v>
      </c>
    </row>
    <row r="2981" spans="1:18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92"/>
        <v>1.014</v>
      </c>
      <c r="P2981" s="15">
        <f t="shared" si="93"/>
        <v>110.21739130434783</v>
      </c>
      <c r="Q2981" t="s">
        <v>8314</v>
      </c>
      <c r="R2981" t="s">
        <v>8315</v>
      </c>
    </row>
    <row r="2982" spans="1:18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92"/>
        <v>1.0916666666666666</v>
      </c>
      <c r="P2982" s="15">
        <f t="shared" si="93"/>
        <v>136.45833333333334</v>
      </c>
      <c r="Q2982" t="s">
        <v>8314</v>
      </c>
      <c r="R2982" t="s">
        <v>8315</v>
      </c>
    </row>
    <row r="2983" spans="1:18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92"/>
        <v>1.28925</v>
      </c>
      <c r="P2983" s="15">
        <f t="shared" si="93"/>
        <v>53.164948453608247</v>
      </c>
      <c r="Q2983" t="s">
        <v>8314</v>
      </c>
      <c r="R2983" t="s">
        <v>8354</v>
      </c>
    </row>
    <row r="2984" spans="1:18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92"/>
        <v>1.0206</v>
      </c>
      <c r="P2984" s="15">
        <f t="shared" si="93"/>
        <v>86.491525423728817</v>
      </c>
      <c r="Q2984" t="s">
        <v>8314</v>
      </c>
      <c r="R2984" t="s">
        <v>8354</v>
      </c>
    </row>
    <row r="2985" spans="1:18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92"/>
        <v>1.465395775862069</v>
      </c>
      <c r="P2985" s="15">
        <f t="shared" si="93"/>
        <v>155.23827397260274</v>
      </c>
      <c r="Q2985" t="s">
        <v>8314</v>
      </c>
      <c r="R2985" t="s">
        <v>8354</v>
      </c>
    </row>
    <row r="2986" spans="1:18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92"/>
        <v>1.00352</v>
      </c>
      <c r="P2986" s="15">
        <f t="shared" si="93"/>
        <v>115.08256880733946</v>
      </c>
      <c r="Q2986" t="s">
        <v>8314</v>
      </c>
      <c r="R2986" t="s">
        <v>8354</v>
      </c>
    </row>
    <row r="2987" spans="1:18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92"/>
        <v>1.2164999999999999</v>
      </c>
      <c r="P2987" s="15">
        <f t="shared" si="93"/>
        <v>109.5945945945946</v>
      </c>
      <c r="Q2987" t="s">
        <v>8314</v>
      </c>
      <c r="R2987" t="s">
        <v>8354</v>
      </c>
    </row>
    <row r="2988" spans="1:18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92"/>
        <v>1.0549999999999999</v>
      </c>
      <c r="P2988" s="15">
        <f t="shared" si="93"/>
        <v>45.214285714285715</v>
      </c>
      <c r="Q2988" t="s">
        <v>8314</v>
      </c>
      <c r="R2988" t="s">
        <v>8354</v>
      </c>
    </row>
    <row r="2989" spans="1:18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92"/>
        <v>1.1040080000000001</v>
      </c>
      <c r="P2989" s="15">
        <f t="shared" si="93"/>
        <v>104.15169811320754</v>
      </c>
      <c r="Q2989" t="s">
        <v>8314</v>
      </c>
      <c r="R2989" t="s">
        <v>8354</v>
      </c>
    </row>
    <row r="2990" spans="1:18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92"/>
        <v>1</v>
      </c>
      <c r="P2990" s="15">
        <f t="shared" si="93"/>
        <v>35.714285714285715</v>
      </c>
      <c r="Q2990" t="s">
        <v>8314</v>
      </c>
      <c r="R2990" t="s">
        <v>8354</v>
      </c>
    </row>
    <row r="2991" spans="1:18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92"/>
        <v>1.76535</v>
      </c>
      <c r="P2991" s="15">
        <f t="shared" si="93"/>
        <v>96.997252747252745</v>
      </c>
      <c r="Q2991" t="s">
        <v>8314</v>
      </c>
      <c r="R2991" t="s">
        <v>8354</v>
      </c>
    </row>
    <row r="2992" spans="1:18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92"/>
        <v>1</v>
      </c>
      <c r="P2992" s="15">
        <f t="shared" si="93"/>
        <v>370.37037037037038</v>
      </c>
      <c r="Q2992" t="s">
        <v>8314</v>
      </c>
      <c r="R2992" t="s">
        <v>8354</v>
      </c>
    </row>
    <row r="2993" spans="1:18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92"/>
        <v>1.0329411764705883</v>
      </c>
      <c r="P2993" s="15">
        <f t="shared" si="93"/>
        <v>94.408602150537632</v>
      </c>
      <c r="Q2993" t="s">
        <v>8314</v>
      </c>
      <c r="R2993" t="s">
        <v>8354</v>
      </c>
    </row>
    <row r="2994" spans="1:18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92"/>
        <v>1.0449999999999999</v>
      </c>
      <c r="P2994" s="15">
        <f t="shared" si="93"/>
        <v>48.984375</v>
      </c>
      <c r="Q2994" t="s">
        <v>8314</v>
      </c>
      <c r="R2994" t="s">
        <v>8354</v>
      </c>
    </row>
    <row r="2995" spans="1:18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92"/>
        <v>1.0029999999999999</v>
      </c>
      <c r="P2995" s="15">
        <f t="shared" si="93"/>
        <v>45.590909090909093</v>
      </c>
      <c r="Q2995" t="s">
        <v>8314</v>
      </c>
      <c r="R2995" t="s">
        <v>8354</v>
      </c>
    </row>
    <row r="2996" spans="1:18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92"/>
        <v>4.577466666666667</v>
      </c>
      <c r="P2996" s="15">
        <f t="shared" si="93"/>
        <v>23.275254237288134</v>
      </c>
      <c r="Q2996" t="s">
        <v>8314</v>
      </c>
      <c r="R2996" t="s">
        <v>8354</v>
      </c>
    </row>
    <row r="2997" spans="1:18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92"/>
        <v>1.0496000000000001</v>
      </c>
      <c r="P2997" s="15">
        <f t="shared" si="93"/>
        <v>63.2289156626506</v>
      </c>
      <c r="Q2997" t="s">
        <v>8314</v>
      </c>
      <c r="R2997" t="s">
        <v>8354</v>
      </c>
    </row>
    <row r="2998" spans="1:18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92"/>
        <v>1.7194285714285715</v>
      </c>
      <c r="P2998" s="15">
        <f t="shared" si="93"/>
        <v>153.5204081632653</v>
      </c>
      <c r="Q2998" t="s">
        <v>8314</v>
      </c>
      <c r="R2998" t="s">
        <v>8354</v>
      </c>
    </row>
    <row r="2999" spans="1:18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92"/>
        <v>1.0373000000000001</v>
      </c>
      <c r="P2999" s="15">
        <f t="shared" si="93"/>
        <v>90.2</v>
      </c>
      <c r="Q2999" t="s">
        <v>8314</v>
      </c>
      <c r="R2999" t="s">
        <v>8354</v>
      </c>
    </row>
    <row r="3000" spans="1:18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92"/>
        <v>1.0302899999999999</v>
      </c>
      <c r="P3000" s="15">
        <f t="shared" si="93"/>
        <v>118.97113163972287</v>
      </c>
      <c r="Q3000" t="s">
        <v>8314</v>
      </c>
      <c r="R3000" t="s">
        <v>8354</v>
      </c>
    </row>
    <row r="3001" spans="1:18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92"/>
        <v>1.1888888888888889</v>
      </c>
      <c r="P3001" s="15">
        <f t="shared" si="93"/>
        <v>80.25</v>
      </c>
      <c r="Q3001" t="s">
        <v>8314</v>
      </c>
      <c r="R3001" t="s">
        <v>8354</v>
      </c>
    </row>
    <row r="3002" spans="1:18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92"/>
        <v>1</v>
      </c>
      <c r="P3002" s="15">
        <f t="shared" si="93"/>
        <v>62.5</v>
      </c>
      <c r="Q3002" t="s">
        <v>8314</v>
      </c>
      <c r="R3002" t="s">
        <v>8354</v>
      </c>
    </row>
    <row r="3003" spans="1:18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92"/>
        <v>3.1869988910451896</v>
      </c>
      <c r="P3003" s="15">
        <f t="shared" si="93"/>
        <v>131.37719999999999</v>
      </c>
      <c r="Q3003" t="s">
        <v>8314</v>
      </c>
      <c r="R3003" t="s">
        <v>8354</v>
      </c>
    </row>
    <row r="3004" spans="1:18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92"/>
        <v>1.0850614285714286</v>
      </c>
      <c r="P3004" s="15">
        <f t="shared" si="93"/>
        <v>73.032980769230775</v>
      </c>
      <c r="Q3004" t="s">
        <v>8314</v>
      </c>
      <c r="R3004" t="s">
        <v>8354</v>
      </c>
    </row>
    <row r="3005" spans="1:18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92"/>
        <v>1.0116666666666667</v>
      </c>
      <c r="P3005" s="15">
        <f t="shared" si="93"/>
        <v>178.52941176470588</v>
      </c>
      <c r="Q3005" t="s">
        <v>8314</v>
      </c>
      <c r="R3005" t="s">
        <v>8354</v>
      </c>
    </row>
    <row r="3006" spans="1:18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92"/>
        <v>1.12815</v>
      </c>
      <c r="P3006" s="15">
        <f t="shared" si="93"/>
        <v>162.90974729241879</v>
      </c>
      <c r="Q3006" t="s">
        <v>8314</v>
      </c>
      <c r="R3006" t="s">
        <v>8354</v>
      </c>
    </row>
    <row r="3007" spans="1:18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92"/>
        <v>1.2049622641509434</v>
      </c>
      <c r="P3007" s="15">
        <f t="shared" si="93"/>
        <v>108.24237288135593</v>
      </c>
      <c r="Q3007" t="s">
        <v>8314</v>
      </c>
      <c r="R3007" t="s">
        <v>8354</v>
      </c>
    </row>
    <row r="3008" spans="1:18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92"/>
        <v>1.0774999999999999</v>
      </c>
      <c r="P3008" s="15">
        <f t="shared" si="93"/>
        <v>88.865979381443296</v>
      </c>
      <c r="Q3008" t="s">
        <v>8314</v>
      </c>
      <c r="R3008" t="s">
        <v>8354</v>
      </c>
    </row>
    <row r="3009" spans="1:18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92"/>
        <v>1.8</v>
      </c>
      <c r="P3009" s="15">
        <f t="shared" si="93"/>
        <v>54</v>
      </c>
      <c r="Q3009" t="s">
        <v>8314</v>
      </c>
      <c r="R3009" t="s">
        <v>8354</v>
      </c>
    </row>
    <row r="3010" spans="1:18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92"/>
        <v>1.0116666666666667</v>
      </c>
      <c r="P3010" s="15">
        <f t="shared" si="93"/>
        <v>116.73076923076923</v>
      </c>
      <c r="Q3010" t="s">
        <v>8314</v>
      </c>
      <c r="R3010" t="s">
        <v>8354</v>
      </c>
    </row>
    <row r="3011" spans="1:18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94">E3011/D3011</f>
        <v>1.19756</v>
      </c>
      <c r="P3011" s="15">
        <f t="shared" ref="P3011:P3074" si="95">E3011/L3011</f>
        <v>233.8984375</v>
      </c>
      <c r="Q3011" t="s">
        <v>8314</v>
      </c>
      <c r="R3011" t="s">
        <v>8354</v>
      </c>
    </row>
    <row r="3012" spans="1:18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94"/>
        <v>1.58</v>
      </c>
      <c r="P3012" s="15">
        <f t="shared" si="95"/>
        <v>158</v>
      </c>
      <c r="Q3012" t="s">
        <v>8314</v>
      </c>
      <c r="R3012" t="s">
        <v>8354</v>
      </c>
    </row>
    <row r="3013" spans="1:18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94"/>
        <v>1.2366666666666666</v>
      </c>
      <c r="P3013" s="15">
        <f t="shared" si="95"/>
        <v>14.84</v>
      </c>
      <c r="Q3013" t="s">
        <v>8314</v>
      </c>
      <c r="R3013" t="s">
        <v>8354</v>
      </c>
    </row>
    <row r="3014" spans="1:18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94"/>
        <v>1.1712499999999999</v>
      </c>
      <c r="P3014" s="15">
        <f t="shared" si="95"/>
        <v>85.181818181818187</v>
      </c>
      <c r="Q3014" t="s">
        <v>8314</v>
      </c>
      <c r="R3014" t="s">
        <v>8354</v>
      </c>
    </row>
    <row r="3015" spans="1:18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94"/>
        <v>1.5696000000000001</v>
      </c>
      <c r="P3015" s="15">
        <f t="shared" si="95"/>
        <v>146.69158878504672</v>
      </c>
      <c r="Q3015" t="s">
        <v>8314</v>
      </c>
      <c r="R3015" t="s">
        <v>8354</v>
      </c>
    </row>
    <row r="3016" spans="1:18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94"/>
        <v>1.13104</v>
      </c>
      <c r="P3016" s="15">
        <f t="shared" si="95"/>
        <v>50.764811490125673</v>
      </c>
      <c r="Q3016" t="s">
        <v>8314</v>
      </c>
      <c r="R3016" t="s">
        <v>8354</v>
      </c>
    </row>
    <row r="3017" spans="1:18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94"/>
        <v>1.0317647058823529</v>
      </c>
      <c r="P3017" s="15">
        <f t="shared" si="95"/>
        <v>87.7</v>
      </c>
      <c r="Q3017" t="s">
        <v>8314</v>
      </c>
      <c r="R3017" t="s">
        <v>8354</v>
      </c>
    </row>
    <row r="3018" spans="1:18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94"/>
        <v>1.0261176470588236</v>
      </c>
      <c r="P3018" s="15">
        <f t="shared" si="95"/>
        <v>242.27777777777777</v>
      </c>
      <c r="Q3018" t="s">
        <v>8314</v>
      </c>
      <c r="R3018" t="s">
        <v>8354</v>
      </c>
    </row>
    <row r="3019" spans="1:18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94"/>
        <v>1.0584090909090909</v>
      </c>
      <c r="P3019" s="15">
        <f t="shared" si="95"/>
        <v>146.44654088050314</v>
      </c>
      <c r="Q3019" t="s">
        <v>8314</v>
      </c>
      <c r="R3019" t="s">
        <v>8354</v>
      </c>
    </row>
    <row r="3020" spans="1:18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94"/>
        <v>1.0071428571428571</v>
      </c>
      <c r="P3020" s="15">
        <f t="shared" si="95"/>
        <v>103.17073170731707</v>
      </c>
      <c r="Q3020" t="s">
        <v>8314</v>
      </c>
      <c r="R3020" t="s">
        <v>8354</v>
      </c>
    </row>
    <row r="3021" spans="1:18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94"/>
        <v>1.2123333333333333</v>
      </c>
      <c r="P3021" s="15">
        <f t="shared" si="95"/>
        <v>80.464601769911511</v>
      </c>
      <c r="Q3021" t="s">
        <v>8314</v>
      </c>
      <c r="R3021" t="s">
        <v>8354</v>
      </c>
    </row>
    <row r="3022" spans="1:18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94"/>
        <v>1.0057142857142858</v>
      </c>
      <c r="P3022" s="15">
        <f t="shared" si="95"/>
        <v>234.66666666666666</v>
      </c>
      <c r="Q3022" t="s">
        <v>8314</v>
      </c>
      <c r="R3022" t="s">
        <v>8354</v>
      </c>
    </row>
    <row r="3023" spans="1:18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94"/>
        <v>1.1602222222222223</v>
      </c>
      <c r="P3023" s="15">
        <f t="shared" si="95"/>
        <v>50.689320388349515</v>
      </c>
      <c r="Q3023" t="s">
        <v>8314</v>
      </c>
      <c r="R3023" t="s">
        <v>8354</v>
      </c>
    </row>
    <row r="3024" spans="1:18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94"/>
        <v>1.0087999999999999</v>
      </c>
      <c r="P3024" s="15">
        <f t="shared" si="95"/>
        <v>162.70967741935485</v>
      </c>
      <c r="Q3024" t="s">
        <v>8314</v>
      </c>
      <c r="R3024" t="s">
        <v>8354</v>
      </c>
    </row>
    <row r="3025" spans="1:18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94"/>
        <v>1.03</v>
      </c>
      <c r="P3025" s="15">
        <f t="shared" si="95"/>
        <v>120.16666666666667</v>
      </c>
      <c r="Q3025" t="s">
        <v>8314</v>
      </c>
      <c r="R3025" t="s">
        <v>8354</v>
      </c>
    </row>
    <row r="3026" spans="1:18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94"/>
        <v>2.4641999999999999</v>
      </c>
      <c r="P3026" s="15">
        <f t="shared" si="95"/>
        <v>67.697802197802204</v>
      </c>
      <c r="Q3026" t="s">
        <v>8314</v>
      </c>
      <c r="R3026" t="s">
        <v>8354</v>
      </c>
    </row>
    <row r="3027" spans="1:18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94"/>
        <v>3.0219999999999998</v>
      </c>
      <c r="P3027" s="15">
        <f t="shared" si="95"/>
        <v>52.103448275862071</v>
      </c>
      <c r="Q3027" t="s">
        <v>8314</v>
      </c>
      <c r="R3027" t="s">
        <v>8354</v>
      </c>
    </row>
    <row r="3028" spans="1:18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94"/>
        <v>1.4333333333333333</v>
      </c>
      <c r="P3028" s="15">
        <f t="shared" si="95"/>
        <v>51.6</v>
      </c>
      <c r="Q3028" t="s">
        <v>8314</v>
      </c>
      <c r="R3028" t="s">
        <v>8354</v>
      </c>
    </row>
    <row r="3029" spans="1:18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94"/>
        <v>1.3144</v>
      </c>
      <c r="P3029" s="15">
        <f t="shared" si="95"/>
        <v>164.3</v>
      </c>
      <c r="Q3029" t="s">
        <v>8314</v>
      </c>
      <c r="R3029" t="s">
        <v>8354</v>
      </c>
    </row>
    <row r="3030" spans="1:18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94"/>
        <v>1.6801999999999999</v>
      </c>
      <c r="P3030" s="15">
        <f t="shared" si="95"/>
        <v>84.858585858585855</v>
      </c>
      <c r="Q3030" t="s">
        <v>8314</v>
      </c>
      <c r="R3030" t="s">
        <v>8354</v>
      </c>
    </row>
    <row r="3031" spans="1:18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94"/>
        <v>1.0967666666666667</v>
      </c>
      <c r="P3031" s="15">
        <f t="shared" si="95"/>
        <v>94.548850574712645</v>
      </c>
      <c r="Q3031" t="s">
        <v>8314</v>
      </c>
      <c r="R3031" t="s">
        <v>8354</v>
      </c>
    </row>
    <row r="3032" spans="1:18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94"/>
        <v>1.0668571428571429</v>
      </c>
      <c r="P3032" s="15">
        <f t="shared" si="95"/>
        <v>45.536585365853661</v>
      </c>
      <c r="Q3032" t="s">
        <v>8314</v>
      </c>
      <c r="R3032" t="s">
        <v>8354</v>
      </c>
    </row>
    <row r="3033" spans="1:18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94"/>
        <v>1</v>
      </c>
      <c r="P3033" s="15">
        <f t="shared" si="95"/>
        <v>51.724137931034484</v>
      </c>
      <c r="Q3033" t="s">
        <v>8314</v>
      </c>
      <c r="R3033" t="s">
        <v>8354</v>
      </c>
    </row>
    <row r="3034" spans="1:18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94"/>
        <v>1.272</v>
      </c>
      <c r="P3034" s="15">
        <f t="shared" si="95"/>
        <v>50.88</v>
      </c>
      <c r="Q3034" t="s">
        <v>8314</v>
      </c>
      <c r="R3034" t="s">
        <v>8354</v>
      </c>
    </row>
    <row r="3035" spans="1:18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94"/>
        <v>1.4653333333333334</v>
      </c>
      <c r="P3035" s="15">
        <f t="shared" si="95"/>
        <v>191.13043478260869</v>
      </c>
      <c r="Q3035" t="s">
        <v>8314</v>
      </c>
      <c r="R3035" t="s">
        <v>8354</v>
      </c>
    </row>
    <row r="3036" spans="1:18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94"/>
        <v>1.1253599999999999</v>
      </c>
      <c r="P3036" s="15">
        <f t="shared" si="95"/>
        <v>89.314285714285717</v>
      </c>
      <c r="Q3036" t="s">
        <v>8314</v>
      </c>
      <c r="R3036" t="s">
        <v>8354</v>
      </c>
    </row>
    <row r="3037" spans="1:18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94"/>
        <v>1.0878684000000001</v>
      </c>
      <c r="P3037" s="15">
        <f t="shared" si="95"/>
        <v>88.588631921824103</v>
      </c>
      <c r="Q3037" t="s">
        <v>8314</v>
      </c>
      <c r="R3037" t="s">
        <v>8354</v>
      </c>
    </row>
    <row r="3038" spans="1:18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94"/>
        <v>1.26732</v>
      </c>
      <c r="P3038" s="15">
        <f t="shared" si="95"/>
        <v>96.300911854103347</v>
      </c>
      <c r="Q3038" t="s">
        <v>8314</v>
      </c>
      <c r="R3038" t="s">
        <v>8354</v>
      </c>
    </row>
    <row r="3039" spans="1:18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94"/>
        <v>2.1320000000000001</v>
      </c>
      <c r="P3039" s="15">
        <f t="shared" si="95"/>
        <v>33.3125</v>
      </c>
      <c r="Q3039" t="s">
        <v>8314</v>
      </c>
      <c r="R3039" t="s">
        <v>8354</v>
      </c>
    </row>
    <row r="3040" spans="1:18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94"/>
        <v>1.0049999999999999</v>
      </c>
      <c r="P3040" s="15">
        <f t="shared" si="95"/>
        <v>37.222222222222221</v>
      </c>
      <c r="Q3040" t="s">
        <v>8314</v>
      </c>
      <c r="R3040" t="s">
        <v>8354</v>
      </c>
    </row>
    <row r="3041" spans="1:18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94"/>
        <v>1.0871389999999999</v>
      </c>
      <c r="P3041" s="15">
        <f t="shared" si="95"/>
        <v>92.130423728813554</v>
      </c>
      <c r="Q3041" t="s">
        <v>8314</v>
      </c>
      <c r="R3041" t="s">
        <v>8354</v>
      </c>
    </row>
    <row r="3042" spans="1:18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94"/>
        <v>1.075</v>
      </c>
      <c r="P3042" s="15">
        <f t="shared" si="95"/>
        <v>76.785714285714292</v>
      </c>
      <c r="Q3042" t="s">
        <v>8314</v>
      </c>
      <c r="R3042" t="s">
        <v>8354</v>
      </c>
    </row>
    <row r="3043" spans="1:18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94"/>
        <v>1.1048192771084338</v>
      </c>
      <c r="P3043" s="15">
        <f t="shared" si="95"/>
        <v>96.526315789473685</v>
      </c>
      <c r="Q3043" t="s">
        <v>8314</v>
      </c>
      <c r="R3043" t="s">
        <v>8354</v>
      </c>
    </row>
    <row r="3044" spans="1:18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94"/>
        <v>1.28</v>
      </c>
      <c r="P3044" s="15">
        <f t="shared" si="95"/>
        <v>51.891891891891895</v>
      </c>
      <c r="Q3044" t="s">
        <v>8314</v>
      </c>
      <c r="R3044" t="s">
        <v>8354</v>
      </c>
    </row>
    <row r="3045" spans="1:18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94"/>
        <v>1.1000666666666667</v>
      </c>
      <c r="P3045" s="15">
        <f t="shared" si="95"/>
        <v>128.9140625</v>
      </c>
      <c r="Q3045" t="s">
        <v>8314</v>
      </c>
      <c r="R3045" t="s">
        <v>8354</v>
      </c>
    </row>
    <row r="3046" spans="1:18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94"/>
        <v>1.0934166666666667</v>
      </c>
      <c r="P3046" s="15">
        <f t="shared" si="95"/>
        <v>84.108974358974365</v>
      </c>
      <c r="Q3046" t="s">
        <v>8314</v>
      </c>
      <c r="R3046" t="s">
        <v>8354</v>
      </c>
    </row>
    <row r="3047" spans="1:18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94"/>
        <v>1.3270650000000002</v>
      </c>
      <c r="P3047" s="15">
        <f t="shared" si="95"/>
        <v>82.941562500000003</v>
      </c>
      <c r="Q3047" t="s">
        <v>8314</v>
      </c>
      <c r="R3047" t="s">
        <v>8354</v>
      </c>
    </row>
    <row r="3048" spans="1:18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94"/>
        <v>1.9084810126582279</v>
      </c>
      <c r="P3048" s="15">
        <f t="shared" si="95"/>
        <v>259.94827586206895</v>
      </c>
      <c r="Q3048" t="s">
        <v>8314</v>
      </c>
      <c r="R3048" t="s">
        <v>8354</v>
      </c>
    </row>
    <row r="3049" spans="1:18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94"/>
        <v>1.49</v>
      </c>
      <c r="P3049" s="15">
        <f t="shared" si="95"/>
        <v>37.25</v>
      </c>
      <c r="Q3049" t="s">
        <v>8314</v>
      </c>
      <c r="R3049" t="s">
        <v>8354</v>
      </c>
    </row>
    <row r="3050" spans="1:18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94"/>
        <v>1.6639999999999999</v>
      </c>
      <c r="P3050" s="15">
        <f t="shared" si="95"/>
        <v>177.02127659574469</v>
      </c>
      <c r="Q3050" t="s">
        <v>8314</v>
      </c>
      <c r="R3050" t="s">
        <v>8354</v>
      </c>
    </row>
    <row r="3051" spans="1:18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94"/>
        <v>1.0666666666666667</v>
      </c>
      <c r="P3051" s="15">
        <f t="shared" si="95"/>
        <v>74.074074074074076</v>
      </c>
      <c r="Q3051" t="s">
        <v>8314</v>
      </c>
      <c r="R3051" t="s">
        <v>8354</v>
      </c>
    </row>
    <row r="3052" spans="1:18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94"/>
        <v>1.06</v>
      </c>
      <c r="P3052" s="15">
        <f t="shared" si="95"/>
        <v>70.666666666666671</v>
      </c>
      <c r="Q3052" t="s">
        <v>8314</v>
      </c>
      <c r="R3052" t="s">
        <v>8354</v>
      </c>
    </row>
    <row r="3053" spans="1:18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94"/>
        <v>0.23628571428571429</v>
      </c>
      <c r="P3053" s="15">
        <f t="shared" si="95"/>
        <v>23.62857142857143</v>
      </c>
      <c r="Q3053" t="s">
        <v>8314</v>
      </c>
      <c r="R3053" t="s">
        <v>8354</v>
      </c>
    </row>
    <row r="3054" spans="1:18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94"/>
        <v>1.5E-3</v>
      </c>
      <c r="P3054" s="15">
        <f t="shared" si="95"/>
        <v>37.5</v>
      </c>
      <c r="Q3054" t="s">
        <v>8314</v>
      </c>
      <c r="R3054" t="s">
        <v>8354</v>
      </c>
    </row>
    <row r="3055" spans="1:18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94"/>
        <v>4.0000000000000001E-3</v>
      </c>
      <c r="P3055" s="15">
        <f t="shared" si="95"/>
        <v>13.333333333333334</v>
      </c>
      <c r="Q3055" t="s">
        <v>8314</v>
      </c>
      <c r="R3055" t="s">
        <v>8354</v>
      </c>
    </row>
    <row r="3056" spans="1:18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94"/>
        <v>0</v>
      </c>
      <c r="P3056" s="15" t="e">
        <f t="shared" si="95"/>
        <v>#DIV/0!</v>
      </c>
      <c r="Q3056" t="s">
        <v>8314</v>
      </c>
      <c r="R3056" t="s">
        <v>8354</v>
      </c>
    </row>
    <row r="3057" spans="1:18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94"/>
        <v>5.0000000000000002E-5</v>
      </c>
      <c r="P3057" s="15">
        <f t="shared" si="95"/>
        <v>1</v>
      </c>
      <c r="Q3057" t="s">
        <v>8314</v>
      </c>
      <c r="R3057" t="s">
        <v>8354</v>
      </c>
    </row>
    <row r="3058" spans="1:18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94"/>
        <v>0</v>
      </c>
      <c r="P3058" s="15" t="e">
        <f t="shared" si="95"/>
        <v>#DIV/0!</v>
      </c>
      <c r="Q3058" t="s">
        <v>8314</v>
      </c>
      <c r="R3058" t="s">
        <v>8354</v>
      </c>
    </row>
    <row r="3059" spans="1:18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94"/>
        <v>0</v>
      </c>
      <c r="P3059" s="15" t="e">
        <f t="shared" si="95"/>
        <v>#DIV/0!</v>
      </c>
      <c r="Q3059" t="s">
        <v>8314</v>
      </c>
      <c r="R3059" t="s">
        <v>8354</v>
      </c>
    </row>
    <row r="3060" spans="1:18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94"/>
        <v>1.6666666666666666E-4</v>
      </c>
      <c r="P3060" s="15">
        <f t="shared" si="95"/>
        <v>1</v>
      </c>
      <c r="Q3060" t="s">
        <v>8314</v>
      </c>
      <c r="R3060" t="s">
        <v>8354</v>
      </c>
    </row>
    <row r="3061" spans="1:18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94"/>
        <v>3.0066666666666665E-2</v>
      </c>
      <c r="P3061" s="15">
        <f t="shared" si="95"/>
        <v>41</v>
      </c>
      <c r="Q3061" t="s">
        <v>8314</v>
      </c>
      <c r="R3061" t="s">
        <v>8354</v>
      </c>
    </row>
    <row r="3062" spans="1:18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94"/>
        <v>1.5227272727272728E-3</v>
      </c>
      <c r="P3062" s="15">
        <f t="shared" si="95"/>
        <v>55.833333333333336</v>
      </c>
      <c r="Q3062" t="s">
        <v>8314</v>
      </c>
      <c r="R3062" t="s">
        <v>8354</v>
      </c>
    </row>
    <row r="3063" spans="1:18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94"/>
        <v>0</v>
      </c>
      <c r="P3063" s="15" t="e">
        <f t="shared" si="95"/>
        <v>#DIV/0!</v>
      </c>
      <c r="Q3063" t="s">
        <v>8314</v>
      </c>
      <c r="R3063" t="s">
        <v>8354</v>
      </c>
    </row>
    <row r="3064" spans="1:18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94"/>
        <v>0.66839999999999999</v>
      </c>
      <c r="P3064" s="15">
        <f t="shared" si="95"/>
        <v>99.761194029850742</v>
      </c>
      <c r="Q3064" t="s">
        <v>8314</v>
      </c>
      <c r="R3064" t="s">
        <v>8354</v>
      </c>
    </row>
    <row r="3065" spans="1:18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94"/>
        <v>0.19566666666666666</v>
      </c>
      <c r="P3065" s="15">
        <f t="shared" si="95"/>
        <v>25.521739130434781</v>
      </c>
      <c r="Q3065" t="s">
        <v>8314</v>
      </c>
      <c r="R3065" t="s">
        <v>8354</v>
      </c>
    </row>
    <row r="3066" spans="1:18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94"/>
        <v>0.11294666666666667</v>
      </c>
      <c r="P3066" s="15">
        <f t="shared" si="95"/>
        <v>117.65277777777777</v>
      </c>
      <c r="Q3066" t="s">
        <v>8314</v>
      </c>
      <c r="R3066" t="s">
        <v>8354</v>
      </c>
    </row>
    <row r="3067" spans="1:18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94"/>
        <v>4.0000000000000002E-4</v>
      </c>
      <c r="P3067" s="15">
        <f t="shared" si="95"/>
        <v>5</v>
      </c>
      <c r="Q3067" t="s">
        <v>8314</v>
      </c>
      <c r="R3067" t="s">
        <v>8354</v>
      </c>
    </row>
    <row r="3068" spans="1:18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94"/>
        <v>0.11985714285714286</v>
      </c>
      <c r="P3068" s="15">
        <f t="shared" si="95"/>
        <v>2796.6666666666665</v>
      </c>
      <c r="Q3068" t="s">
        <v>8314</v>
      </c>
      <c r="R3068" t="s">
        <v>8354</v>
      </c>
    </row>
    <row r="3069" spans="1:18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94"/>
        <v>2.5000000000000001E-2</v>
      </c>
      <c r="P3069" s="15">
        <f t="shared" si="95"/>
        <v>200</v>
      </c>
      <c r="Q3069" t="s">
        <v>8314</v>
      </c>
      <c r="R3069" t="s">
        <v>8354</v>
      </c>
    </row>
    <row r="3070" spans="1:18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94"/>
        <v>6.9999999999999999E-4</v>
      </c>
      <c r="P3070" s="15">
        <f t="shared" si="95"/>
        <v>87.5</v>
      </c>
      <c r="Q3070" t="s">
        <v>8314</v>
      </c>
      <c r="R3070" t="s">
        <v>8354</v>
      </c>
    </row>
    <row r="3071" spans="1:18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94"/>
        <v>0.14099999999999999</v>
      </c>
      <c r="P3071" s="15">
        <f t="shared" si="95"/>
        <v>20.142857142857142</v>
      </c>
      <c r="Q3071" t="s">
        <v>8314</v>
      </c>
      <c r="R3071" t="s">
        <v>8354</v>
      </c>
    </row>
    <row r="3072" spans="1:18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94"/>
        <v>3.3399999999999999E-2</v>
      </c>
      <c r="P3072" s="15">
        <f t="shared" si="95"/>
        <v>20.875</v>
      </c>
      <c r="Q3072" t="s">
        <v>8314</v>
      </c>
      <c r="R3072" t="s">
        <v>8354</v>
      </c>
    </row>
    <row r="3073" spans="1:18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94"/>
        <v>0.59775</v>
      </c>
      <c r="P3073" s="15">
        <f t="shared" si="95"/>
        <v>61.307692307692307</v>
      </c>
      <c r="Q3073" t="s">
        <v>8314</v>
      </c>
      <c r="R3073" t="s">
        <v>8354</v>
      </c>
    </row>
    <row r="3074" spans="1:18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94"/>
        <v>1.6666666666666666E-4</v>
      </c>
      <c r="P3074" s="15">
        <f t="shared" si="95"/>
        <v>1</v>
      </c>
      <c r="Q3074" t="s">
        <v>8314</v>
      </c>
      <c r="R3074" t="s">
        <v>8354</v>
      </c>
    </row>
    <row r="3075" spans="1:18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96">E3075/D3075</f>
        <v>2.3035714285714285E-4</v>
      </c>
      <c r="P3075" s="15">
        <f t="shared" ref="P3075:P3138" si="97">E3075/L3075</f>
        <v>92.142857142857139</v>
      </c>
      <c r="Q3075" t="s">
        <v>8314</v>
      </c>
      <c r="R3075" t="s">
        <v>8354</v>
      </c>
    </row>
    <row r="3076" spans="1:18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96"/>
        <v>8.8000000000000003E-4</v>
      </c>
      <c r="P3076" s="15">
        <f t="shared" si="97"/>
        <v>7.333333333333333</v>
      </c>
      <c r="Q3076" t="s">
        <v>8314</v>
      </c>
      <c r="R3076" t="s">
        <v>8354</v>
      </c>
    </row>
    <row r="3077" spans="1:18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96"/>
        <v>8.6400000000000005E-2</v>
      </c>
      <c r="P3077" s="15">
        <f t="shared" si="97"/>
        <v>64.8</v>
      </c>
      <c r="Q3077" t="s">
        <v>8314</v>
      </c>
      <c r="R3077" t="s">
        <v>8354</v>
      </c>
    </row>
    <row r="3078" spans="1:18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96"/>
        <v>0.15060000000000001</v>
      </c>
      <c r="P3078" s="15">
        <f t="shared" si="97"/>
        <v>30.12</v>
      </c>
      <c r="Q3078" t="s">
        <v>8314</v>
      </c>
      <c r="R3078" t="s">
        <v>8354</v>
      </c>
    </row>
    <row r="3079" spans="1:18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96"/>
        <v>4.7727272727272731E-3</v>
      </c>
      <c r="P3079" s="15">
        <f t="shared" si="97"/>
        <v>52.5</v>
      </c>
      <c r="Q3079" t="s">
        <v>8314</v>
      </c>
      <c r="R3079" t="s">
        <v>8354</v>
      </c>
    </row>
    <row r="3080" spans="1:18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96"/>
        <v>1.1833333333333333E-3</v>
      </c>
      <c r="P3080" s="15">
        <f t="shared" si="97"/>
        <v>23.666666666666668</v>
      </c>
      <c r="Q3080" t="s">
        <v>8314</v>
      </c>
      <c r="R3080" t="s">
        <v>8354</v>
      </c>
    </row>
    <row r="3081" spans="1:18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96"/>
        <v>8.4173998587352451E-3</v>
      </c>
      <c r="P3081" s="15">
        <f t="shared" si="97"/>
        <v>415.77777777777777</v>
      </c>
      <c r="Q3081" t="s">
        <v>8314</v>
      </c>
      <c r="R3081" t="s">
        <v>8354</v>
      </c>
    </row>
    <row r="3082" spans="1:18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96"/>
        <v>1.8799999999999999E-4</v>
      </c>
      <c r="P3082" s="15">
        <f t="shared" si="97"/>
        <v>53.714285714285715</v>
      </c>
      <c r="Q3082" t="s">
        <v>8314</v>
      </c>
      <c r="R3082" t="s">
        <v>8354</v>
      </c>
    </row>
    <row r="3083" spans="1:18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96"/>
        <v>2.1029999999999998E-3</v>
      </c>
      <c r="P3083" s="15">
        <f t="shared" si="97"/>
        <v>420.6</v>
      </c>
      <c r="Q3083" t="s">
        <v>8314</v>
      </c>
      <c r="R3083" t="s">
        <v>8354</v>
      </c>
    </row>
    <row r="3084" spans="1:18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96"/>
        <v>0</v>
      </c>
      <c r="P3084" s="15" t="e">
        <f t="shared" si="97"/>
        <v>#DIV/0!</v>
      </c>
      <c r="Q3084" t="s">
        <v>8314</v>
      </c>
      <c r="R3084" t="s">
        <v>8354</v>
      </c>
    </row>
    <row r="3085" spans="1:18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96"/>
        <v>2.8E-3</v>
      </c>
      <c r="P3085" s="15">
        <f t="shared" si="97"/>
        <v>18.666666666666668</v>
      </c>
      <c r="Q3085" t="s">
        <v>8314</v>
      </c>
      <c r="R3085" t="s">
        <v>8354</v>
      </c>
    </row>
    <row r="3086" spans="1:18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96"/>
        <v>0.11579206701157921</v>
      </c>
      <c r="P3086" s="15">
        <f t="shared" si="97"/>
        <v>78.333333333333329</v>
      </c>
      <c r="Q3086" t="s">
        <v>8314</v>
      </c>
      <c r="R3086" t="s">
        <v>8354</v>
      </c>
    </row>
    <row r="3087" spans="1:18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96"/>
        <v>2.4400000000000002E-2</v>
      </c>
      <c r="P3087" s="15">
        <f t="shared" si="97"/>
        <v>67.777777777777771</v>
      </c>
      <c r="Q3087" t="s">
        <v>8314</v>
      </c>
      <c r="R3087" t="s">
        <v>8354</v>
      </c>
    </row>
    <row r="3088" spans="1:18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96"/>
        <v>2.5000000000000001E-3</v>
      </c>
      <c r="P3088" s="15">
        <f t="shared" si="97"/>
        <v>16.666666666666668</v>
      </c>
      <c r="Q3088" t="s">
        <v>8314</v>
      </c>
      <c r="R3088" t="s">
        <v>8354</v>
      </c>
    </row>
    <row r="3089" spans="1:18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96"/>
        <v>6.2500000000000003E-3</v>
      </c>
      <c r="P3089" s="15">
        <f t="shared" si="97"/>
        <v>62.5</v>
      </c>
      <c r="Q3089" t="s">
        <v>8314</v>
      </c>
      <c r="R3089" t="s">
        <v>8354</v>
      </c>
    </row>
    <row r="3090" spans="1:18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96"/>
        <v>1.9384615384615384E-3</v>
      </c>
      <c r="P3090" s="15">
        <f t="shared" si="97"/>
        <v>42</v>
      </c>
      <c r="Q3090" t="s">
        <v>8314</v>
      </c>
      <c r="R3090" t="s">
        <v>8354</v>
      </c>
    </row>
    <row r="3091" spans="1:18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96"/>
        <v>0.23416000000000001</v>
      </c>
      <c r="P3091" s="15">
        <f t="shared" si="97"/>
        <v>130.0888888888889</v>
      </c>
      <c r="Q3091" t="s">
        <v>8314</v>
      </c>
      <c r="R3091" t="s">
        <v>8354</v>
      </c>
    </row>
    <row r="3092" spans="1:18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96"/>
        <v>5.080888888888889E-2</v>
      </c>
      <c r="P3092" s="15">
        <f t="shared" si="97"/>
        <v>1270.2222222222222</v>
      </c>
      <c r="Q3092" t="s">
        <v>8314</v>
      </c>
      <c r="R3092" t="s">
        <v>8354</v>
      </c>
    </row>
    <row r="3093" spans="1:18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96"/>
        <v>0.15920000000000001</v>
      </c>
      <c r="P3093" s="15">
        <f t="shared" si="97"/>
        <v>88.444444444444443</v>
      </c>
      <c r="Q3093" t="s">
        <v>8314</v>
      </c>
      <c r="R3093" t="s">
        <v>8354</v>
      </c>
    </row>
    <row r="3094" spans="1:18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96"/>
        <v>1.1831900000000001E-2</v>
      </c>
      <c r="P3094" s="15">
        <f t="shared" si="97"/>
        <v>56.342380952380957</v>
      </c>
      <c r="Q3094" t="s">
        <v>8314</v>
      </c>
      <c r="R3094" t="s">
        <v>8354</v>
      </c>
    </row>
    <row r="3095" spans="1:18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96"/>
        <v>0.22750000000000001</v>
      </c>
      <c r="P3095" s="15">
        <f t="shared" si="97"/>
        <v>53.529411764705884</v>
      </c>
      <c r="Q3095" t="s">
        <v>8314</v>
      </c>
      <c r="R3095" t="s">
        <v>8354</v>
      </c>
    </row>
    <row r="3096" spans="1:18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96"/>
        <v>2.5000000000000001E-4</v>
      </c>
      <c r="P3096" s="15">
        <f t="shared" si="97"/>
        <v>25</v>
      </c>
      <c r="Q3096" t="s">
        <v>8314</v>
      </c>
      <c r="R3096" t="s">
        <v>8354</v>
      </c>
    </row>
    <row r="3097" spans="1:18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96"/>
        <v>3.351206434316354E-3</v>
      </c>
      <c r="P3097" s="15">
        <f t="shared" si="97"/>
        <v>50</v>
      </c>
      <c r="Q3097" t="s">
        <v>8314</v>
      </c>
      <c r="R3097" t="s">
        <v>8354</v>
      </c>
    </row>
    <row r="3098" spans="1:18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96"/>
        <v>3.9750000000000001E-2</v>
      </c>
      <c r="P3098" s="15">
        <f t="shared" si="97"/>
        <v>56.785714285714285</v>
      </c>
      <c r="Q3098" t="s">
        <v>8314</v>
      </c>
      <c r="R3098" t="s">
        <v>8354</v>
      </c>
    </row>
    <row r="3099" spans="1:18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96"/>
        <v>0.17150000000000001</v>
      </c>
      <c r="P3099" s="15">
        <f t="shared" si="97"/>
        <v>40.833333333333336</v>
      </c>
      <c r="Q3099" t="s">
        <v>8314</v>
      </c>
      <c r="R3099" t="s">
        <v>8354</v>
      </c>
    </row>
    <row r="3100" spans="1:18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96"/>
        <v>3.608004104669061E-2</v>
      </c>
      <c r="P3100" s="15">
        <f t="shared" si="97"/>
        <v>65.111111111111114</v>
      </c>
      <c r="Q3100" t="s">
        <v>8314</v>
      </c>
      <c r="R3100" t="s">
        <v>8354</v>
      </c>
    </row>
    <row r="3101" spans="1:18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96"/>
        <v>0.13900000000000001</v>
      </c>
      <c r="P3101" s="15">
        <f t="shared" si="97"/>
        <v>55.6</v>
      </c>
      <c r="Q3101" t="s">
        <v>8314</v>
      </c>
      <c r="R3101" t="s">
        <v>8354</v>
      </c>
    </row>
    <row r="3102" spans="1:18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96"/>
        <v>0.15225</v>
      </c>
      <c r="P3102" s="15">
        <f t="shared" si="97"/>
        <v>140.53846153846155</v>
      </c>
      <c r="Q3102" t="s">
        <v>8314</v>
      </c>
      <c r="R3102" t="s">
        <v>8354</v>
      </c>
    </row>
    <row r="3103" spans="1:18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96"/>
        <v>0.12</v>
      </c>
      <c r="P3103" s="15">
        <f t="shared" si="97"/>
        <v>25</v>
      </c>
      <c r="Q3103" t="s">
        <v>8314</v>
      </c>
      <c r="R3103" t="s">
        <v>8354</v>
      </c>
    </row>
    <row r="3104" spans="1:18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96"/>
        <v>0.391125</v>
      </c>
      <c r="P3104" s="15">
        <f t="shared" si="97"/>
        <v>69.533333333333331</v>
      </c>
      <c r="Q3104" t="s">
        <v>8314</v>
      </c>
      <c r="R3104" t="s">
        <v>8354</v>
      </c>
    </row>
    <row r="3105" spans="1:18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96"/>
        <v>2.6829268292682929E-3</v>
      </c>
      <c r="P3105" s="15">
        <f t="shared" si="97"/>
        <v>5.5</v>
      </c>
      <c r="Q3105" t="s">
        <v>8314</v>
      </c>
      <c r="R3105" t="s">
        <v>8354</v>
      </c>
    </row>
    <row r="3106" spans="1:18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96"/>
        <v>0.29625000000000001</v>
      </c>
      <c r="P3106" s="15">
        <f t="shared" si="97"/>
        <v>237</v>
      </c>
      <c r="Q3106" t="s">
        <v>8314</v>
      </c>
      <c r="R3106" t="s">
        <v>8354</v>
      </c>
    </row>
    <row r="3107" spans="1:18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96"/>
        <v>0.4236099230111206</v>
      </c>
      <c r="P3107" s="15">
        <f t="shared" si="97"/>
        <v>79.870967741935488</v>
      </c>
      <c r="Q3107" t="s">
        <v>8314</v>
      </c>
      <c r="R3107" t="s">
        <v>8354</v>
      </c>
    </row>
    <row r="3108" spans="1:18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96"/>
        <v>4.1000000000000002E-2</v>
      </c>
      <c r="P3108" s="15">
        <f t="shared" si="97"/>
        <v>10.25</v>
      </c>
      <c r="Q3108" t="s">
        <v>8314</v>
      </c>
      <c r="R3108" t="s">
        <v>8354</v>
      </c>
    </row>
    <row r="3109" spans="1:18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96"/>
        <v>0.197625</v>
      </c>
      <c r="P3109" s="15">
        <f t="shared" si="97"/>
        <v>272.58620689655174</v>
      </c>
      <c r="Q3109" t="s">
        <v>8314</v>
      </c>
      <c r="R3109" t="s">
        <v>8354</v>
      </c>
    </row>
    <row r="3110" spans="1:18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96"/>
        <v>5.1999999999999995E-4</v>
      </c>
      <c r="P3110" s="15">
        <f t="shared" si="97"/>
        <v>13</v>
      </c>
      <c r="Q3110" t="s">
        <v>8314</v>
      </c>
      <c r="R3110" t="s">
        <v>8354</v>
      </c>
    </row>
    <row r="3111" spans="1:18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96"/>
        <v>0.25030188679245285</v>
      </c>
      <c r="P3111" s="15">
        <f t="shared" si="97"/>
        <v>58.184210526315788</v>
      </c>
      <c r="Q3111" t="s">
        <v>8314</v>
      </c>
      <c r="R3111" t="s">
        <v>8354</v>
      </c>
    </row>
    <row r="3112" spans="1:18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96"/>
        <v>4.0000000000000002E-4</v>
      </c>
      <c r="P3112" s="15">
        <f t="shared" si="97"/>
        <v>10</v>
      </c>
      <c r="Q3112" t="s">
        <v>8314</v>
      </c>
      <c r="R3112" t="s">
        <v>8354</v>
      </c>
    </row>
    <row r="3113" spans="1:18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96"/>
        <v>0.26640000000000003</v>
      </c>
      <c r="P3113" s="15">
        <f t="shared" si="97"/>
        <v>70.10526315789474</v>
      </c>
      <c r="Q3113" t="s">
        <v>8314</v>
      </c>
      <c r="R3113" t="s">
        <v>8354</v>
      </c>
    </row>
    <row r="3114" spans="1:18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96"/>
        <v>4.7363636363636365E-2</v>
      </c>
      <c r="P3114" s="15">
        <f t="shared" si="97"/>
        <v>57.888888888888886</v>
      </c>
      <c r="Q3114" t="s">
        <v>8314</v>
      </c>
      <c r="R3114" t="s">
        <v>8354</v>
      </c>
    </row>
    <row r="3115" spans="1:18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96"/>
        <v>4.2435339894712751E-2</v>
      </c>
      <c r="P3115" s="15">
        <f t="shared" si="97"/>
        <v>125.27027027027027</v>
      </c>
      <c r="Q3115" t="s">
        <v>8314</v>
      </c>
      <c r="R3115" t="s">
        <v>8354</v>
      </c>
    </row>
    <row r="3116" spans="1:18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96"/>
        <v>0</v>
      </c>
      <c r="P3116" s="15" t="e">
        <f t="shared" si="97"/>
        <v>#DIV/0!</v>
      </c>
      <c r="Q3116" t="s">
        <v>8314</v>
      </c>
      <c r="R3116" t="s">
        <v>8354</v>
      </c>
    </row>
    <row r="3117" spans="1:18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96"/>
        <v>0.03</v>
      </c>
      <c r="P3117" s="15">
        <f t="shared" si="97"/>
        <v>300</v>
      </c>
      <c r="Q3117" t="s">
        <v>8314</v>
      </c>
      <c r="R3117" t="s">
        <v>8354</v>
      </c>
    </row>
    <row r="3118" spans="1:18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96"/>
        <v>0.57333333333333336</v>
      </c>
      <c r="P3118" s="15">
        <f t="shared" si="97"/>
        <v>43</v>
      </c>
      <c r="Q3118" t="s">
        <v>8314</v>
      </c>
      <c r="R3118" t="s">
        <v>8354</v>
      </c>
    </row>
    <row r="3119" spans="1:18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96"/>
        <v>1E-3</v>
      </c>
      <c r="P3119" s="15">
        <f t="shared" si="97"/>
        <v>1</v>
      </c>
      <c r="Q3119" t="s">
        <v>8314</v>
      </c>
      <c r="R3119" t="s">
        <v>8354</v>
      </c>
    </row>
    <row r="3120" spans="1:18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96"/>
        <v>3.0999999999999999E-3</v>
      </c>
      <c r="P3120" s="15">
        <f t="shared" si="97"/>
        <v>775</v>
      </c>
      <c r="Q3120" t="s">
        <v>8314</v>
      </c>
      <c r="R3120" t="s">
        <v>8354</v>
      </c>
    </row>
    <row r="3121" spans="1:18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96"/>
        <v>5.0000000000000001E-4</v>
      </c>
      <c r="P3121" s="15">
        <f t="shared" si="97"/>
        <v>5</v>
      </c>
      <c r="Q3121" t="s">
        <v>8314</v>
      </c>
      <c r="R3121" t="s">
        <v>8354</v>
      </c>
    </row>
    <row r="3122" spans="1:18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96"/>
        <v>9.8461538461538464E-5</v>
      </c>
      <c r="P3122" s="15">
        <f t="shared" si="97"/>
        <v>12.8</v>
      </c>
      <c r="Q3122" t="s">
        <v>8314</v>
      </c>
      <c r="R3122" t="s">
        <v>8354</v>
      </c>
    </row>
    <row r="3123" spans="1:18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96"/>
        <v>6.6666666666666671E-3</v>
      </c>
      <c r="P3123" s="15">
        <f t="shared" si="97"/>
        <v>10</v>
      </c>
      <c r="Q3123" t="s">
        <v>8314</v>
      </c>
      <c r="R3123" t="s">
        <v>8354</v>
      </c>
    </row>
    <row r="3124" spans="1:18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96"/>
        <v>0.58291457286432158</v>
      </c>
      <c r="P3124" s="15">
        <f t="shared" si="97"/>
        <v>58</v>
      </c>
      <c r="Q3124" t="s">
        <v>8314</v>
      </c>
      <c r="R3124" t="s">
        <v>8354</v>
      </c>
    </row>
    <row r="3125" spans="1:18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96"/>
        <v>0.68153600000000003</v>
      </c>
      <c r="P3125" s="15">
        <f t="shared" si="97"/>
        <v>244.80459770114942</v>
      </c>
      <c r="Q3125" t="s">
        <v>8314</v>
      </c>
      <c r="R3125" t="s">
        <v>8354</v>
      </c>
    </row>
    <row r="3126" spans="1:18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96"/>
        <v>3.2499999999999997E-5</v>
      </c>
      <c r="P3126" s="15">
        <f t="shared" si="97"/>
        <v>6.5</v>
      </c>
      <c r="Q3126" t="s">
        <v>8314</v>
      </c>
      <c r="R3126" t="s">
        <v>8354</v>
      </c>
    </row>
    <row r="3127" spans="1:18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96"/>
        <v>0</v>
      </c>
      <c r="P3127" s="15" t="e">
        <f t="shared" si="97"/>
        <v>#DIV/0!</v>
      </c>
      <c r="Q3127" t="s">
        <v>8314</v>
      </c>
      <c r="R3127" t="s">
        <v>8354</v>
      </c>
    </row>
    <row r="3128" spans="1:18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96"/>
        <v>4.1599999999999998E-2</v>
      </c>
      <c r="P3128" s="15">
        <f t="shared" si="97"/>
        <v>61.176470588235297</v>
      </c>
      <c r="Q3128" t="s">
        <v>8314</v>
      </c>
      <c r="R3128" t="s">
        <v>8354</v>
      </c>
    </row>
    <row r="3129" spans="1:18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96"/>
        <v>0</v>
      </c>
      <c r="P3129" s="15" t="e">
        <f t="shared" si="97"/>
        <v>#DIV/0!</v>
      </c>
      <c r="Q3129" t="s">
        <v>8314</v>
      </c>
      <c r="R3129" t="s">
        <v>8354</v>
      </c>
    </row>
    <row r="3130" spans="1:18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96"/>
        <v>1.0860666666666667</v>
      </c>
      <c r="P3130" s="15">
        <f t="shared" si="97"/>
        <v>139.23931623931625</v>
      </c>
      <c r="Q3130" t="s">
        <v>8314</v>
      </c>
      <c r="R3130" t="s">
        <v>8315</v>
      </c>
    </row>
    <row r="3131" spans="1:18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96"/>
        <v>8.0000000000000002E-3</v>
      </c>
      <c r="P3131" s="15">
        <f t="shared" si="97"/>
        <v>10</v>
      </c>
      <c r="Q3131" t="s">
        <v>8314</v>
      </c>
      <c r="R3131" t="s">
        <v>8315</v>
      </c>
    </row>
    <row r="3132" spans="1:18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96"/>
        <v>3.7499999999999999E-2</v>
      </c>
      <c r="P3132" s="15">
        <f t="shared" si="97"/>
        <v>93.75</v>
      </c>
      <c r="Q3132" t="s">
        <v>8314</v>
      </c>
      <c r="R3132" t="s">
        <v>8315</v>
      </c>
    </row>
    <row r="3133" spans="1:18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96"/>
        <v>0.15731707317073171</v>
      </c>
      <c r="P3133" s="15">
        <f t="shared" si="97"/>
        <v>53.75</v>
      </c>
      <c r="Q3133" t="s">
        <v>8314</v>
      </c>
      <c r="R3133" t="s">
        <v>8315</v>
      </c>
    </row>
    <row r="3134" spans="1:18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96"/>
        <v>3.3333333333333332E-4</v>
      </c>
      <c r="P3134" s="15">
        <f t="shared" si="97"/>
        <v>10</v>
      </c>
      <c r="Q3134" t="s">
        <v>8314</v>
      </c>
      <c r="R3134" t="s">
        <v>8315</v>
      </c>
    </row>
    <row r="3135" spans="1:18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96"/>
        <v>1.08</v>
      </c>
      <c r="P3135" s="15">
        <f t="shared" si="97"/>
        <v>33.75</v>
      </c>
      <c r="Q3135" t="s">
        <v>8314</v>
      </c>
      <c r="R3135" t="s">
        <v>8315</v>
      </c>
    </row>
    <row r="3136" spans="1:18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96"/>
        <v>0.22500000000000001</v>
      </c>
      <c r="P3136" s="15">
        <f t="shared" si="97"/>
        <v>18.75</v>
      </c>
      <c r="Q3136" t="s">
        <v>8314</v>
      </c>
      <c r="R3136" t="s">
        <v>8315</v>
      </c>
    </row>
    <row r="3137" spans="1:18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96"/>
        <v>0.20849420849420849</v>
      </c>
      <c r="P3137" s="15">
        <f t="shared" si="97"/>
        <v>23.142857142857142</v>
      </c>
      <c r="Q3137" t="s">
        <v>8314</v>
      </c>
      <c r="R3137" t="s">
        <v>8315</v>
      </c>
    </row>
    <row r="3138" spans="1:18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96"/>
        <v>1.278</v>
      </c>
      <c r="P3138" s="15">
        <f t="shared" si="97"/>
        <v>29.045454545454547</v>
      </c>
      <c r="Q3138" t="s">
        <v>8314</v>
      </c>
      <c r="R3138" t="s">
        <v>8315</v>
      </c>
    </row>
    <row r="3139" spans="1:18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98">E3139/D3139</f>
        <v>3.3333333333333333E-2</v>
      </c>
      <c r="P3139" s="15">
        <f t="shared" ref="P3139:P3202" si="99">E3139/L3139</f>
        <v>50</v>
      </c>
      <c r="Q3139" t="s">
        <v>8314</v>
      </c>
      <c r="R3139" t="s">
        <v>8315</v>
      </c>
    </row>
    <row r="3140" spans="1:18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98"/>
        <v>0</v>
      </c>
      <c r="P3140" s="15" t="e">
        <f t="shared" si="99"/>
        <v>#DIV/0!</v>
      </c>
      <c r="Q3140" t="s">
        <v>8314</v>
      </c>
      <c r="R3140" t="s">
        <v>8315</v>
      </c>
    </row>
    <row r="3141" spans="1:18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98"/>
        <v>5.3999999999999999E-2</v>
      </c>
      <c r="P3141" s="15">
        <f t="shared" si="99"/>
        <v>450</v>
      </c>
      <c r="Q3141" t="s">
        <v>8314</v>
      </c>
      <c r="R3141" t="s">
        <v>8315</v>
      </c>
    </row>
    <row r="3142" spans="1:18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98"/>
        <v>9.5999999999999992E-3</v>
      </c>
      <c r="P3142" s="15">
        <f t="shared" si="99"/>
        <v>24</v>
      </c>
      <c r="Q3142" t="s">
        <v>8314</v>
      </c>
      <c r="R3142" t="s">
        <v>8315</v>
      </c>
    </row>
    <row r="3143" spans="1:18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98"/>
        <v>0.51600000000000001</v>
      </c>
      <c r="P3143" s="15">
        <f t="shared" si="99"/>
        <v>32.25</v>
      </c>
      <c r="Q3143" t="s">
        <v>8314</v>
      </c>
      <c r="R3143" t="s">
        <v>8315</v>
      </c>
    </row>
    <row r="3144" spans="1:18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98"/>
        <v>1.6363636363636365E-2</v>
      </c>
      <c r="P3144" s="15">
        <f t="shared" si="99"/>
        <v>15</v>
      </c>
      <c r="Q3144" t="s">
        <v>8314</v>
      </c>
      <c r="R3144" t="s">
        <v>8315</v>
      </c>
    </row>
    <row r="3145" spans="1:18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98"/>
        <v>0</v>
      </c>
      <c r="P3145" s="15" t="e">
        <f t="shared" si="99"/>
        <v>#DIV/0!</v>
      </c>
      <c r="Q3145" t="s">
        <v>8314</v>
      </c>
      <c r="R3145" t="s">
        <v>8315</v>
      </c>
    </row>
    <row r="3146" spans="1:18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98"/>
        <v>0.754</v>
      </c>
      <c r="P3146" s="15">
        <f t="shared" si="99"/>
        <v>251.33333333333334</v>
      </c>
      <c r="Q3146" t="s">
        <v>8314</v>
      </c>
      <c r="R3146" t="s">
        <v>8315</v>
      </c>
    </row>
    <row r="3147" spans="1:18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98"/>
        <v>0</v>
      </c>
      <c r="P3147" s="15" t="e">
        <f t="shared" si="99"/>
        <v>#DIV/0!</v>
      </c>
      <c r="Q3147" t="s">
        <v>8314</v>
      </c>
      <c r="R3147" t="s">
        <v>8315</v>
      </c>
    </row>
    <row r="3148" spans="1:18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98"/>
        <v>0.105</v>
      </c>
      <c r="P3148" s="15">
        <f t="shared" si="99"/>
        <v>437.5</v>
      </c>
      <c r="Q3148" t="s">
        <v>8314</v>
      </c>
      <c r="R3148" t="s">
        <v>8315</v>
      </c>
    </row>
    <row r="3149" spans="1:18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98"/>
        <v>1.1752499999999999</v>
      </c>
      <c r="P3149" s="15">
        <f t="shared" si="99"/>
        <v>110.35211267605634</v>
      </c>
      <c r="Q3149" t="s">
        <v>8314</v>
      </c>
      <c r="R3149" t="s">
        <v>8315</v>
      </c>
    </row>
    <row r="3150" spans="1:18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98"/>
        <v>1.3116666666666668</v>
      </c>
      <c r="P3150" s="15">
        <f t="shared" si="99"/>
        <v>41.421052631578945</v>
      </c>
      <c r="Q3150" t="s">
        <v>8314</v>
      </c>
      <c r="R3150" t="s">
        <v>8315</v>
      </c>
    </row>
    <row r="3151" spans="1:18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98"/>
        <v>1.04</v>
      </c>
      <c r="P3151" s="15">
        <f t="shared" si="99"/>
        <v>52</v>
      </c>
      <c r="Q3151" t="s">
        <v>8314</v>
      </c>
      <c r="R3151" t="s">
        <v>8315</v>
      </c>
    </row>
    <row r="3152" spans="1:18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98"/>
        <v>1.01</v>
      </c>
      <c r="P3152" s="15">
        <f t="shared" si="99"/>
        <v>33.990384615384613</v>
      </c>
      <c r="Q3152" t="s">
        <v>8314</v>
      </c>
      <c r="R3152" t="s">
        <v>8315</v>
      </c>
    </row>
    <row r="3153" spans="1:18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98"/>
        <v>1.004</v>
      </c>
      <c r="P3153" s="15">
        <f t="shared" si="99"/>
        <v>103.35294117647059</v>
      </c>
      <c r="Q3153" t="s">
        <v>8314</v>
      </c>
      <c r="R3153" t="s">
        <v>8315</v>
      </c>
    </row>
    <row r="3154" spans="1:18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98"/>
        <v>1.0595454545454546</v>
      </c>
      <c r="P3154" s="15">
        <f t="shared" si="99"/>
        <v>34.791044776119406</v>
      </c>
      <c r="Q3154" t="s">
        <v>8314</v>
      </c>
      <c r="R3154" t="s">
        <v>8315</v>
      </c>
    </row>
    <row r="3155" spans="1:18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98"/>
        <v>3.3558333333333334</v>
      </c>
      <c r="P3155" s="15">
        <f t="shared" si="99"/>
        <v>41.773858921161825</v>
      </c>
      <c r="Q3155" t="s">
        <v>8314</v>
      </c>
      <c r="R3155" t="s">
        <v>8315</v>
      </c>
    </row>
    <row r="3156" spans="1:18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98"/>
        <v>1.1292857142857142</v>
      </c>
      <c r="P3156" s="15">
        <f t="shared" si="99"/>
        <v>64.268292682926827</v>
      </c>
      <c r="Q3156" t="s">
        <v>8314</v>
      </c>
      <c r="R3156" t="s">
        <v>8315</v>
      </c>
    </row>
    <row r="3157" spans="1:18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98"/>
        <v>1.885046</v>
      </c>
      <c r="P3157" s="15">
        <f t="shared" si="99"/>
        <v>31.209370860927152</v>
      </c>
      <c r="Q3157" t="s">
        <v>8314</v>
      </c>
      <c r="R3157" t="s">
        <v>8315</v>
      </c>
    </row>
    <row r="3158" spans="1:18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98"/>
        <v>1.0181818181818181</v>
      </c>
      <c r="P3158" s="15">
        <f t="shared" si="99"/>
        <v>62.921348314606739</v>
      </c>
      <c r="Q3158" t="s">
        <v>8314</v>
      </c>
      <c r="R3158" t="s">
        <v>8315</v>
      </c>
    </row>
    <row r="3159" spans="1:18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98"/>
        <v>1.01</v>
      </c>
      <c r="P3159" s="15">
        <f t="shared" si="99"/>
        <v>98.536585365853654</v>
      </c>
      <c r="Q3159" t="s">
        <v>8314</v>
      </c>
      <c r="R3159" t="s">
        <v>8315</v>
      </c>
    </row>
    <row r="3160" spans="1:18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98"/>
        <v>1.1399999999999999</v>
      </c>
      <c r="P3160" s="15">
        <f t="shared" si="99"/>
        <v>82.608695652173907</v>
      </c>
      <c r="Q3160" t="s">
        <v>8314</v>
      </c>
      <c r="R3160" t="s">
        <v>8315</v>
      </c>
    </row>
    <row r="3161" spans="1:18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98"/>
        <v>1.3348133333333334</v>
      </c>
      <c r="P3161" s="15">
        <f t="shared" si="99"/>
        <v>38.504230769230773</v>
      </c>
      <c r="Q3161" t="s">
        <v>8314</v>
      </c>
      <c r="R3161" t="s">
        <v>8315</v>
      </c>
    </row>
    <row r="3162" spans="1:18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98"/>
        <v>1.0153333333333334</v>
      </c>
      <c r="P3162" s="15">
        <f t="shared" si="99"/>
        <v>80.15789473684211</v>
      </c>
      <c r="Q3162" t="s">
        <v>8314</v>
      </c>
      <c r="R3162" t="s">
        <v>8315</v>
      </c>
    </row>
    <row r="3163" spans="1:18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98"/>
        <v>1.0509999999999999</v>
      </c>
      <c r="P3163" s="15">
        <f t="shared" si="99"/>
        <v>28.405405405405407</v>
      </c>
      <c r="Q3163" t="s">
        <v>8314</v>
      </c>
      <c r="R3163" t="s">
        <v>8315</v>
      </c>
    </row>
    <row r="3164" spans="1:18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98"/>
        <v>1.2715000000000001</v>
      </c>
      <c r="P3164" s="15">
        <f t="shared" si="99"/>
        <v>80.730158730158735</v>
      </c>
      <c r="Q3164" t="s">
        <v>8314</v>
      </c>
      <c r="R3164" t="s">
        <v>8315</v>
      </c>
    </row>
    <row r="3165" spans="1:18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98"/>
        <v>1.1115384615384616</v>
      </c>
      <c r="P3165" s="15">
        <f t="shared" si="99"/>
        <v>200.69444444444446</v>
      </c>
      <c r="Q3165" t="s">
        <v>8314</v>
      </c>
      <c r="R3165" t="s">
        <v>8315</v>
      </c>
    </row>
    <row r="3166" spans="1:18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98"/>
        <v>1.0676000000000001</v>
      </c>
      <c r="P3166" s="15">
        <f t="shared" si="99"/>
        <v>37.591549295774648</v>
      </c>
      <c r="Q3166" t="s">
        <v>8314</v>
      </c>
      <c r="R3166" t="s">
        <v>8315</v>
      </c>
    </row>
    <row r="3167" spans="1:18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98"/>
        <v>1.6266666666666667</v>
      </c>
      <c r="P3167" s="15">
        <f t="shared" si="99"/>
        <v>58.095238095238095</v>
      </c>
      <c r="Q3167" t="s">
        <v>8314</v>
      </c>
      <c r="R3167" t="s">
        <v>8315</v>
      </c>
    </row>
    <row r="3168" spans="1:18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98"/>
        <v>1.6022808571428573</v>
      </c>
      <c r="P3168" s="15">
        <f t="shared" si="99"/>
        <v>60.300892473118282</v>
      </c>
      <c r="Q3168" t="s">
        <v>8314</v>
      </c>
      <c r="R3168" t="s">
        <v>8315</v>
      </c>
    </row>
    <row r="3169" spans="1:18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98"/>
        <v>1.1616666666666666</v>
      </c>
      <c r="P3169" s="15">
        <f t="shared" si="99"/>
        <v>63.363636363636367</v>
      </c>
      <c r="Q3169" t="s">
        <v>8314</v>
      </c>
      <c r="R3169" t="s">
        <v>8315</v>
      </c>
    </row>
    <row r="3170" spans="1:18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98"/>
        <v>1.242</v>
      </c>
      <c r="P3170" s="15">
        <f t="shared" si="99"/>
        <v>50.901639344262293</v>
      </c>
      <c r="Q3170" t="s">
        <v>8314</v>
      </c>
      <c r="R3170" t="s">
        <v>8315</v>
      </c>
    </row>
    <row r="3171" spans="1:18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98"/>
        <v>1.030125</v>
      </c>
      <c r="P3171" s="15">
        <f t="shared" si="99"/>
        <v>100.5</v>
      </c>
      <c r="Q3171" t="s">
        <v>8314</v>
      </c>
      <c r="R3171" t="s">
        <v>8315</v>
      </c>
    </row>
    <row r="3172" spans="1:18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98"/>
        <v>1.1225000000000001</v>
      </c>
      <c r="P3172" s="15">
        <f t="shared" si="99"/>
        <v>31.619718309859156</v>
      </c>
      <c r="Q3172" t="s">
        <v>8314</v>
      </c>
      <c r="R3172" t="s">
        <v>8315</v>
      </c>
    </row>
    <row r="3173" spans="1:18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98"/>
        <v>1.0881428571428571</v>
      </c>
      <c r="P3173" s="15">
        <f t="shared" si="99"/>
        <v>65.102564102564102</v>
      </c>
      <c r="Q3173" t="s">
        <v>8314</v>
      </c>
      <c r="R3173" t="s">
        <v>8315</v>
      </c>
    </row>
    <row r="3174" spans="1:18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98"/>
        <v>1.1499999999999999</v>
      </c>
      <c r="P3174" s="15">
        <f t="shared" si="99"/>
        <v>79.310344827586206</v>
      </c>
      <c r="Q3174" t="s">
        <v>8314</v>
      </c>
      <c r="R3174" t="s">
        <v>8315</v>
      </c>
    </row>
    <row r="3175" spans="1:18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98"/>
        <v>1.03</v>
      </c>
      <c r="P3175" s="15">
        <f t="shared" si="99"/>
        <v>139.18918918918919</v>
      </c>
      <c r="Q3175" t="s">
        <v>8314</v>
      </c>
      <c r="R3175" t="s">
        <v>8315</v>
      </c>
    </row>
    <row r="3176" spans="1:18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98"/>
        <v>1.0113333333333334</v>
      </c>
      <c r="P3176" s="15">
        <f t="shared" si="99"/>
        <v>131.91304347826087</v>
      </c>
      <c r="Q3176" t="s">
        <v>8314</v>
      </c>
      <c r="R3176" t="s">
        <v>8315</v>
      </c>
    </row>
    <row r="3177" spans="1:18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98"/>
        <v>1.0955999999999999</v>
      </c>
      <c r="P3177" s="15">
        <f t="shared" si="99"/>
        <v>91.3</v>
      </c>
      <c r="Q3177" t="s">
        <v>8314</v>
      </c>
      <c r="R3177" t="s">
        <v>8315</v>
      </c>
    </row>
    <row r="3178" spans="1:18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98"/>
        <v>1.148421052631579</v>
      </c>
      <c r="P3178" s="15">
        <f t="shared" si="99"/>
        <v>39.672727272727272</v>
      </c>
      <c r="Q3178" t="s">
        <v>8314</v>
      </c>
      <c r="R3178" t="s">
        <v>8315</v>
      </c>
    </row>
    <row r="3179" spans="1:18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98"/>
        <v>1.1739999999999999</v>
      </c>
      <c r="P3179" s="15">
        <f t="shared" si="99"/>
        <v>57.549019607843135</v>
      </c>
      <c r="Q3179" t="s">
        <v>8314</v>
      </c>
      <c r="R3179" t="s">
        <v>8315</v>
      </c>
    </row>
    <row r="3180" spans="1:18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98"/>
        <v>1.7173333333333334</v>
      </c>
      <c r="P3180" s="15">
        <f t="shared" si="99"/>
        <v>33.025641025641029</v>
      </c>
      <c r="Q3180" t="s">
        <v>8314</v>
      </c>
      <c r="R3180" t="s">
        <v>8315</v>
      </c>
    </row>
    <row r="3181" spans="1:18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98"/>
        <v>1.1416238095238094</v>
      </c>
      <c r="P3181" s="15">
        <f t="shared" si="99"/>
        <v>77.335806451612896</v>
      </c>
      <c r="Q3181" t="s">
        <v>8314</v>
      </c>
      <c r="R3181" t="s">
        <v>8315</v>
      </c>
    </row>
    <row r="3182" spans="1:18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98"/>
        <v>1.1975</v>
      </c>
      <c r="P3182" s="15">
        <f t="shared" si="99"/>
        <v>31.933333333333334</v>
      </c>
      <c r="Q3182" t="s">
        <v>8314</v>
      </c>
      <c r="R3182" t="s">
        <v>8315</v>
      </c>
    </row>
    <row r="3183" spans="1:18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98"/>
        <v>1.0900000000000001</v>
      </c>
      <c r="P3183" s="15">
        <f t="shared" si="99"/>
        <v>36.333333333333336</v>
      </c>
      <c r="Q3183" t="s">
        <v>8314</v>
      </c>
      <c r="R3183" t="s">
        <v>8315</v>
      </c>
    </row>
    <row r="3184" spans="1:18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98"/>
        <v>1.0088571428571429</v>
      </c>
      <c r="P3184" s="15">
        <f t="shared" si="99"/>
        <v>46.768211920529801</v>
      </c>
      <c r="Q3184" t="s">
        <v>8314</v>
      </c>
      <c r="R3184" t="s">
        <v>8315</v>
      </c>
    </row>
    <row r="3185" spans="1:18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98"/>
        <v>1.0900000000000001</v>
      </c>
      <c r="P3185" s="15">
        <f t="shared" si="99"/>
        <v>40.073529411764703</v>
      </c>
      <c r="Q3185" t="s">
        <v>8314</v>
      </c>
      <c r="R3185" t="s">
        <v>8315</v>
      </c>
    </row>
    <row r="3186" spans="1:18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98"/>
        <v>1.0720930232558139</v>
      </c>
      <c r="P3186" s="15">
        <f t="shared" si="99"/>
        <v>100.21739130434783</v>
      </c>
      <c r="Q3186" t="s">
        <v>8314</v>
      </c>
      <c r="R3186" t="s">
        <v>8315</v>
      </c>
    </row>
    <row r="3187" spans="1:18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98"/>
        <v>1</v>
      </c>
      <c r="P3187" s="15">
        <f t="shared" si="99"/>
        <v>41.666666666666664</v>
      </c>
      <c r="Q3187" t="s">
        <v>8314</v>
      </c>
      <c r="R3187" t="s">
        <v>8315</v>
      </c>
    </row>
    <row r="3188" spans="1:18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98"/>
        <v>1.0218750000000001</v>
      </c>
      <c r="P3188" s="15">
        <f t="shared" si="99"/>
        <v>46.714285714285715</v>
      </c>
      <c r="Q3188" t="s">
        <v>8314</v>
      </c>
      <c r="R3188" t="s">
        <v>8315</v>
      </c>
    </row>
    <row r="3189" spans="1:18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98"/>
        <v>1.1629333333333334</v>
      </c>
      <c r="P3189" s="15">
        <f t="shared" si="99"/>
        <v>71.491803278688522</v>
      </c>
      <c r="Q3189" t="s">
        <v>8314</v>
      </c>
      <c r="R3189" t="s">
        <v>8315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98"/>
        <v>0.65</v>
      </c>
      <c r="P3190" s="15">
        <f t="shared" si="99"/>
        <v>14.444444444444445</v>
      </c>
      <c r="Q3190" t="s">
        <v>8314</v>
      </c>
      <c r="R3190" t="s">
        <v>8356</v>
      </c>
    </row>
    <row r="3191" spans="1:18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98"/>
        <v>0.12327272727272727</v>
      </c>
      <c r="P3191" s="15">
        <f t="shared" si="99"/>
        <v>356.84210526315792</v>
      </c>
      <c r="Q3191" t="s">
        <v>8314</v>
      </c>
      <c r="R3191" t="s">
        <v>8356</v>
      </c>
    </row>
    <row r="3192" spans="1:18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98"/>
        <v>0</v>
      </c>
      <c r="P3192" s="15" t="e">
        <f t="shared" si="99"/>
        <v>#DIV/0!</v>
      </c>
      <c r="Q3192" t="s">
        <v>8314</v>
      </c>
      <c r="R3192" t="s">
        <v>8356</v>
      </c>
    </row>
    <row r="3193" spans="1:18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98"/>
        <v>4.0266666666666666E-2</v>
      </c>
      <c r="P3193" s="15">
        <f t="shared" si="99"/>
        <v>37.75</v>
      </c>
      <c r="Q3193" t="s">
        <v>8314</v>
      </c>
      <c r="R3193" t="s">
        <v>8356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98"/>
        <v>1.0200000000000001E-2</v>
      </c>
      <c r="P3194" s="15">
        <f t="shared" si="99"/>
        <v>12.75</v>
      </c>
      <c r="Q3194" t="s">
        <v>8314</v>
      </c>
      <c r="R3194" t="s">
        <v>8356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98"/>
        <v>0.1174</v>
      </c>
      <c r="P3195" s="15">
        <f t="shared" si="99"/>
        <v>24.458333333333332</v>
      </c>
      <c r="Q3195" t="s">
        <v>8314</v>
      </c>
      <c r="R3195" t="s">
        <v>8356</v>
      </c>
    </row>
    <row r="3196" spans="1:18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98"/>
        <v>0</v>
      </c>
      <c r="P3196" s="15" t="e">
        <f t="shared" si="99"/>
        <v>#DIV/0!</v>
      </c>
      <c r="Q3196" t="s">
        <v>8314</v>
      </c>
      <c r="R3196" t="s">
        <v>8356</v>
      </c>
    </row>
    <row r="3197" spans="1:18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98"/>
        <v>0.59142857142857141</v>
      </c>
      <c r="P3197" s="15">
        <f t="shared" si="99"/>
        <v>53.07692307692308</v>
      </c>
      <c r="Q3197" t="s">
        <v>8314</v>
      </c>
      <c r="R3197" t="s">
        <v>8356</v>
      </c>
    </row>
    <row r="3198" spans="1:18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98"/>
        <v>5.9999999999999995E-4</v>
      </c>
      <c r="P3198" s="15">
        <f t="shared" si="99"/>
        <v>300</v>
      </c>
      <c r="Q3198" t="s">
        <v>8314</v>
      </c>
      <c r="R3198" t="s">
        <v>8356</v>
      </c>
    </row>
    <row r="3199" spans="1:18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98"/>
        <v>0.1145</v>
      </c>
      <c r="P3199" s="15">
        <f t="shared" si="99"/>
        <v>286.25</v>
      </c>
      <c r="Q3199" t="s">
        <v>8314</v>
      </c>
      <c r="R3199" t="s">
        <v>8356</v>
      </c>
    </row>
    <row r="3200" spans="1:18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98"/>
        <v>3.6666666666666666E-3</v>
      </c>
      <c r="P3200" s="15">
        <f t="shared" si="99"/>
        <v>36.666666666666664</v>
      </c>
      <c r="Q3200" t="s">
        <v>8314</v>
      </c>
      <c r="R3200" t="s">
        <v>8356</v>
      </c>
    </row>
    <row r="3201" spans="1:18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98"/>
        <v>0.52159999999999995</v>
      </c>
      <c r="P3201" s="15">
        <f t="shared" si="99"/>
        <v>49.20754716981132</v>
      </c>
      <c r="Q3201" t="s">
        <v>8314</v>
      </c>
      <c r="R3201" t="s">
        <v>8356</v>
      </c>
    </row>
    <row r="3202" spans="1:18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98"/>
        <v>2.0000000000000002E-5</v>
      </c>
      <c r="P3202" s="15">
        <f t="shared" si="99"/>
        <v>1</v>
      </c>
      <c r="Q3202" t="s">
        <v>8314</v>
      </c>
      <c r="R3202" t="s">
        <v>8356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100">E3203/D3203</f>
        <v>1.2500000000000001E-2</v>
      </c>
      <c r="P3203" s="15">
        <f t="shared" ref="P3203:P3266" si="101">E3203/L3203</f>
        <v>12.5</v>
      </c>
      <c r="Q3203" t="s">
        <v>8314</v>
      </c>
      <c r="R3203" t="s">
        <v>8356</v>
      </c>
    </row>
    <row r="3204" spans="1:18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100"/>
        <v>0.54520000000000002</v>
      </c>
      <c r="P3204" s="15">
        <f t="shared" si="101"/>
        <v>109.04</v>
      </c>
      <c r="Q3204" t="s">
        <v>8314</v>
      </c>
      <c r="R3204" t="s">
        <v>8356</v>
      </c>
    </row>
    <row r="3205" spans="1:18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100"/>
        <v>0.25</v>
      </c>
      <c r="P3205" s="15">
        <f t="shared" si="101"/>
        <v>41.666666666666664</v>
      </c>
      <c r="Q3205" t="s">
        <v>8314</v>
      </c>
      <c r="R3205" t="s">
        <v>8356</v>
      </c>
    </row>
    <row r="3206" spans="1:18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100"/>
        <v>0</v>
      </c>
      <c r="P3206" s="15" t="e">
        <f t="shared" si="101"/>
        <v>#DIV/0!</v>
      </c>
      <c r="Q3206" t="s">
        <v>8314</v>
      </c>
      <c r="R3206" t="s">
        <v>8356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100"/>
        <v>3.4125000000000003E-2</v>
      </c>
      <c r="P3207" s="15">
        <f t="shared" si="101"/>
        <v>22.75</v>
      </c>
      <c r="Q3207" t="s">
        <v>8314</v>
      </c>
      <c r="R3207" t="s">
        <v>8356</v>
      </c>
    </row>
    <row r="3208" spans="1:18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100"/>
        <v>0</v>
      </c>
      <c r="P3208" s="15" t="e">
        <f t="shared" si="101"/>
        <v>#DIV/0!</v>
      </c>
      <c r="Q3208" t="s">
        <v>8314</v>
      </c>
      <c r="R3208" t="s">
        <v>8356</v>
      </c>
    </row>
    <row r="3209" spans="1:18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100"/>
        <v>0.46363636363636362</v>
      </c>
      <c r="P3209" s="15">
        <f t="shared" si="101"/>
        <v>70.833333333333329</v>
      </c>
      <c r="Q3209" t="s">
        <v>8314</v>
      </c>
      <c r="R3209" t="s">
        <v>8356</v>
      </c>
    </row>
    <row r="3210" spans="1:18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100"/>
        <v>1.0349999999999999</v>
      </c>
      <c r="P3210" s="15">
        <f t="shared" si="101"/>
        <v>63.109756097560975</v>
      </c>
      <c r="Q3210" t="s">
        <v>8314</v>
      </c>
      <c r="R3210" t="s">
        <v>8315</v>
      </c>
    </row>
    <row r="3211" spans="1:18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100"/>
        <v>1.1932315789473684</v>
      </c>
      <c r="P3211" s="15">
        <f t="shared" si="101"/>
        <v>50.157964601769912</v>
      </c>
      <c r="Q3211" t="s">
        <v>8314</v>
      </c>
      <c r="R3211" t="s">
        <v>8315</v>
      </c>
    </row>
    <row r="3212" spans="1:18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100"/>
        <v>1.2576666666666667</v>
      </c>
      <c r="P3212" s="15">
        <f t="shared" si="101"/>
        <v>62.883333333333333</v>
      </c>
      <c r="Q3212" t="s">
        <v>8314</v>
      </c>
      <c r="R3212" t="s">
        <v>8315</v>
      </c>
    </row>
    <row r="3213" spans="1:18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100"/>
        <v>1.1974347826086957</v>
      </c>
      <c r="P3213" s="15">
        <f t="shared" si="101"/>
        <v>85.531055900621112</v>
      </c>
      <c r="Q3213" t="s">
        <v>8314</v>
      </c>
      <c r="R3213" t="s">
        <v>8315</v>
      </c>
    </row>
    <row r="3214" spans="1:18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100"/>
        <v>1.2625</v>
      </c>
      <c r="P3214" s="15">
        <f t="shared" si="101"/>
        <v>53.723404255319146</v>
      </c>
      <c r="Q3214" t="s">
        <v>8314</v>
      </c>
      <c r="R3214" t="s">
        <v>8315</v>
      </c>
    </row>
    <row r="3215" spans="1:18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100"/>
        <v>1.0011666666666668</v>
      </c>
      <c r="P3215" s="15">
        <f t="shared" si="101"/>
        <v>127.80851063829788</v>
      </c>
      <c r="Q3215" t="s">
        <v>8314</v>
      </c>
      <c r="R3215" t="s">
        <v>8315</v>
      </c>
    </row>
    <row r="3216" spans="1:18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100"/>
        <v>1.0213333333333334</v>
      </c>
      <c r="P3216" s="15">
        <f t="shared" si="101"/>
        <v>106.57391304347826</v>
      </c>
      <c r="Q3216" t="s">
        <v>8314</v>
      </c>
      <c r="R3216" t="s">
        <v>8315</v>
      </c>
    </row>
    <row r="3217" spans="1:18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100"/>
        <v>1.0035142857142858</v>
      </c>
      <c r="P3217" s="15">
        <f t="shared" si="101"/>
        <v>262.11194029850748</v>
      </c>
      <c r="Q3217" t="s">
        <v>8314</v>
      </c>
      <c r="R3217" t="s">
        <v>8315</v>
      </c>
    </row>
    <row r="3218" spans="1:18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100"/>
        <v>1.0004999999999999</v>
      </c>
      <c r="P3218" s="15">
        <f t="shared" si="101"/>
        <v>57.171428571428571</v>
      </c>
      <c r="Q3218" t="s">
        <v>8314</v>
      </c>
      <c r="R3218" t="s">
        <v>8315</v>
      </c>
    </row>
    <row r="3219" spans="1:18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100"/>
        <v>1.1602222222222223</v>
      </c>
      <c r="P3219" s="15">
        <f t="shared" si="101"/>
        <v>50.20192307692308</v>
      </c>
      <c r="Q3219" t="s">
        <v>8314</v>
      </c>
      <c r="R3219" t="s">
        <v>8315</v>
      </c>
    </row>
    <row r="3220" spans="1:18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100"/>
        <v>1.0209999999999999</v>
      </c>
      <c r="P3220" s="15">
        <f t="shared" si="101"/>
        <v>66.586956521739125</v>
      </c>
      <c r="Q3220" t="s">
        <v>8314</v>
      </c>
      <c r="R3220" t="s">
        <v>8315</v>
      </c>
    </row>
    <row r="3221" spans="1:18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100"/>
        <v>1.0011000000000001</v>
      </c>
      <c r="P3221" s="15">
        <f t="shared" si="101"/>
        <v>168.25210084033614</v>
      </c>
      <c r="Q3221" t="s">
        <v>8314</v>
      </c>
      <c r="R3221" t="s">
        <v>8315</v>
      </c>
    </row>
    <row r="3222" spans="1:18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100"/>
        <v>1.0084</v>
      </c>
      <c r="P3222" s="15">
        <f t="shared" si="101"/>
        <v>256.37288135593218</v>
      </c>
      <c r="Q3222" t="s">
        <v>8314</v>
      </c>
      <c r="R3222" t="s">
        <v>8315</v>
      </c>
    </row>
    <row r="3223" spans="1:18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100"/>
        <v>1.0342499999999999</v>
      </c>
      <c r="P3223" s="15">
        <f t="shared" si="101"/>
        <v>36.610619469026545</v>
      </c>
      <c r="Q3223" t="s">
        <v>8314</v>
      </c>
      <c r="R3223" t="s">
        <v>8315</v>
      </c>
    </row>
    <row r="3224" spans="1:18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100"/>
        <v>1.248</v>
      </c>
      <c r="P3224" s="15">
        <f t="shared" si="101"/>
        <v>37.142857142857146</v>
      </c>
      <c r="Q3224" t="s">
        <v>8314</v>
      </c>
      <c r="R3224" t="s">
        <v>8315</v>
      </c>
    </row>
    <row r="3225" spans="1:18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100"/>
        <v>1.0951612903225807</v>
      </c>
      <c r="P3225" s="15">
        <f t="shared" si="101"/>
        <v>45.878378378378379</v>
      </c>
      <c r="Q3225" t="s">
        <v>8314</v>
      </c>
      <c r="R3225" t="s">
        <v>8315</v>
      </c>
    </row>
    <row r="3226" spans="1:18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100"/>
        <v>1.0203333333333333</v>
      </c>
      <c r="P3226" s="15">
        <f t="shared" si="101"/>
        <v>141.71296296296296</v>
      </c>
      <c r="Q3226" t="s">
        <v>8314</v>
      </c>
      <c r="R3226" t="s">
        <v>8315</v>
      </c>
    </row>
    <row r="3227" spans="1:18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100"/>
        <v>1.0235000000000001</v>
      </c>
      <c r="P3227" s="15">
        <f t="shared" si="101"/>
        <v>52.487179487179489</v>
      </c>
      <c r="Q3227" t="s">
        <v>8314</v>
      </c>
      <c r="R3227" t="s">
        <v>8315</v>
      </c>
    </row>
    <row r="3228" spans="1:18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100"/>
        <v>1.0416666666666667</v>
      </c>
      <c r="P3228" s="15">
        <f t="shared" si="101"/>
        <v>59.523809523809526</v>
      </c>
      <c r="Q3228" t="s">
        <v>8314</v>
      </c>
      <c r="R3228" t="s">
        <v>8315</v>
      </c>
    </row>
    <row r="3229" spans="1:18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100"/>
        <v>1.25</v>
      </c>
      <c r="P3229" s="15">
        <f t="shared" si="101"/>
        <v>50</v>
      </c>
      <c r="Q3229" t="s">
        <v>8314</v>
      </c>
      <c r="R3229" t="s">
        <v>8315</v>
      </c>
    </row>
    <row r="3230" spans="1:18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100"/>
        <v>1.0234285714285714</v>
      </c>
      <c r="P3230" s="15">
        <f t="shared" si="101"/>
        <v>193.62162162162161</v>
      </c>
      <c r="Q3230" t="s">
        <v>8314</v>
      </c>
      <c r="R3230" t="s">
        <v>8315</v>
      </c>
    </row>
    <row r="3231" spans="1:18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100"/>
        <v>1.0786500000000001</v>
      </c>
      <c r="P3231" s="15">
        <f t="shared" si="101"/>
        <v>106.79702970297029</v>
      </c>
      <c r="Q3231" t="s">
        <v>8314</v>
      </c>
      <c r="R3231" t="s">
        <v>8315</v>
      </c>
    </row>
    <row r="3232" spans="1:18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100"/>
        <v>1.0988461538461538</v>
      </c>
      <c r="P3232" s="15">
        <f t="shared" si="101"/>
        <v>77.21621621621621</v>
      </c>
      <c r="Q3232" t="s">
        <v>8314</v>
      </c>
      <c r="R3232" t="s">
        <v>8315</v>
      </c>
    </row>
    <row r="3233" spans="1:18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100"/>
        <v>1.61</v>
      </c>
      <c r="P3233" s="15">
        <f t="shared" si="101"/>
        <v>57.5</v>
      </c>
      <c r="Q3233" t="s">
        <v>8314</v>
      </c>
      <c r="R3233" t="s">
        <v>8315</v>
      </c>
    </row>
    <row r="3234" spans="1:18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100"/>
        <v>1.3120000000000001</v>
      </c>
      <c r="P3234" s="15">
        <f t="shared" si="101"/>
        <v>50.46153846153846</v>
      </c>
      <c r="Q3234" t="s">
        <v>8314</v>
      </c>
      <c r="R3234" t="s">
        <v>8315</v>
      </c>
    </row>
    <row r="3235" spans="1:18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100"/>
        <v>1.1879999999999999</v>
      </c>
      <c r="P3235" s="15">
        <f t="shared" si="101"/>
        <v>97.377049180327873</v>
      </c>
      <c r="Q3235" t="s">
        <v>8314</v>
      </c>
      <c r="R3235" t="s">
        <v>8315</v>
      </c>
    </row>
    <row r="3236" spans="1:18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100"/>
        <v>1.0039275000000001</v>
      </c>
      <c r="P3236" s="15">
        <f t="shared" si="101"/>
        <v>34.91921739130435</v>
      </c>
      <c r="Q3236" t="s">
        <v>8314</v>
      </c>
      <c r="R3236" t="s">
        <v>8315</v>
      </c>
    </row>
    <row r="3237" spans="1:18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100"/>
        <v>1.0320666666666667</v>
      </c>
      <c r="P3237" s="15">
        <f t="shared" si="101"/>
        <v>85.530386740331494</v>
      </c>
      <c r="Q3237" t="s">
        <v>8314</v>
      </c>
      <c r="R3237" t="s">
        <v>8315</v>
      </c>
    </row>
    <row r="3238" spans="1:18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100"/>
        <v>1.006</v>
      </c>
      <c r="P3238" s="15">
        <f t="shared" si="101"/>
        <v>182.90909090909091</v>
      </c>
      <c r="Q3238" t="s">
        <v>8314</v>
      </c>
      <c r="R3238" t="s">
        <v>8315</v>
      </c>
    </row>
    <row r="3239" spans="1:18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100"/>
        <v>1.0078754285714286</v>
      </c>
      <c r="P3239" s="15">
        <f t="shared" si="101"/>
        <v>131.13620817843866</v>
      </c>
      <c r="Q3239" t="s">
        <v>8314</v>
      </c>
      <c r="R3239" t="s">
        <v>8315</v>
      </c>
    </row>
    <row r="3240" spans="1:18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100"/>
        <v>1.1232142857142857</v>
      </c>
      <c r="P3240" s="15">
        <f t="shared" si="101"/>
        <v>39.810126582278478</v>
      </c>
      <c r="Q3240" t="s">
        <v>8314</v>
      </c>
      <c r="R3240" t="s">
        <v>8315</v>
      </c>
    </row>
    <row r="3241" spans="1:18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100"/>
        <v>1.0591914022517912</v>
      </c>
      <c r="P3241" s="15">
        <f t="shared" si="101"/>
        <v>59.701730769230764</v>
      </c>
      <c r="Q3241" t="s">
        <v>8314</v>
      </c>
      <c r="R3241" t="s">
        <v>8315</v>
      </c>
    </row>
    <row r="3242" spans="1:18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100"/>
        <v>1.0056666666666667</v>
      </c>
      <c r="P3242" s="15">
        <f t="shared" si="101"/>
        <v>88.735294117647058</v>
      </c>
      <c r="Q3242" t="s">
        <v>8314</v>
      </c>
      <c r="R3242" t="s">
        <v>8315</v>
      </c>
    </row>
    <row r="3243" spans="1:18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100"/>
        <v>1.1530588235294117</v>
      </c>
      <c r="P3243" s="15">
        <f t="shared" si="101"/>
        <v>58.688622754491021</v>
      </c>
      <c r="Q3243" t="s">
        <v>8314</v>
      </c>
      <c r="R3243" t="s">
        <v>8315</v>
      </c>
    </row>
    <row r="3244" spans="1:18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100"/>
        <v>1.273042</v>
      </c>
      <c r="P3244" s="15">
        <f t="shared" si="101"/>
        <v>69.56513661202186</v>
      </c>
      <c r="Q3244" t="s">
        <v>8314</v>
      </c>
      <c r="R3244" t="s">
        <v>8315</v>
      </c>
    </row>
    <row r="3245" spans="1:18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100"/>
        <v>1.028375</v>
      </c>
      <c r="P3245" s="15">
        <f t="shared" si="101"/>
        <v>115.87323943661971</v>
      </c>
      <c r="Q3245" t="s">
        <v>8314</v>
      </c>
      <c r="R3245" t="s">
        <v>8315</v>
      </c>
    </row>
    <row r="3246" spans="1:18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100"/>
        <v>1.0293749999999999</v>
      </c>
      <c r="P3246" s="15">
        <f t="shared" si="101"/>
        <v>23.869565217391305</v>
      </c>
      <c r="Q3246" t="s">
        <v>8314</v>
      </c>
      <c r="R3246" t="s">
        <v>8315</v>
      </c>
    </row>
    <row r="3247" spans="1:18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100"/>
        <v>1.043047619047619</v>
      </c>
      <c r="P3247" s="15">
        <f t="shared" si="101"/>
        <v>81.125925925925927</v>
      </c>
      <c r="Q3247" t="s">
        <v>8314</v>
      </c>
      <c r="R3247" t="s">
        <v>8315</v>
      </c>
    </row>
    <row r="3248" spans="1:18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100"/>
        <v>1.1122000000000001</v>
      </c>
      <c r="P3248" s="15">
        <f t="shared" si="101"/>
        <v>57.626943005181346</v>
      </c>
      <c r="Q3248" t="s">
        <v>8314</v>
      </c>
      <c r="R3248" t="s">
        <v>8315</v>
      </c>
    </row>
    <row r="3249" spans="1:18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100"/>
        <v>1.0586</v>
      </c>
      <c r="P3249" s="15">
        <f t="shared" si="101"/>
        <v>46.429824561403507</v>
      </c>
      <c r="Q3249" t="s">
        <v>8314</v>
      </c>
      <c r="R3249" t="s">
        <v>8315</v>
      </c>
    </row>
    <row r="3250" spans="1:18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100"/>
        <v>1.0079166666666666</v>
      </c>
      <c r="P3250" s="15">
        <f t="shared" si="101"/>
        <v>60.475000000000001</v>
      </c>
      <c r="Q3250" t="s">
        <v>8314</v>
      </c>
      <c r="R3250" t="s">
        <v>8315</v>
      </c>
    </row>
    <row r="3251" spans="1:18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100"/>
        <v>1.0492727272727274</v>
      </c>
      <c r="P3251" s="15">
        <f t="shared" si="101"/>
        <v>65.579545454545453</v>
      </c>
      <c r="Q3251" t="s">
        <v>8314</v>
      </c>
      <c r="R3251" t="s">
        <v>8315</v>
      </c>
    </row>
    <row r="3252" spans="1:18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100"/>
        <v>1.01552</v>
      </c>
      <c r="P3252" s="15">
        <f t="shared" si="101"/>
        <v>119.1924882629108</v>
      </c>
      <c r="Q3252" t="s">
        <v>8314</v>
      </c>
      <c r="R3252" t="s">
        <v>8315</v>
      </c>
    </row>
    <row r="3253" spans="1:18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100"/>
        <v>1.1073333333333333</v>
      </c>
      <c r="P3253" s="15">
        <f t="shared" si="101"/>
        <v>83.05</v>
      </c>
      <c r="Q3253" t="s">
        <v>8314</v>
      </c>
      <c r="R3253" t="s">
        <v>8315</v>
      </c>
    </row>
    <row r="3254" spans="1:18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100"/>
        <v>1.2782222222222221</v>
      </c>
      <c r="P3254" s="15">
        <f t="shared" si="101"/>
        <v>57.52</v>
      </c>
      <c r="Q3254" t="s">
        <v>8314</v>
      </c>
      <c r="R3254" t="s">
        <v>8315</v>
      </c>
    </row>
    <row r="3255" spans="1:18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100"/>
        <v>1.0182500000000001</v>
      </c>
      <c r="P3255" s="15">
        <f t="shared" si="101"/>
        <v>177.08695652173913</v>
      </c>
      <c r="Q3255" t="s">
        <v>8314</v>
      </c>
      <c r="R3255" t="s">
        <v>8315</v>
      </c>
    </row>
    <row r="3256" spans="1:18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100"/>
        <v>1.012576923076923</v>
      </c>
      <c r="P3256" s="15">
        <f t="shared" si="101"/>
        <v>70.771505376344081</v>
      </c>
      <c r="Q3256" t="s">
        <v>8314</v>
      </c>
      <c r="R3256" t="s">
        <v>8315</v>
      </c>
    </row>
    <row r="3257" spans="1:18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100"/>
        <v>1.75</v>
      </c>
      <c r="P3257" s="15">
        <f t="shared" si="101"/>
        <v>29.166666666666668</v>
      </c>
      <c r="Q3257" t="s">
        <v>8314</v>
      </c>
      <c r="R3257" t="s">
        <v>8315</v>
      </c>
    </row>
    <row r="3258" spans="1:18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100"/>
        <v>1.2806</v>
      </c>
      <c r="P3258" s="15">
        <f t="shared" si="101"/>
        <v>72.76136363636364</v>
      </c>
      <c r="Q3258" t="s">
        <v>8314</v>
      </c>
      <c r="R3258" t="s">
        <v>8315</v>
      </c>
    </row>
    <row r="3259" spans="1:18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100"/>
        <v>1.0629949999999999</v>
      </c>
      <c r="P3259" s="15">
        <f t="shared" si="101"/>
        <v>51.853414634146333</v>
      </c>
      <c r="Q3259" t="s">
        <v>8314</v>
      </c>
      <c r="R3259" t="s">
        <v>8315</v>
      </c>
    </row>
    <row r="3260" spans="1:18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100"/>
        <v>1.052142857142857</v>
      </c>
      <c r="P3260" s="15">
        <f t="shared" si="101"/>
        <v>98.2</v>
      </c>
      <c r="Q3260" t="s">
        <v>8314</v>
      </c>
      <c r="R3260" t="s">
        <v>8315</v>
      </c>
    </row>
    <row r="3261" spans="1:18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100"/>
        <v>1.0616782608695652</v>
      </c>
      <c r="P3261" s="15">
        <f t="shared" si="101"/>
        <v>251.7381443298969</v>
      </c>
      <c r="Q3261" t="s">
        <v>8314</v>
      </c>
      <c r="R3261" t="s">
        <v>8315</v>
      </c>
    </row>
    <row r="3262" spans="1:18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100"/>
        <v>1.0924</v>
      </c>
      <c r="P3262" s="15">
        <f t="shared" si="101"/>
        <v>74.821917808219183</v>
      </c>
      <c r="Q3262" t="s">
        <v>8314</v>
      </c>
      <c r="R3262" t="s">
        <v>8315</v>
      </c>
    </row>
    <row r="3263" spans="1:18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100"/>
        <v>1.0045454545454546</v>
      </c>
      <c r="P3263" s="15">
        <f t="shared" si="101"/>
        <v>67.65306122448979</v>
      </c>
      <c r="Q3263" t="s">
        <v>8314</v>
      </c>
      <c r="R3263" t="s">
        <v>8315</v>
      </c>
    </row>
    <row r="3264" spans="1:18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100"/>
        <v>1.0304098360655738</v>
      </c>
      <c r="P3264" s="15">
        <f t="shared" si="101"/>
        <v>93.81343283582089</v>
      </c>
      <c r="Q3264" t="s">
        <v>8314</v>
      </c>
      <c r="R3264" t="s">
        <v>8315</v>
      </c>
    </row>
    <row r="3265" spans="1:18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100"/>
        <v>1.121664</v>
      </c>
      <c r="P3265" s="15">
        <f t="shared" si="101"/>
        <v>41.237647058823526</v>
      </c>
      <c r="Q3265" t="s">
        <v>8314</v>
      </c>
      <c r="R3265" t="s">
        <v>8315</v>
      </c>
    </row>
    <row r="3266" spans="1:18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100"/>
        <v>1.03</v>
      </c>
      <c r="P3266" s="15">
        <f t="shared" si="101"/>
        <v>52.551020408163268</v>
      </c>
      <c r="Q3266" t="s">
        <v>8314</v>
      </c>
      <c r="R3266" t="s">
        <v>8315</v>
      </c>
    </row>
    <row r="3267" spans="1:18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102">E3267/D3267</f>
        <v>1.64</v>
      </c>
      <c r="P3267" s="15">
        <f t="shared" ref="P3267:P3330" si="103">E3267/L3267</f>
        <v>70.285714285714292</v>
      </c>
      <c r="Q3267" t="s">
        <v>8314</v>
      </c>
      <c r="R3267" t="s">
        <v>8315</v>
      </c>
    </row>
    <row r="3268" spans="1:18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102"/>
        <v>1.3128333333333333</v>
      </c>
      <c r="P3268" s="15">
        <f t="shared" si="103"/>
        <v>48.325153374233132</v>
      </c>
      <c r="Q3268" t="s">
        <v>8314</v>
      </c>
      <c r="R3268" t="s">
        <v>8315</v>
      </c>
    </row>
    <row r="3269" spans="1:18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102"/>
        <v>1.0209999999999999</v>
      </c>
      <c r="P3269" s="15">
        <f t="shared" si="103"/>
        <v>53.177083333333336</v>
      </c>
      <c r="Q3269" t="s">
        <v>8314</v>
      </c>
      <c r="R3269" t="s">
        <v>8315</v>
      </c>
    </row>
    <row r="3270" spans="1:18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102"/>
        <v>1.28</v>
      </c>
      <c r="P3270" s="15">
        <f t="shared" si="103"/>
        <v>60.952380952380949</v>
      </c>
      <c r="Q3270" t="s">
        <v>8314</v>
      </c>
      <c r="R3270" t="s">
        <v>8315</v>
      </c>
    </row>
    <row r="3271" spans="1:18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102"/>
        <v>1.0149999999999999</v>
      </c>
      <c r="P3271" s="15">
        <f t="shared" si="103"/>
        <v>116</v>
      </c>
      <c r="Q3271" t="s">
        <v>8314</v>
      </c>
      <c r="R3271" t="s">
        <v>8315</v>
      </c>
    </row>
    <row r="3272" spans="1:18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102"/>
        <v>1.0166666666666666</v>
      </c>
      <c r="P3272" s="15">
        <f t="shared" si="103"/>
        <v>61</v>
      </c>
      <c r="Q3272" t="s">
        <v>8314</v>
      </c>
      <c r="R3272" t="s">
        <v>8315</v>
      </c>
    </row>
    <row r="3273" spans="1:18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102"/>
        <v>1.3</v>
      </c>
      <c r="P3273" s="15">
        <f t="shared" si="103"/>
        <v>38.235294117647058</v>
      </c>
      <c r="Q3273" t="s">
        <v>8314</v>
      </c>
      <c r="R3273" t="s">
        <v>8315</v>
      </c>
    </row>
    <row r="3274" spans="1:18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102"/>
        <v>1.5443</v>
      </c>
      <c r="P3274" s="15">
        <f t="shared" si="103"/>
        <v>106.50344827586207</v>
      </c>
      <c r="Q3274" t="s">
        <v>8314</v>
      </c>
      <c r="R3274" t="s">
        <v>8315</v>
      </c>
    </row>
    <row r="3275" spans="1:18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102"/>
        <v>1.0740000000000001</v>
      </c>
      <c r="P3275" s="15">
        <f t="shared" si="103"/>
        <v>204.57142857142858</v>
      </c>
      <c r="Q3275" t="s">
        <v>8314</v>
      </c>
      <c r="R3275" t="s">
        <v>8315</v>
      </c>
    </row>
    <row r="3276" spans="1:18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102"/>
        <v>1.0132258064516129</v>
      </c>
      <c r="P3276" s="15">
        <f t="shared" si="103"/>
        <v>54.912587412587413</v>
      </c>
      <c r="Q3276" t="s">
        <v>8314</v>
      </c>
      <c r="R3276" t="s">
        <v>8315</v>
      </c>
    </row>
    <row r="3277" spans="1:18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102"/>
        <v>1.0027777777777778</v>
      </c>
      <c r="P3277" s="15">
        <f t="shared" si="103"/>
        <v>150.41666666666666</v>
      </c>
      <c r="Q3277" t="s">
        <v>8314</v>
      </c>
      <c r="R3277" t="s">
        <v>8315</v>
      </c>
    </row>
    <row r="3278" spans="1:18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102"/>
        <v>1.1684444444444444</v>
      </c>
      <c r="P3278" s="15">
        <f t="shared" si="103"/>
        <v>52.58</v>
      </c>
      <c r="Q3278" t="s">
        <v>8314</v>
      </c>
      <c r="R3278" t="s">
        <v>8315</v>
      </c>
    </row>
    <row r="3279" spans="1:18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102"/>
        <v>1.0860000000000001</v>
      </c>
      <c r="P3279" s="15">
        <f t="shared" si="103"/>
        <v>54.3</v>
      </c>
      <c r="Q3279" t="s">
        <v>8314</v>
      </c>
      <c r="R3279" t="s">
        <v>8315</v>
      </c>
    </row>
    <row r="3280" spans="1:18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102"/>
        <v>1.034</v>
      </c>
      <c r="P3280" s="15">
        <f t="shared" si="103"/>
        <v>76.029411764705884</v>
      </c>
      <c r="Q3280" t="s">
        <v>8314</v>
      </c>
      <c r="R3280" t="s">
        <v>8315</v>
      </c>
    </row>
    <row r="3281" spans="1:18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102"/>
        <v>1.1427586206896552</v>
      </c>
      <c r="P3281" s="15">
        <f t="shared" si="103"/>
        <v>105.2063492063492</v>
      </c>
      <c r="Q3281" t="s">
        <v>8314</v>
      </c>
      <c r="R3281" t="s">
        <v>8315</v>
      </c>
    </row>
    <row r="3282" spans="1:18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102"/>
        <v>1.03</v>
      </c>
      <c r="P3282" s="15">
        <f t="shared" si="103"/>
        <v>68.666666666666671</v>
      </c>
      <c r="Q3282" t="s">
        <v>8314</v>
      </c>
      <c r="R3282" t="s">
        <v>8315</v>
      </c>
    </row>
    <row r="3283" spans="1:18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102"/>
        <v>1.216</v>
      </c>
      <c r="P3283" s="15">
        <f t="shared" si="103"/>
        <v>129.36170212765958</v>
      </c>
      <c r="Q3283" t="s">
        <v>8314</v>
      </c>
      <c r="R3283" t="s">
        <v>8315</v>
      </c>
    </row>
    <row r="3284" spans="1:18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102"/>
        <v>1.026467741935484</v>
      </c>
      <c r="P3284" s="15">
        <f t="shared" si="103"/>
        <v>134.26371308016877</v>
      </c>
      <c r="Q3284" t="s">
        <v>8314</v>
      </c>
      <c r="R3284" t="s">
        <v>8315</v>
      </c>
    </row>
    <row r="3285" spans="1:18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102"/>
        <v>1.0475000000000001</v>
      </c>
      <c r="P3285" s="15">
        <f t="shared" si="103"/>
        <v>17.829787234042552</v>
      </c>
      <c r="Q3285" t="s">
        <v>8314</v>
      </c>
      <c r="R3285" t="s">
        <v>8315</v>
      </c>
    </row>
    <row r="3286" spans="1:18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102"/>
        <v>1.016</v>
      </c>
      <c r="P3286" s="15">
        <f t="shared" si="103"/>
        <v>203.2</v>
      </c>
      <c r="Q3286" t="s">
        <v>8314</v>
      </c>
      <c r="R3286" t="s">
        <v>8315</v>
      </c>
    </row>
    <row r="3287" spans="1:18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102"/>
        <v>1.1210242048409682</v>
      </c>
      <c r="P3287" s="15">
        <f t="shared" si="103"/>
        <v>69.18518518518519</v>
      </c>
      <c r="Q3287" t="s">
        <v>8314</v>
      </c>
      <c r="R3287" t="s">
        <v>8315</v>
      </c>
    </row>
    <row r="3288" spans="1:18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102"/>
        <v>1.0176666666666667</v>
      </c>
      <c r="P3288" s="15">
        <f t="shared" si="103"/>
        <v>125.12295081967213</v>
      </c>
      <c r="Q3288" t="s">
        <v>8314</v>
      </c>
      <c r="R3288" t="s">
        <v>8315</v>
      </c>
    </row>
    <row r="3289" spans="1:18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102"/>
        <v>1</v>
      </c>
      <c r="P3289" s="15">
        <f t="shared" si="103"/>
        <v>73.529411764705884</v>
      </c>
      <c r="Q3289" t="s">
        <v>8314</v>
      </c>
      <c r="R3289" t="s">
        <v>8315</v>
      </c>
    </row>
    <row r="3290" spans="1:18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102"/>
        <v>1.0026489999999999</v>
      </c>
      <c r="P3290" s="15">
        <f t="shared" si="103"/>
        <v>48.437149758454105</v>
      </c>
      <c r="Q3290" t="s">
        <v>8314</v>
      </c>
      <c r="R3290" t="s">
        <v>8315</v>
      </c>
    </row>
    <row r="3291" spans="1:18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102"/>
        <v>1.3304200000000002</v>
      </c>
      <c r="P3291" s="15">
        <f t="shared" si="103"/>
        <v>26.608400000000003</v>
      </c>
      <c r="Q3291" t="s">
        <v>8314</v>
      </c>
      <c r="R3291" t="s">
        <v>8315</v>
      </c>
    </row>
    <row r="3292" spans="1:18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102"/>
        <v>1.212</v>
      </c>
      <c r="P3292" s="15">
        <f t="shared" si="103"/>
        <v>33.666666666666664</v>
      </c>
      <c r="Q3292" t="s">
        <v>8314</v>
      </c>
      <c r="R3292" t="s">
        <v>8315</v>
      </c>
    </row>
    <row r="3293" spans="1:18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102"/>
        <v>1.1399999999999999</v>
      </c>
      <c r="P3293" s="15">
        <f t="shared" si="103"/>
        <v>40.714285714285715</v>
      </c>
      <c r="Q3293" t="s">
        <v>8314</v>
      </c>
      <c r="R3293" t="s">
        <v>8315</v>
      </c>
    </row>
    <row r="3294" spans="1:18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102"/>
        <v>2.8613861386138613</v>
      </c>
      <c r="P3294" s="15">
        <f t="shared" si="103"/>
        <v>19.266666666666666</v>
      </c>
      <c r="Q3294" t="s">
        <v>8314</v>
      </c>
      <c r="R3294" t="s">
        <v>8315</v>
      </c>
    </row>
    <row r="3295" spans="1:18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102"/>
        <v>1.7044444444444444</v>
      </c>
      <c r="P3295" s="15">
        <f t="shared" si="103"/>
        <v>84.285714285714292</v>
      </c>
      <c r="Q3295" t="s">
        <v>8314</v>
      </c>
      <c r="R3295" t="s">
        <v>8315</v>
      </c>
    </row>
    <row r="3296" spans="1:18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102"/>
        <v>1.1833333333333333</v>
      </c>
      <c r="P3296" s="15">
        <f t="shared" si="103"/>
        <v>29.583333333333332</v>
      </c>
      <c r="Q3296" t="s">
        <v>8314</v>
      </c>
      <c r="R3296" t="s">
        <v>8315</v>
      </c>
    </row>
    <row r="3297" spans="1:18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102"/>
        <v>1.0285857142857142</v>
      </c>
      <c r="P3297" s="15">
        <f t="shared" si="103"/>
        <v>26.667037037037037</v>
      </c>
      <c r="Q3297" t="s">
        <v>8314</v>
      </c>
      <c r="R3297" t="s">
        <v>8315</v>
      </c>
    </row>
    <row r="3298" spans="1:18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102"/>
        <v>1.4406666666666668</v>
      </c>
      <c r="P3298" s="15">
        <f t="shared" si="103"/>
        <v>45.978723404255319</v>
      </c>
      <c r="Q3298" t="s">
        <v>8314</v>
      </c>
      <c r="R3298" t="s">
        <v>8315</v>
      </c>
    </row>
    <row r="3299" spans="1:18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102"/>
        <v>1.0007272727272727</v>
      </c>
      <c r="P3299" s="15">
        <f t="shared" si="103"/>
        <v>125.09090909090909</v>
      </c>
      <c r="Q3299" t="s">
        <v>8314</v>
      </c>
      <c r="R3299" t="s">
        <v>8315</v>
      </c>
    </row>
    <row r="3300" spans="1:18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102"/>
        <v>1.0173000000000001</v>
      </c>
      <c r="P3300" s="15">
        <f t="shared" si="103"/>
        <v>141.29166666666666</v>
      </c>
      <c r="Q3300" t="s">
        <v>8314</v>
      </c>
      <c r="R3300" t="s">
        <v>8315</v>
      </c>
    </row>
    <row r="3301" spans="1:18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102"/>
        <v>1.1619999999999999</v>
      </c>
      <c r="P3301" s="15">
        <f t="shared" si="103"/>
        <v>55.333333333333336</v>
      </c>
      <c r="Q3301" t="s">
        <v>8314</v>
      </c>
      <c r="R3301" t="s">
        <v>8315</v>
      </c>
    </row>
    <row r="3302" spans="1:18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102"/>
        <v>1.3616666666666666</v>
      </c>
      <c r="P3302" s="15">
        <f t="shared" si="103"/>
        <v>46.420454545454547</v>
      </c>
      <c r="Q3302" t="s">
        <v>8314</v>
      </c>
      <c r="R3302" t="s">
        <v>8315</v>
      </c>
    </row>
    <row r="3303" spans="1:18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102"/>
        <v>1.3346666666666667</v>
      </c>
      <c r="P3303" s="15">
        <f t="shared" si="103"/>
        <v>57.2</v>
      </c>
      <c r="Q3303" t="s">
        <v>8314</v>
      </c>
      <c r="R3303" t="s">
        <v>8315</v>
      </c>
    </row>
    <row r="3304" spans="1:18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102"/>
        <v>1.0339285714285715</v>
      </c>
      <c r="P3304" s="15">
        <f t="shared" si="103"/>
        <v>173.7</v>
      </c>
      <c r="Q3304" t="s">
        <v>8314</v>
      </c>
      <c r="R3304" t="s">
        <v>8315</v>
      </c>
    </row>
    <row r="3305" spans="1:18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102"/>
        <v>1.1588888888888889</v>
      </c>
      <c r="P3305" s="15">
        <f t="shared" si="103"/>
        <v>59.6</v>
      </c>
      <c r="Q3305" t="s">
        <v>8314</v>
      </c>
      <c r="R3305" t="s">
        <v>8315</v>
      </c>
    </row>
    <row r="3306" spans="1:18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102"/>
        <v>1.0451666666666666</v>
      </c>
      <c r="P3306" s="15">
        <f t="shared" si="103"/>
        <v>89.585714285714289</v>
      </c>
      <c r="Q3306" t="s">
        <v>8314</v>
      </c>
      <c r="R3306" t="s">
        <v>8315</v>
      </c>
    </row>
    <row r="3307" spans="1:18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102"/>
        <v>1.0202500000000001</v>
      </c>
      <c r="P3307" s="15">
        <f t="shared" si="103"/>
        <v>204.05</v>
      </c>
      <c r="Q3307" t="s">
        <v>8314</v>
      </c>
      <c r="R3307" t="s">
        <v>8315</v>
      </c>
    </row>
    <row r="3308" spans="1:18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102"/>
        <v>1.7533333333333334</v>
      </c>
      <c r="P3308" s="15">
        <f t="shared" si="103"/>
        <v>48.703703703703702</v>
      </c>
      <c r="Q3308" t="s">
        <v>8314</v>
      </c>
      <c r="R3308" t="s">
        <v>8315</v>
      </c>
    </row>
    <row r="3309" spans="1:18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102"/>
        <v>1.0668</v>
      </c>
      <c r="P3309" s="15">
        <f t="shared" si="103"/>
        <v>53.339999999999996</v>
      </c>
      <c r="Q3309" t="s">
        <v>8314</v>
      </c>
      <c r="R3309" t="s">
        <v>8315</v>
      </c>
    </row>
    <row r="3310" spans="1:18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102"/>
        <v>1.2228571428571429</v>
      </c>
      <c r="P3310" s="15">
        <f t="shared" si="103"/>
        <v>75.087719298245617</v>
      </c>
      <c r="Q3310" t="s">
        <v>8314</v>
      </c>
      <c r="R3310" t="s">
        <v>8315</v>
      </c>
    </row>
    <row r="3311" spans="1:18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102"/>
        <v>1.5942857142857143</v>
      </c>
      <c r="P3311" s="15">
        <f t="shared" si="103"/>
        <v>18</v>
      </c>
      <c r="Q3311" t="s">
        <v>8314</v>
      </c>
      <c r="R3311" t="s">
        <v>8315</v>
      </c>
    </row>
    <row r="3312" spans="1:18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102"/>
        <v>1.0007692307692309</v>
      </c>
      <c r="P3312" s="15">
        <f t="shared" si="103"/>
        <v>209.83870967741936</v>
      </c>
      <c r="Q3312" t="s">
        <v>8314</v>
      </c>
      <c r="R3312" t="s">
        <v>8315</v>
      </c>
    </row>
    <row r="3313" spans="1:18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102"/>
        <v>1.0984</v>
      </c>
      <c r="P3313" s="15">
        <f t="shared" si="103"/>
        <v>61.022222222222226</v>
      </c>
      <c r="Q3313" t="s">
        <v>8314</v>
      </c>
      <c r="R3313" t="s">
        <v>8315</v>
      </c>
    </row>
    <row r="3314" spans="1:18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102"/>
        <v>1.0004</v>
      </c>
      <c r="P3314" s="15">
        <f t="shared" si="103"/>
        <v>61</v>
      </c>
      <c r="Q3314" t="s">
        <v>8314</v>
      </c>
      <c r="R3314" t="s">
        <v>8315</v>
      </c>
    </row>
    <row r="3315" spans="1:18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102"/>
        <v>1.1605000000000001</v>
      </c>
      <c r="P3315" s="15">
        <f t="shared" si="103"/>
        <v>80.034482758620683</v>
      </c>
      <c r="Q3315" t="s">
        <v>8314</v>
      </c>
      <c r="R3315" t="s">
        <v>8315</v>
      </c>
    </row>
    <row r="3316" spans="1:18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102"/>
        <v>2.1074999999999999</v>
      </c>
      <c r="P3316" s="15">
        <f t="shared" si="103"/>
        <v>29.068965517241381</v>
      </c>
      <c r="Q3316" t="s">
        <v>8314</v>
      </c>
      <c r="R3316" t="s">
        <v>8315</v>
      </c>
    </row>
    <row r="3317" spans="1:18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102"/>
        <v>1.1000000000000001</v>
      </c>
      <c r="P3317" s="15">
        <f t="shared" si="103"/>
        <v>49.438202247191015</v>
      </c>
      <c r="Q3317" t="s">
        <v>8314</v>
      </c>
      <c r="R3317" t="s">
        <v>8315</v>
      </c>
    </row>
    <row r="3318" spans="1:18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102"/>
        <v>1.0008673425918038</v>
      </c>
      <c r="P3318" s="15">
        <f t="shared" si="103"/>
        <v>93.977440000000001</v>
      </c>
      <c r="Q3318" t="s">
        <v>8314</v>
      </c>
      <c r="R3318" t="s">
        <v>8315</v>
      </c>
    </row>
    <row r="3319" spans="1:18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102"/>
        <v>1.0619047619047619</v>
      </c>
      <c r="P3319" s="15">
        <f t="shared" si="103"/>
        <v>61.944444444444443</v>
      </c>
      <c r="Q3319" t="s">
        <v>8314</v>
      </c>
      <c r="R3319" t="s">
        <v>8315</v>
      </c>
    </row>
    <row r="3320" spans="1:18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102"/>
        <v>1.256</v>
      </c>
      <c r="P3320" s="15">
        <f t="shared" si="103"/>
        <v>78.5</v>
      </c>
      <c r="Q3320" t="s">
        <v>8314</v>
      </c>
      <c r="R3320" t="s">
        <v>8315</v>
      </c>
    </row>
    <row r="3321" spans="1:18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102"/>
        <v>1.08</v>
      </c>
      <c r="P3321" s="15">
        <f t="shared" si="103"/>
        <v>33.75</v>
      </c>
      <c r="Q3321" t="s">
        <v>8314</v>
      </c>
      <c r="R3321" t="s">
        <v>8315</v>
      </c>
    </row>
    <row r="3322" spans="1:18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102"/>
        <v>1.01</v>
      </c>
      <c r="P3322" s="15">
        <f t="shared" si="103"/>
        <v>66.44736842105263</v>
      </c>
      <c r="Q3322" t="s">
        <v>8314</v>
      </c>
      <c r="R3322" t="s">
        <v>8315</v>
      </c>
    </row>
    <row r="3323" spans="1:18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102"/>
        <v>1.0740000000000001</v>
      </c>
      <c r="P3323" s="15">
        <f t="shared" si="103"/>
        <v>35.799999999999997</v>
      </c>
      <c r="Q3323" t="s">
        <v>8314</v>
      </c>
      <c r="R3323" t="s">
        <v>8315</v>
      </c>
    </row>
    <row r="3324" spans="1:18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102"/>
        <v>1.0151515151515151</v>
      </c>
      <c r="P3324" s="15">
        <f t="shared" si="103"/>
        <v>145.65217391304347</v>
      </c>
      <c r="Q3324" t="s">
        <v>8314</v>
      </c>
      <c r="R3324" t="s">
        <v>8315</v>
      </c>
    </row>
    <row r="3325" spans="1:18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102"/>
        <v>1.2589999999999999</v>
      </c>
      <c r="P3325" s="15">
        <f t="shared" si="103"/>
        <v>25.693877551020407</v>
      </c>
      <c r="Q3325" t="s">
        <v>8314</v>
      </c>
      <c r="R3325" t="s">
        <v>8315</v>
      </c>
    </row>
    <row r="3326" spans="1:18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102"/>
        <v>1.0166666666666666</v>
      </c>
      <c r="P3326" s="15">
        <f t="shared" si="103"/>
        <v>152.5</v>
      </c>
      <c r="Q3326" t="s">
        <v>8314</v>
      </c>
      <c r="R3326" t="s">
        <v>8315</v>
      </c>
    </row>
    <row r="3327" spans="1:18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102"/>
        <v>1.125</v>
      </c>
      <c r="P3327" s="15">
        <f t="shared" si="103"/>
        <v>30</v>
      </c>
      <c r="Q3327" t="s">
        <v>8314</v>
      </c>
      <c r="R3327" t="s">
        <v>8315</v>
      </c>
    </row>
    <row r="3328" spans="1:18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102"/>
        <v>1.0137499999999999</v>
      </c>
      <c r="P3328" s="15">
        <f t="shared" si="103"/>
        <v>142.28070175438597</v>
      </c>
      <c r="Q3328" t="s">
        <v>8314</v>
      </c>
      <c r="R3328" t="s">
        <v>8315</v>
      </c>
    </row>
    <row r="3329" spans="1:18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102"/>
        <v>1.0125</v>
      </c>
      <c r="P3329" s="15">
        <f t="shared" si="103"/>
        <v>24.545454545454547</v>
      </c>
      <c r="Q3329" t="s">
        <v>8314</v>
      </c>
      <c r="R3329" t="s">
        <v>8315</v>
      </c>
    </row>
    <row r="3330" spans="1:18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102"/>
        <v>1.4638888888888888</v>
      </c>
      <c r="P3330" s="15">
        <f t="shared" si="103"/>
        <v>292.77777777777777</v>
      </c>
      <c r="Q3330" t="s">
        <v>8314</v>
      </c>
      <c r="R3330" t="s">
        <v>8315</v>
      </c>
    </row>
    <row r="3331" spans="1:18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104">E3331/D3331</f>
        <v>1.1679999999999999</v>
      </c>
      <c r="P3331" s="15">
        <f t="shared" ref="P3331:P3394" si="105">E3331/L3331</f>
        <v>44.92307692307692</v>
      </c>
      <c r="Q3331" t="s">
        <v>8314</v>
      </c>
      <c r="R3331" t="s">
        <v>8315</v>
      </c>
    </row>
    <row r="3332" spans="1:18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104"/>
        <v>1.0626666666666666</v>
      </c>
      <c r="P3332" s="15">
        <f t="shared" si="105"/>
        <v>23.10144927536232</v>
      </c>
      <c r="Q3332" t="s">
        <v>8314</v>
      </c>
      <c r="R3332" t="s">
        <v>8315</v>
      </c>
    </row>
    <row r="3333" spans="1:18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104"/>
        <v>1.0451999999999999</v>
      </c>
      <c r="P3333" s="15">
        <f t="shared" si="105"/>
        <v>80.400000000000006</v>
      </c>
      <c r="Q3333" t="s">
        <v>8314</v>
      </c>
      <c r="R3333" t="s">
        <v>8315</v>
      </c>
    </row>
    <row r="3334" spans="1:18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104"/>
        <v>1</v>
      </c>
      <c r="P3334" s="15">
        <f t="shared" si="105"/>
        <v>72.289156626506028</v>
      </c>
      <c r="Q3334" t="s">
        <v>8314</v>
      </c>
      <c r="R3334" t="s">
        <v>8315</v>
      </c>
    </row>
    <row r="3335" spans="1:18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104"/>
        <v>1.0457142857142858</v>
      </c>
      <c r="P3335" s="15">
        <f t="shared" si="105"/>
        <v>32.972972972972975</v>
      </c>
      <c r="Q3335" t="s">
        <v>8314</v>
      </c>
      <c r="R3335" t="s">
        <v>8315</v>
      </c>
    </row>
    <row r="3336" spans="1:18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104"/>
        <v>1.3862051149573753</v>
      </c>
      <c r="P3336" s="15">
        <f t="shared" si="105"/>
        <v>116.65217391304348</v>
      </c>
      <c r="Q3336" t="s">
        <v>8314</v>
      </c>
      <c r="R3336" t="s">
        <v>8315</v>
      </c>
    </row>
    <row r="3337" spans="1:18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104"/>
        <v>1.0032000000000001</v>
      </c>
      <c r="P3337" s="15">
        <f t="shared" si="105"/>
        <v>79.61904761904762</v>
      </c>
      <c r="Q3337" t="s">
        <v>8314</v>
      </c>
      <c r="R3337" t="s">
        <v>8315</v>
      </c>
    </row>
    <row r="3338" spans="1:18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104"/>
        <v>1</v>
      </c>
      <c r="P3338" s="15">
        <f t="shared" si="105"/>
        <v>27.777777777777779</v>
      </c>
      <c r="Q3338" t="s">
        <v>8314</v>
      </c>
      <c r="R3338" t="s">
        <v>8315</v>
      </c>
    </row>
    <row r="3339" spans="1:18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104"/>
        <v>1.1020000000000001</v>
      </c>
      <c r="P3339" s="15">
        <f t="shared" si="105"/>
        <v>81.029411764705884</v>
      </c>
      <c r="Q3339" t="s">
        <v>8314</v>
      </c>
      <c r="R3339" t="s">
        <v>8315</v>
      </c>
    </row>
    <row r="3340" spans="1:18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104"/>
        <v>1.0218</v>
      </c>
      <c r="P3340" s="15">
        <f t="shared" si="105"/>
        <v>136.84821428571428</v>
      </c>
      <c r="Q3340" t="s">
        <v>8314</v>
      </c>
      <c r="R3340" t="s">
        <v>8315</v>
      </c>
    </row>
    <row r="3341" spans="1:18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104"/>
        <v>1.0435000000000001</v>
      </c>
      <c r="P3341" s="15">
        <f t="shared" si="105"/>
        <v>177.61702127659575</v>
      </c>
      <c r="Q3341" t="s">
        <v>8314</v>
      </c>
      <c r="R3341" t="s">
        <v>8315</v>
      </c>
    </row>
    <row r="3342" spans="1:18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104"/>
        <v>1.3816666666666666</v>
      </c>
      <c r="P3342" s="15">
        <f t="shared" si="105"/>
        <v>109.07894736842105</v>
      </c>
      <c r="Q3342" t="s">
        <v>8314</v>
      </c>
      <c r="R3342" t="s">
        <v>8315</v>
      </c>
    </row>
    <row r="3343" spans="1:18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104"/>
        <v>1</v>
      </c>
      <c r="P3343" s="15">
        <f t="shared" si="105"/>
        <v>119.64285714285714</v>
      </c>
      <c r="Q3343" t="s">
        <v>8314</v>
      </c>
      <c r="R3343" t="s">
        <v>8315</v>
      </c>
    </row>
    <row r="3344" spans="1:18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104"/>
        <v>1.0166666666666666</v>
      </c>
      <c r="P3344" s="15">
        <f t="shared" si="105"/>
        <v>78.205128205128204</v>
      </c>
      <c r="Q3344" t="s">
        <v>8314</v>
      </c>
      <c r="R3344" t="s">
        <v>8315</v>
      </c>
    </row>
    <row r="3345" spans="1:18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104"/>
        <v>1.7142857142857142</v>
      </c>
      <c r="P3345" s="15">
        <f t="shared" si="105"/>
        <v>52.173913043478258</v>
      </c>
      <c r="Q3345" t="s">
        <v>8314</v>
      </c>
      <c r="R3345" t="s">
        <v>8315</v>
      </c>
    </row>
    <row r="3346" spans="1:18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104"/>
        <v>1.0144444444444445</v>
      </c>
      <c r="P3346" s="15">
        <f t="shared" si="105"/>
        <v>114.125</v>
      </c>
      <c r="Q3346" t="s">
        <v>8314</v>
      </c>
      <c r="R3346" t="s">
        <v>8315</v>
      </c>
    </row>
    <row r="3347" spans="1:18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104"/>
        <v>1.3</v>
      </c>
      <c r="P3347" s="15">
        <f t="shared" si="105"/>
        <v>50</v>
      </c>
      <c r="Q3347" t="s">
        <v>8314</v>
      </c>
      <c r="R3347" t="s">
        <v>8315</v>
      </c>
    </row>
    <row r="3348" spans="1:18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104"/>
        <v>1.1000000000000001</v>
      </c>
      <c r="P3348" s="15">
        <f t="shared" si="105"/>
        <v>91.666666666666671</v>
      </c>
      <c r="Q3348" t="s">
        <v>8314</v>
      </c>
      <c r="R3348" t="s">
        <v>8315</v>
      </c>
    </row>
    <row r="3349" spans="1:18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104"/>
        <v>1.1944999999999999</v>
      </c>
      <c r="P3349" s="15">
        <f t="shared" si="105"/>
        <v>108.59090909090909</v>
      </c>
      <c r="Q3349" t="s">
        <v>8314</v>
      </c>
      <c r="R3349" t="s">
        <v>8315</v>
      </c>
    </row>
    <row r="3350" spans="1:18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104"/>
        <v>1.002909090909091</v>
      </c>
      <c r="P3350" s="15">
        <f t="shared" si="105"/>
        <v>69.822784810126578</v>
      </c>
      <c r="Q3350" t="s">
        <v>8314</v>
      </c>
      <c r="R3350" t="s">
        <v>8315</v>
      </c>
    </row>
    <row r="3351" spans="1:18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104"/>
        <v>1.534</v>
      </c>
      <c r="P3351" s="15">
        <f t="shared" si="105"/>
        <v>109.57142857142857</v>
      </c>
      <c r="Q3351" t="s">
        <v>8314</v>
      </c>
      <c r="R3351" t="s">
        <v>8315</v>
      </c>
    </row>
    <row r="3352" spans="1:18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104"/>
        <v>1.0442857142857143</v>
      </c>
      <c r="P3352" s="15">
        <f t="shared" si="105"/>
        <v>71.666666666666671</v>
      </c>
      <c r="Q3352" t="s">
        <v>8314</v>
      </c>
      <c r="R3352" t="s">
        <v>8315</v>
      </c>
    </row>
    <row r="3353" spans="1:18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104"/>
        <v>1.0109999999999999</v>
      </c>
      <c r="P3353" s="15">
        <f t="shared" si="105"/>
        <v>93.611111111111114</v>
      </c>
      <c r="Q3353" t="s">
        <v>8314</v>
      </c>
      <c r="R3353" t="s">
        <v>8315</v>
      </c>
    </row>
    <row r="3354" spans="1:18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104"/>
        <v>1.0751999999999999</v>
      </c>
      <c r="P3354" s="15">
        <f t="shared" si="105"/>
        <v>76.8</v>
      </c>
      <c r="Q3354" t="s">
        <v>8314</v>
      </c>
      <c r="R3354" t="s">
        <v>8315</v>
      </c>
    </row>
    <row r="3355" spans="1:18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104"/>
        <v>3.15</v>
      </c>
      <c r="P3355" s="15">
        <f t="shared" si="105"/>
        <v>35.795454545454547</v>
      </c>
      <c r="Q3355" t="s">
        <v>8314</v>
      </c>
      <c r="R3355" t="s">
        <v>8315</v>
      </c>
    </row>
    <row r="3356" spans="1:18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104"/>
        <v>1.0193333333333334</v>
      </c>
      <c r="P3356" s="15">
        <f t="shared" si="105"/>
        <v>55.6</v>
      </c>
      <c r="Q3356" t="s">
        <v>8314</v>
      </c>
      <c r="R3356" t="s">
        <v>8315</v>
      </c>
    </row>
    <row r="3357" spans="1:18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104"/>
        <v>1.2628571428571429</v>
      </c>
      <c r="P3357" s="15">
        <f t="shared" si="105"/>
        <v>147.33333333333334</v>
      </c>
      <c r="Q3357" t="s">
        <v>8314</v>
      </c>
      <c r="R3357" t="s">
        <v>8315</v>
      </c>
    </row>
    <row r="3358" spans="1:18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104"/>
        <v>1.014</v>
      </c>
      <c r="P3358" s="15">
        <f t="shared" si="105"/>
        <v>56.333333333333336</v>
      </c>
      <c r="Q3358" t="s">
        <v>8314</v>
      </c>
      <c r="R3358" t="s">
        <v>8315</v>
      </c>
    </row>
    <row r="3359" spans="1:18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104"/>
        <v>1.01</v>
      </c>
      <c r="P3359" s="15">
        <f t="shared" si="105"/>
        <v>96.19047619047619</v>
      </c>
      <c r="Q3359" t="s">
        <v>8314</v>
      </c>
      <c r="R3359" t="s">
        <v>8315</v>
      </c>
    </row>
    <row r="3360" spans="1:18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104"/>
        <v>1.0299</v>
      </c>
      <c r="P3360" s="15">
        <f t="shared" si="105"/>
        <v>63.574074074074076</v>
      </c>
      <c r="Q3360" t="s">
        <v>8314</v>
      </c>
      <c r="R3360" t="s">
        <v>8315</v>
      </c>
    </row>
    <row r="3361" spans="1:18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104"/>
        <v>1.0625</v>
      </c>
      <c r="P3361" s="15">
        <f t="shared" si="105"/>
        <v>184.78260869565219</v>
      </c>
      <c r="Q3361" t="s">
        <v>8314</v>
      </c>
      <c r="R3361" t="s">
        <v>8315</v>
      </c>
    </row>
    <row r="3362" spans="1:18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104"/>
        <v>1.0137777777777779</v>
      </c>
      <c r="P3362" s="15">
        <f t="shared" si="105"/>
        <v>126.72222222222223</v>
      </c>
      <c r="Q3362" t="s">
        <v>8314</v>
      </c>
      <c r="R3362" t="s">
        <v>8315</v>
      </c>
    </row>
    <row r="3363" spans="1:18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104"/>
        <v>1.1346000000000001</v>
      </c>
      <c r="P3363" s="15">
        <f t="shared" si="105"/>
        <v>83.42647058823529</v>
      </c>
      <c r="Q3363" t="s">
        <v>8314</v>
      </c>
      <c r="R3363" t="s">
        <v>8315</v>
      </c>
    </row>
    <row r="3364" spans="1:18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104"/>
        <v>2.1800000000000002</v>
      </c>
      <c r="P3364" s="15">
        <f t="shared" si="105"/>
        <v>54.5</v>
      </c>
      <c r="Q3364" t="s">
        <v>8314</v>
      </c>
      <c r="R3364" t="s">
        <v>8315</v>
      </c>
    </row>
    <row r="3365" spans="1:18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104"/>
        <v>1.0141935483870967</v>
      </c>
      <c r="P3365" s="15">
        <f t="shared" si="105"/>
        <v>302.30769230769232</v>
      </c>
      <c r="Q3365" t="s">
        <v>8314</v>
      </c>
      <c r="R3365" t="s">
        <v>8315</v>
      </c>
    </row>
    <row r="3366" spans="1:18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104"/>
        <v>1.0593333333333332</v>
      </c>
      <c r="P3366" s="15">
        <f t="shared" si="105"/>
        <v>44.138888888888886</v>
      </c>
      <c r="Q3366" t="s">
        <v>8314</v>
      </c>
      <c r="R3366" t="s">
        <v>8315</v>
      </c>
    </row>
    <row r="3367" spans="1:18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104"/>
        <v>1.04</v>
      </c>
      <c r="P3367" s="15">
        <f t="shared" si="105"/>
        <v>866.66666666666663</v>
      </c>
      <c r="Q3367" t="s">
        <v>8314</v>
      </c>
      <c r="R3367" t="s">
        <v>8315</v>
      </c>
    </row>
    <row r="3368" spans="1:18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104"/>
        <v>2.21</v>
      </c>
      <c r="P3368" s="15">
        <f t="shared" si="105"/>
        <v>61.388888888888886</v>
      </c>
      <c r="Q3368" t="s">
        <v>8314</v>
      </c>
      <c r="R3368" t="s">
        <v>8315</v>
      </c>
    </row>
    <row r="3369" spans="1:18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104"/>
        <v>1.1866666666666668</v>
      </c>
      <c r="P3369" s="15">
        <f t="shared" si="105"/>
        <v>29.666666666666668</v>
      </c>
      <c r="Q3369" t="s">
        <v>8314</v>
      </c>
      <c r="R3369" t="s">
        <v>8315</v>
      </c>
    </row>
    <row r="3370" spans="1:18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104"/>
        <v>1.046</v>
      </c>
      <c r="P3370" s="15">
        <f t="shared" si="105"/>
        <v>45.478260869565219</v>
      </c>
      <c r="Q3370" t="s">
        <v>8314</v>
      </c>
      <c r="R3370" t="s">
        <v>8315</v>
      </c>
    </row>
    <row r="3371" spans="1:18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104"/>
        <v>1.0389999999999999</v>
      </c>
      <c r="P3371" s="15">
        <f t="shared" si="105"/>
        <v>96.203703703703709</v>
      </c>
      <c r="Q3371" t="s">
        <v>8314</v>
      </c>
      <c r="R3371" t="s">
        <v>8315</v>
      </c>
    </row>
    <row r="3372" spans="1:18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104"/>
        <v>1.1773333333333333</v>
      </c>
      <c r="P3372" s="15">
        <f t="shared" si="105"/>
        <v>67.92307692307692</v>
      </c>
      <c r="Q3372" t="s">
        <v>8314</v>
      </c>
      <c r="R3372" t="s">
        <v>8315</v>
      </c>
    </row>
    <row r="3373" spans="1:18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104"/>
        <v>1.385</v>
      </c>
      <c r="P3373" s="15">
        <f t="shared" si="105"/>
        <v>30.777777777777779</v>
      </c>
      <c r="Q3373" t="s">
        <v>8314</v>
      </c>
      <c r="R3373" t="s">
        <v>8315</v>
      </c>
    </row>
    <row r="3374" spans="1:18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104"/>
        <v>1.0349999999999999</v>
      </c>
      <c r="P3374" s="15">
        <f t="shared" si="105"/>
        <v>38.333333333333336</v>
      </c>
      <c r="Q3374" t="s">
        <v>8314</v>
      </c>
      <c r="R3374" t="s">
        <v>8315</v>
      </c>
    </row>
    <row r="3375" spans="1:18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104"/>
        <v>1.0024999999999999</v>
      </c>
      <c r="P3375" s="15">
        <f t="shared" si="105"/>
        <v>66.833333333333329</v>
      </c>
      <c r="Q3375" t="s">
        <v>8314</v>
      </c>
      <c r="R3375" t="s">
        <v>8315</v>
      </c>
    </row>
    <row r="3376" spans="1:18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104"/>
        <v>1.0657142857142856</v>
      </c>
      <c r="P3376" s="15">
        <f t="shared" si="105"/>
        <v>71.730769230769226</v>
      </c>
      <c r="Q3376" t="s">
        <v>8314</v>
      </c>
      <c r="R3376" t="s">
        <v>8315</v>
      </c>
    </row>
    <row r="3377" spans="1:18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104"/>
        <v>1</v>
      </c>
      <c r="P3377" s="15">
        <f t="shared" si="105"/>
        <v>176.47058823529412</v>
      </c>
      <c r="Q3377" t="s">
        <v>8314</v>
      </c>
      <c r="R3377" t="s">
        <v>8315</v>
      </c>
    </row>
    <row r="3378" spans="1:18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104"/>
        <v>1.0001249999999999</v>
      </c>
      <c r="P3378" s="15">
        <f t="shared" si="105"/>
        <v>421.10526315789474</v>
      </c>
      <c r="Q3378" t="s">
        <v>8314</v>
      </c>
      <c r="R3378" t="s">
        <v>8315</v>
      </c>
    </row>
    <row r="3379" spans="1:18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104"/>
        <v>1.0105</v>
      </c>
      <c r="P3379" s="15">
        <f t="shared" si="105"/>
        <v>104.98701298701299</v>
      </c>
      <c r="Q3379" t="s">
        <v>8314</v>
      </c>
      <c r="R3379" t="s">
        <v>8315</v>
      </c>
    </row>
    <row r="3380" spans="1:18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104"/>
        <v>1.0763636363636364</v>
      </c>
      <c r="P3380" s="15">
        <f t="shared" si="105"/>
        <v>28.19047619047619</v>
      </c>
      <c r="Q3380" t="s">
        <v>8314</v>
      </c>
      <c r="R3380" t="s">
        <v>8315</v>
      </c>
    </row>
    <row r="3381" spans="1:18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104"/>
        <v>1.0365</v>
      </c>
      <c r="P3381" s="15">
        <f t="shared" si="105"/>
        <v>54.55263157894737</v>
      </c>
      <c r="Q3381" t="s">
        <v>8314</v>
      </c>
      <c r="R3381" t="s">
        <v>8315</v>
      </c>
    </row>
    <row r="3382" spans="1:18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104"/>
        <v>1.0443333333333333</v>
      </c>
      <c r="P3382" s="15">
        <f t="shared" si="105"/>
        <v>111.89285714285714</v>
      </c>
      <c r="Q3382" t="s">
        <v>8314</v>
      </c>
      <c r="R3382" t="s">
        <v>8315</v>
      </c>
    </row>
    <row r="3383" spans="1:18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104"/>
        <v>1.0225</v>
      </c>
      <c r="P3383" s="15">
        <f t="shared" si="105"/>
        <v>85.208333333333329</v>
      </c>
      <c r="Q3383" t="s">
        <v>8314</v>
      </c>
      <c r="R3383" t="s">
        <v>8315</v>
      </c>
    </row>
    <row r="3384" spans="1:18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104"/>
        <v>1.0074285714285713</v>
      </c>
      <c r="P3384" s="15">
        <f t="shared" si="105"/>
        <v>76.652173913043484</v>
      </c>
      <c r="Q3384" t="s">
        <v>8314</v>
      </c>
      <c r="R3384" t="s">
        <v>8315</v>
      </c>
    </row>
    <row r="3385" spans="1:18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104"/>
        <v>1.1171428571428572</v>
      </c>
      <c r="P3385" s="15">
        <f t="shared" si="105"/>
        <v>65.166666666666671</v>
      </c>
      <c r="Q3385" t="s">
        <v>8314</v>
      </c>
      <c r="R3385" t="s">
        <v>8315</v>
      </c>
    </row>
    <row r="3386" spans="1:18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104"/>
        <v>1.0001100000000001</v>
      </c>
      <c r="P3386" s="15">
        <f t="shared" si="105"/>
        <v>93.760312499999998</v>
      </c>
      <c r="Q3386" t="s">
        <v>8314</v>
      </c>
      <c r="R3386" t="s">
        <v>8315</v>
      </c>
    </row>
    <row r="3387" spans="1:18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104"/>
        <v>1</v>
      </c>
      <c r="P3387" s="15">
        <f t="shared" si="105"/>
        <v>133.33333333333334</v>
      </c>
      <c r="Q3387" t="s">
        <v>8314</v>
      </c>
      <c r="R3387" t="s">
        <v>8315</v>
      </c>
    </row>
    <row r="3388" spans="1:18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104"/>
        <v>1.05</v>
      </c>
      <c r="P3388" s="15">
        <f t="shared" si="105"/>
        <v>51.219512195121951</v>
      </c>
      <c r="Q3388" t="s">
        <v>8314</v>
      </c>
      <c r="R3388" t="s">
        <v>8315</v>
      </c>
    </row>
    <row r="3389" spans="1:18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104"/>
        <v>1.1686666666666667</v>
      </c>
      <c r="P3389" s="15">
        <f t="shared" si="105"/>
        <v>100.17142857142858</v>
      </c>
      <c r="Q3389" t="s">
        <v>8314</v>
      </c>
      <c r="R3389" t="s">
        <v>8315</v>
      </c>
    </row>
    <row r="3390" spans="1:18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104"/>
        <v>1.038</v>
      </c>
      <c r="P3390" s="15">
        <f t="shared" si="105"/>
        <v>34.6</v>
      </c>
      <c r="Q3390" t="s">
        <v>8314</v>
      </c>
      <c r="R3390" t="s">
        <v>8315</v>
      </c>
    </row>
    <row r="3391" spans="1:18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104"/>
        <v>1.145</v>
      </c>
      <c r="P3391" s="15">
        <f t="shared" si="105"/>
        <v>184.67741935483872</v>
      </c>
      <c r="Q3391" t="s">
        <v>8314</v>
      </c>
      <c r="R3391" t="s">
        <v>8315</v>
      </c>
    </row>
    <row r="3392" spans="1:18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104"/>
        <v>1.024</v>
      </c>
      <c r="P3392" s="15">
        <f t="shared" si="105"/>
        <v>69.818181818181813</v>
      </c>
      <c r="Q3392" t="s">
        <v>8314</v>
      </c>
      <c r="R3392" t="s">
        <v>8315</v>
      </c>
    </row>
    <row r="3393" spans="1:18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104"/>
        <v>2.23</v>
      </c>
      <c r="P3393" s="15">
        <f t="shared" si="105"/>
        <v>61.944444444444443</v>
      </c>
      <c r="Q3393" t="s">
        <v>8314</v>
      </c>
      <c r="R3393" t="s">
        <v>8315</v>
      </c>
    </row>
    <row r="3394" spans="1:18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104"/>
        <v>1</v>
      </c>
      <c r="P3394" s="15">
        <f t="shared" si="105"/>
        <v>41.666666666666664</v>
      </c>
      <c r="Q3394" t="s">
        <v>8314</v>
      </c>
      <c r="R3394" t="s">
        <v>8315</v>
      </c>
    </row>
    <row r="3395" spans="1:18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106">E3395/D3395</f>
        <v>1.0580000000000001</v>
      </c>
      <c r="P3395" s="15">
        <f t="shared" ref="P3395:P3458" si="107">E3395/L3395</f>
        <v>36.06818181818182</v>
      </c>
      <c r="Q3395" t="s">
        <v>8314</v>
      </c>
      <c r="R3395" t="s">
        <v>8315</v>
      </c>
    </row>
    <row r="3396" spans="1:18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106"/>
        <v>1.4236363636363636</v>
      </c>
      <c r="P3396" s="15">
        <f t="shared" si="107"/>
        <v>29</v>
      </c>
      <c r="Q3396" t="s">
        <v>8314</v>
      </c>
      <c r="R3396" t="s">
        <v>8315</v>
      </c>
    </row>
    <row r="3397" spans="1:18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106"/>
        <v>1.84</v>
      </c>
      <c r="P3397" s="15">
        <f t="shared" si="107"/>
        <v>24.210526315789473</v>
      </c>
      <c r="Q3397" t="s">
        <v>8314</v>
      </c>
      <c r="R3397" t="s">
        <v>8315</v>
      </c>
    </row>
    <row r="3398" spans="1:18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106"/>
        <v>1.0433333333333332</v>
      </c>
      <c r="P3398" s="15">
        <f t="shared" si="107"/>
        <v>55.892857142857146</v>
      </c>
      <c r="Q3398" t="s">
        <v>8314</v>
      </c>
      <c r="R3398" t="s">
        <v>8315</v>
      </c>
    </row>
    <row r="3399" spans="1:18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106"/>
        <v>1.1200000000000001</v>
      </c>
      <c r="P3399" s="15">
        <f t="shared" si="107"/>
        <v>11.666666666666666</v>
      </c>
      <c r="Q3399" t="s">
        <v>8314</v>
      </c>
      <c r="R3399" t="s">
        <v>8315</v>
      </c>
    </row>
    <row r="3400" spans="1:18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106"/>
        <v>1.1107499999999999</v>
      </c>
      <c r="P3400" s="15">
        <f t="shared" si="107"/>
        <v>68.353846153846149</v>
      </c>
      <c r="Q3400" t="s">
        <v>8314</v>
      </c>
      <c r="R3400" t="s">
        <v>8315</v>
      </c>
    </row>
    <row r="3401" spans="1:18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106"/>
        <v>1.0375000000000001</v>
      </c>
      <c r="P3401" s="15">
        <f t="shared" si="107"/>
        <v>27.065217391304348</v>
      </c>
      <c r="Q3401" t="s">
        <v>8314</v>
      </c>
      <c r="R3401" t="s">
        <v>8315</v>
      </c>
    </row>
    <row r="3402" spans="1:18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106"/>
        <v>1.0041</v>
      </c>
      <c r="P3402" s="15">
        <f t="shared" si="107"/>
        <v>118.12941176470588</v>
      </c>
      <c r="Q3402" t="s">
        <v>8314</v>
      </c>
      <c r="R3402" t="s">
        <v>8315</v>
      </c>
    </row>
    <row r="3403" spans="1:18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106"/>
        <v>1.0186206896551724</v>
      </c>
      <c r="P3403" s="15">
        <f t="shared" si="107"/>
        <v>44.757575757575758</v>
      </c>
      <c r="Q3403" t="s">
        <v>8314</v>
      </c>
      <c r="R3403" t="s">
        <v>8315</v>
      </c>
    </row>
    <row r="3404" spans="1:18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106"/>
        <v>1.0976666666666666</v>
      </c>
      <c r="P3404" s="15">
        <f t="shared" si="107"/>
        <v>99.787878787878782</v>
      </c>
      <c r="Q3404" t="s">
        <v>8314</v>
      </c>
      <c r="R3404" t="s">
        <v>8315</v>
      </c>
    </row>
    <row r="3405" spans="1:18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106"/>
        <v>1</v>
      </c>
      <c r="P3405" s="15">
        <f t="shared" si="107"/>
        <v>117.64705882352941</v>
      </c>
      <c r="Q3405" t="s">
        <v>8314</v>
      </c>
      <c r="R3405" t="s">
        <v>8315</v>
      </c>
    </row>
    <row r="3406" spans="1:18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106"/>
        <v>1.22</v>
      </c>
      <c r="P3406" s="15">
        <f t="shared" si="107"/>
        <v>203.33333333333334</v>
      </c>
      <c r="Q3406" t="s">
        <v>8314</v>
      </c>
      <c r="R3406" t="s">
        <v>8315</v>
      </c>
    </row>
    <row r="3407" spans="1:18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106"/>
        <v>1.3757142857142857</v>
      </c>
      <c r="P3407" s="15">
        <f t="shared" si="107"/>
        <v>28.323529411764707</v>
      </c>
      <c r="Q3407" t="s">
        <v>8314</v>
      </c>
      <c r="R3407" t="s">
        <v>8315</v>
      </c>
    </row>
    <row r="3408" spans="1:18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106"/>
        <v>1.0031000000000001</v>
      </c>
      <c r="P3408" s="15">
        <f t="shared" si="107"/>
        <v>110.23076923076923</v>
      </c>
      <c r="Q3408" t="s">
        <v>8314</v>
      </c>
      <c r="R3408" t="s">
        <v>8315</v>
      </c>
    </row>
    <row r="3409" spans="1:18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106"/>
        <v>1.071</v>
      </c>
      <c r="P3409" s="15">
        <f t="shared" si="107"/>
        <v>31.970149253731343</v>
      </c>
      <c r="Q3409" t="s">
        <v>8314</v>
      </c>
      <c r="R3409" t="s">
        <v>8315</v>
      </c>
    </row>
    <row r="3410" spans="1:18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106"/>
        <v>2.11</v>
      </c>
      <c r="P3410" s="15">
        <f t="shared" si="107"/>
        <v>58.611111111111114</v>
      </c>
      <c r="Q3410" t="s">
        <v>8314</v>
      </c>
      <c r="R3410" t="s">
        <v>8315</v>
      </c>
    </row>
    <row r="3411" spans="1:18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106"/>
        <v>1.236</v>
      </c>
      <c r="P3411" s="15">
        <f t="shared" si="107"/>
        <v>29.428571428571427</v>
      </c>
      <c r="Q3411" t="s">
        <v>8314</v>
      </c>
      <c r="R3411" t="s">
        <v>8315</v>
      </c>
    </row>
    <row r="3412" spans="1:18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106"/>
        <v>1.085</v>
      </c>
      <c r="P3412" s="15">
        <f t="shared" si="107"/>
        <v>81.375</v>
      </c>
      <c r="Q3412" t="s">
        <v>8314</v>
      </c>
      <c r="R3412" t="s">
        <v>8315</v>
      </c>
    </row>
    <row r="3413" spans="1:18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106"/>
        <v>1.0356666666666667</v>
      </c>
      <c r="P3413" s="15">
        <f t="shared" si="107"/>
        <v>199.16666666666666</v>
      </c>
      <c r="Q3413" t="s">
        <v>8314</v>
      </c>
      <c r="R3413" t="s">
        <v>8315</v>
      </c>
    </row>
    <row r="3414" spans="1:18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106"/>
        <v>1</v>
      </c>
      <c r="P3414" s="15">
        <f t="shared" si="107"/>
        <v>115.38461538461539</v>
      </c>
      <c r="Q3414" t="s">
        <v>8314</v>
      </c>
      <c r="R3414" t="s">
        <v>8315</v>
      </c>
    </row>
    <row r="3415" spans="1:18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106"/>
        <v>1.3</v>
      </c>
      <c r="P3415" s="15">
        <f t="shared" si="107"/>
        <v>46.428571428571431</v>
      </c>
      <c r="Q3415" t="s">
        <v>8314</v>
      </c>
      <c r="R3415" t="s">
        <v>8315</v>
      </c>
    </row>
    <row r="3416" spans="1:18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106"/>
        <v>1.0349999999999999</v>
      </c>
      <c r="P3416" s="15">
        <f t="shared" si="107"/>
        <v>70.568181818181813</v>
      </c>
      <c r="Q3416" t="s">
        <v>8314</v>
      </c>
      <c r="R3416" t="s">
        <v>8315</v>
      </c>
    </row>
    <row r="3417" spans="1:18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106"/>
        <v>1</v>
      </c>
      <c r="P3417" s="15">
        <f t="shared" si="107"/>
        <v>22.222222222222221</v>
      </c>
      <c r="Q3417" t="s">
        <v>8314</v>
      </c>
      <c r="R3417" t="s">
        <v>8315</v>
      </c>
    </row>
    <row r="3418" spans="1:18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106"/>
        <v>1.196</v>
      </c>
      <c r="P3418" s="15">
        <f t="shared" si="107"/>
        <v>159.46666666666667</v>
      </c>
      <c r="Q3418" t="s">
        <v>8314</v>
      </c>
      <c r="R3418" t="s">
        <v>8315</v>
      </c>
    </row>
    <row r="3419" spans="1:18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106"/>
        <v>1.0000058823529412</v>
      </c>
      <c r="P3419" s="15">
        <f t="shared" si="107"/>
        <v>37.777999999999999</v>
      </c>
      <c r="Q3419" t="s">
        <v>8314</v>
      </c>
      <c r="R3419" t="s">
        <v>8315</v>
      </c>
    </row>
    <row r="3420" spans="1:18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106"/>
        <v>1.00875</v>
      </c>
      <c r="P3420" s="15">
        <f t="shared" si="107"/>
        <v>72.053571428571431</v>
      </c>
      <c r="Q3420" t="s">
        <v>8314</v>
      </c>
      <c r="R3420" t="s">
        <v>8315</v>
      </c>
    </row>
    <row r="3421" spans="1:18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106"/>
        <v>1.0654545454545454</v>
      </c>
      <c r="P3421" s="15">
        <f t="shared" si="107"/>
        <v>63.695652173913047</v>
      </c>
      <c r="Q3421" t="s">
        <v>8314</v>
      </c>
      <c r="R3421" t="s">
        <v>8315</v>
      </c>
    </row>
    <row r="3422" spans="1:18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106"/>
        <v>1.38</v>
      </c>
      <c r="P3422" s="15">
        <f t="shared" si="107"/>
        <v>28.411764705882351</v>
      </c>
      <c r="Q3422" t="s">
        <v>8314</v>
      </c>
      <c r="R3422" t="s">
        <v>8315</v>
      </c>
    </row>
    <row r="3423" spans="1:18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106"/>
        <v>1.0115000000000001</v>
      </c>
      <c r="P3423" s="15">
        <f t="shared" si="107"/>
        <v>103.21428571428571</v>
      </c>
      <c r="Q3423" t="s">
        <v>8314</v>
      </c>
      <c r="R3423" t="s">
        <v>8315</v>
      </c>
    </row>
    <row r="3424" spans="1:18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106"/>
        <v>1.091</v>
      </c>
      <c r="P3424" s="15">
        <f t="shared" si="107"/>
        <v>71.152173913043484</v>
      </c>
      <c r="Q3424" t="s">
        <v>8314</v>
      </c>
      <c r="R3424" t="s">
        <v>8315</v>
      </c>
    </row>
    <row r="3425" spans="1:18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106"/>
        <v>1.4</v>
      </c>
      <c r="P3425" s="15">
        <f t="shared" si="107"/>
        <v>35</v>
      </c>
      <c r="Q3425" t="s">
        <v>8314</v>
      </c>
      <c r="R3425" t="s">
        <v>8315</v>
      </c>
    </row>
    <row r="3426" spans="1:18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106"/>
        <v>1.0358333333333334</v>
      </c>
      <c r="P3426" s="15">
        <f t="shared" si="107"/>
        <v>81.776315789473685</v>
      </c>
      <c r="Q3426" t="s">
        <v>8314</v>
      </c>
      <c r="R3426" t="s">
        <v>8315</v>
      </c>
    </row>
    <row r="3427" spans="1:18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106"/>
        <v>1.0297033333333332</v>
      </c>
      <c r="P3427" s="15">
        <f t="shared" si="107"/>
        <v>297.02980769230766</v>
      </c>
      <c r="Q3427" t="s">
        <v>8314</v>
      </c>
      <c r="R3427" t="s">
        <v>8315</v>
      </c>
    </row>
    <row r="3428" spans="1:18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106"/>
        <v>1.0813333333333333</v>
      </c>
      <c r="P3428" s="15">
        <f t="shared" si="107"/>
        <v>46.609195402298852</v>
      </c>
      <c r="Q3428" t="s">
        <v>8314</v>
      </c>
      <c r="R3428" t="s">
        <v>8315</v>
      </c>
    </row>
    <row r="3429" spans="1:18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106"/>
        <v>1</v>
      </c>
      <c r="P3429" s="15">
        <f t="shared" si="107"/>
        <v>51.724137931034484</v>
      </c>
      <c r="Q3429" t="s">
        <v>8314</v>
      </c>
      <c r="R3429" t="s">
        <v>8315</v>
      </c>
    </row>
    <row r="3430" spans="1:18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106"/>
        <v>1.0275000000000001</v>
      </c>
      <c r="P3430" s="15">
        <f t="shared" si="107"/>
        <v>40.294117647058826</v>
      </c>
      <c r="Q3430" t="s">
        <v>8314</v>
      </c>
      <c r="R3430" t="s">
        <v>8315</v>
      </c>
    </row>
    <row r="3431" spans="1:18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106"/>
        <v>1.3</v>
      </c>
      <c r="P3431" s="15">
        <f t="shared" si="107"/>
        <v>16.25</v>
      </c>
      <c r="Q3431" t="s">
        <v>8314</v>
      </c>
      <c r="R3431" t="s">
        <v>8315</v>
      </c>
    </row>
    <row r="3432" spans="1:18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106"/>
        <v>1.0854949999999999</v>
      </c>
      <c r="P3432" s="15">
        <f t="shared" si="107"/>
        <v>30.152638888888887</v>
      </c>
      <c r="Q3432" t="s">
        <v>8314</v>
      </c>
      <c r="R3432" t="s">
        <v>8315</v>
      </c>
    </row>
    <row r="3433" spans="1:18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106"/>
        <v>1</v>
      </c>
      <c r="P3433" s="15">
        <f t="shared" si="107"/>
        <v>95.238095238095241</v>
      </c>
      <c r="Q3433" t="s">
        <v>8314</v>
      </c>
      <c r="R3433" t="s">
        <v>8315</v>
      </c>
    </row>
    <row r="3434" spans="1:18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106"/>
        <v>1.0965</v>
      </c>
      <c r="P3434" s="15">
        <f t="shared" si="107"/>
        <v>52.214285714285715</v>
      </c>
      <c r="Q3434" t="s">
        <v>8314</v>
      </c>
      <c r="R3434" t="s">
        <v>8315</v>
      </c>
    </row>
    <row r="3435" spans="1:18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106"/>
        <v>1.0026315789473683</v>
      </c>
      <c r="P3435" s="15">
        <f t="shared" si="107"/>
        <v>134.1549295774648</v>
      </c>
      <c r="Q3435" t="s">
        <v>8314</v>
      </c>
      <c r="R3435" t="s">
        <v>8315</v>
      </c>
    </row>
    <row r="3436" spans="1:18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106"/>
        <v>1.0555000000000001</v>
      </c>
      <c r="P3436" s="15">
        <f t="shared" si="107"/>
        <v>62.827380952380949</v>
      </c>
      <c r="Q3436" t="s">
        <v>8314</v>
      </c>
      <c r="R3436" t="s">
        <v>8315</v>
      </c>
    </row>
    <row r="3437" spans="1:18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106"/>
        <v>1.1200000000000001</v>
      </c>
      <c r="P3437" s="15">
        <f t="shared" si="107"/>
        <v>58.94736842105263</v>
      </c>
      <c r="Q3437" t="s">
        <v>8314</v>
      </c>
      <c r="R3437" t="s">
        <v>8315</v>
      </c>
    </row>
    <row r="3438" spans="1:18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106"/>
        <v>1.0589999999999999</v>
      </c>
      <c r="P3438" s="15">
        <f t="shared" si="107"/>
        <v>143.1081081081081</v>
      </c>
      <c r="Q3438" t="s">
        <v>8314</v>
      </c>
      <c r="R3438" t="s">
        <v>8315</v>
      </c>
    </row>
    <row r="3439" spans="1:18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106"/>
        <v>1.01</v>
      </c>
      <c r="P3439" s="15">
        <f t="shared" si="107"/>
        <v>84.166666666666671</v>
      </c>
      <c r="Q3439" t="s">
        <v>8314</v>
      </c>
      <c r="R3439" t="s">
        <v>8315</v>
      </c>
    </row>
    <row r="3440" spans="1:18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106"/>
        <v>1.042</v>
      </c>
      <c r="P3440" s="15">
        <f t="shared" si="107"/>
        <v>186.07142857142858</v>
      </c>
      <c r="Q3440" t="s">
        <v>8314</v>
      </c>
      <c r="R3440" t="s">
        <v>8315</v>
      </c>
    </row>
    <row r="3441" spans="1:18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106"/>
        <v>1.3467833333333334</v>
      </c>
      <c r="P3441" s="15">
        <f t="shared" si="107"/>
        <v>89.785555555555561</v>
      </c>
      <c r="Q3441" t="s">
        <v>8314</v>
      </c>
      <c r="R3441" t="s">
        <v>8315</v>
      </c>
    </row>
    <row r="3442" spans="1:18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106"/>
        <v>1.052184</v>
      </c>
      <c r="P3442" s="15">
        <f t="shared" si="107"/>
        <v>64.157560975609755</v>
      </c>
      <c r="Q3442" t="s">
        <v>8314</v>
      </c>
      <c r="R3442" t="s">
        <v>8315</v>
      </c>
    </row>
    <row r="3443" spans="1:18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106"/>
        <v>1.026</v>
      </c>
      <c r="P3443" s="15">
        <f t="shared" si="107"/>
        <v>59.651162790697676</v>
      </c>
      <c r="Q3443" t="s">
        <v>8314</v>
      </c>
      <c r="R3443" t="s">
        <v>8315</v>
      </c>
    </row>
    <row r="3444" spans="1:18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106"/>
        <v>1</v>
      </c>
      <c r="P3444" s="15">
        <f t="shared" si="107"/>
        <v>31.25</v>
      </c>
      <c r="Q3444" t="s">
        <v>8314</v>
      </c>
      <c r="R3444" t="s">
        <v>8315</v>
      </c>
    </row>
    <row r="3445" spans="1:18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106"/>
        <v>1.855</v>
      </c>
      <c r="P3445" s="15">
        <f t="shared" si="107"/>
        <v>41.222222222222221</v>
      </c>
      <c r="Q3445" t="s">
        <v>8314</v>
      </c>
      <c r="R3445" t="s">
        <v>8315</v>
      </c>
    </row>
    <row r="3446" spans="1:18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106"/>
        <v>2.89</v>
      </c>
      <c r="P3446" s="15">
        <f t="shared" si="107"/>
        <v>43.35</v>
      </c>
      <c r="Q3446" t="s">
        <v>8314</v>
      </c>
      <c r="R3446" t="s">
        <v>8315</v>
      </c>
    </row>
    <row r="3447" spans="1:18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106"/>
        <v>1</v>
      </c>
      <c r="P3447" s="15">
        <f t="shared" si="107"/>
        <v>64.516129032258064</v>
      </c>
      <c r="Q3447" t="s">
        <v>8314</v>
      </c>
      <c r="R3447" t="s">
        <v>8315</v>
      </c>
    </row>
    <row r="3448" spans="1:18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106"/>
        <v>1.0820000000000001</v>
      </c>
      <c r="P3448" s="15">
        <f t="shared" si="107"/>
        <v>43.28</v>
      </c>
      <c r="Q3448" t="s">
        <v>8314</v>
      </c>
      <c r="R3448" t="s">
        <v>8315</v>
      </c>
    </row>
    <row r="3449" spans="1:18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106"/>
        <v>1.0780000000000001</v>
      </c>
      <c r="P3449" s="15">
        <f t="shared" si="107"/>
        <v>77</v>
      </c>
      <c r="Q3449" t="s">
        <v>8314</v>
      </c>
      <c r="R3449" t="s">
        <v>8315</v>
      </c>
    </row>
    <row r="3450" spans="1:18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106"/>
        <v>1.0976190476190477</v>
      </c>
      <c r="P3450" s="15">
        <f t="shared" si="107"/>
        <v>51.222222222222221</v>
      </c>
      <c r="Q3450" t="s">
        <v>8314</v>
      </c>
      <c r="R3450" t="s">
        <v>8315</v>
      </c>
    </row>
    <row r="3451" spans="1:18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106"/>
        <v>1.70625</v>
      </c>
      <c r="P3451" s="15">
        <f t="shared" si="107"/>
        <v>68.25</v>
      </c>
      <c r="Q3451" t="s">
        <v>8314</v>
      </c>
      <c r="R3451" t="s">
        <v>8315</v>
      </c>
    </row>
    <row r="3452" spans="1:18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106"/>
        <v>1.52</v>
      </c>
      <c r="P3452" s="15">
        <f t="shared" si="107"/>
        <v>19.487179487179485</v>
      </c>
      <c r="Q3452" t="s">
        <v>8314</v>
      </c>
      <c r="R3452" t="s">
        <v>8315</v>
      </c>
    </row>
    <row r="3453" spans="1:18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106"/>
        <v>1.0123076923076924</v>
      </c>
      <c r="P3453" s="15">
        <f t="shared" si="107"/>
        <v>41.125</v>
      </c>
      <c r="Q3453" t="s">
        <v>8314</v>
      </c>
      <c r="R3453" t="s">
        <v>8315</v>
      </c>
    </row>
    <row r="3454" spans="1:18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106"/>
        <v>1.532</v>
      </c>
      <c r="P3454" s="15">
        <f t="shared" si="107"/>
        <v>41.405405405405403</v>
      </c>
      <c r="Q3454" t="s">
        <v>8314</v>
      </c>
      <c r="R3454" t="s">
        <v>8315</v>
      </c>
    </row>
    <row r="3455" spans="1:18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106"/>
        <v>1.2833333333333334</v>
      </c>
      <c r="P3455" s="15">
        <f t="shared" si="107"/>
        <v>27.5</v>
      </c>
      <c r="Q3455" t="s">
        <v>8314</v>
      </c>
      <c r="R3455" t="s">
        <v>8315</v>
      </c>
    </row>
    <row r="3456" spans="1:18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106"/>
        <v>1.0071428571428571</v>
      </c>
      <c r="P3456" s="15">
        <f t="shared" si="107"/>
        <v>33.571428571428569</v>
      </c>
      <c r="Q3456" t="s">
        <v>8314</v>
      </c>
      <c r="R3456" t="s">
        <v>8315</v>
      </c>
    </row>
    <row r="3457" spans="1:18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106"/>
        <v>1.0065</v>
      </c>
      <c r="P3457" s="15">
        <f t="shared" si="107"/>
        <v>145.86956521739131</v>
      </c>
      <c r="Q3457" t="s">
        <v>8314</v>
      </c>
      <c r="R3457" t="s">
        <v>8315</v>
      </c>
    </row>
    <row r="3458" spans="1:18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106"/>
        <v>1.913</v>
      </c>
      <c r="P3458" s="15">
        <f t="shared" si="107"/>
        <v>358.6875</v>
      </c>
      <c r="Q3458" t="s">
        <v>8314</v>
      </c>
      <c r="R3458" t="s">
        <v>8315</v>
      </c>
    </row>
    <row r="3459" spans="1:18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108">E3459/D3459</f>
        <v>1.4019999999999999</v>
      </c>
      <c r="P3459" s="15">
        <f t="shared" ref="P3459:P3522" si="109">E3459/L3459</f>
        <v>50.981818181818184</v>
      </c>
      <c r="Q3459" t="s">
        <v>8314</v>
      </c>
      <c r="R3459" t="s">
        <v>8315</v>
      </c>
    </row>
    <row r="3460" spans="1:18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108"/>
        <v>1.2433537832310839</v>
      </c>
      <c r="P3460" s="15">
        <f t="shared" si="109"/>
        <v>45.037037037037038</v>
      </c>
      <c r="Q3460" t="s">
        <v>8314</v>
      </c>
      <c r="R3460" t="s">
        <v>8315</v>
      </c>
    </row>
    <row r="3461" spans="1:18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108"/>
        <v>1.262</v>
      </c>
      <c r="P3461" s="15">
        <f t="shared" si="109"/>
        <v>17.527777777777779</v>
      </c>
      <c r="Q3461" t="s">
        <v>8314</v>
      </c>
      <c r="R3461" t="s">
        <v>8315</v>
      </c>
    </row>
    <row r="3462" spans="1:18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108"/>
        <v>1.9</v>
      </c>
      <c r="P3462" s="15">
        <f t="shared" si="109"/>
        <v>50</v>
      </c>
      <c r="Q3462" t="s">
        <v>8314</v>
      </c>
      <c r="R3462" t="s">
        <v>8315</v>
      </c>
    </row>
    <row r="3463" spans="1:18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108"/>
        <v>1.39</v>
      </c>
      <c r="P3463" s="15">
        <f t="shared" si="109"/>
        <v>57.916666666666664</v>
      </c>
      <c r="Q3463" t="s">
        <v>8314</v>
      </c>
      <c r="R3463" t="s">
        <v>8315</v>
      </c>
    </row>
    <row r="3464" spans="1:18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108"/>
        <v>2.02</v>
      </c>
      <c r="P3464" s="15">
        <f t="shared" si="109"/>
        <v>29.705882352941178</v>
      </c>
      <c r="Q3464" t="s">
        <v>8314</v>
      </c>
      <c r="R3464" t="s">
        <v>8315</v>
      </c>
    </row>
    <row r="3465" spans="1:18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108"/>
        <v>1.0338000000000001</v>
      </c>
      <c r="P3465" s="15">
        <f t="shared" si="109"/>
        <v>90.684210526315795</v>
      </c>
      <c r="Q3465" t="s">
        <v>8314</v>
      </c>
      <c r="R3465" t="s">
        <v>8315</v>
      </c>
    </row>
    <row r="3466" spans="1:18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108"/>
        <v>1.023236</v>
      </c>
      <c r="P3466" s="15">
        <f t="shared" si="109"/>
        <v>55.012688172043013</v>
      </c>
      <c r="Q3466" t="s">
        <v>8314</v>
      </c>
      <c r="R3466" t="s">
        <v>8315</v>
      </c>
    </row>
    <row r="3467" spans="1:18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108"/>
        <v>1.03</v>
      </c>
      <c r="P3467" s="15">
        <f t="shared" si="109"/>
        <v>57.222222222222221</v>
      </c>
      <c r="Q3467" t="s">
        <v>8314</v>
      </c>
      <c r="R3467" t="s">
        <v>8315</v>
      </c>
    </row>
    <row r="3468" spans="1:18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108"/>
        <v>1.2714285714285714</v>
      </c>
      <c r="P3468" s="15">
        <f t="shared" si="109"/>
        <v>72.950819672131146</v>
      </c>
      <c r="Q3468" t="s">
        <v>8314</v>
      </c>
      <c r="R3468" t="s">
        <v>8315</v>
      </c>
    </row>
    <row r="3469" spans="1:18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108"/>
        <v>1.01</v>
      </c>
      <c r="P3469" s="15">
        <f t="shared" si="109"/>
        <v>64.468085106382972</v>
      </c>
      <c r="Q3469" t="s">
        <v>8314</v>
      </c>
      <c r="R3469" t="s">
        <v>8315</v>
      </c>
    </row>
    <row r="3470" spans="1:18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108"/>
        <v>1.2178</v>
      </c>
      <c r="P3470" s="15">
        <f t="shared" si="109"/>
        <v>716.35294117647061</v>
      </c>
      <c r="Q3470" t="s">
        <v>8314</v>
      </c>
      <c r="R3470" t="s">
        <v>8315</v>
      </c>
    </row>
    <row r="3471" spans="1:18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108"/>
        <v>1.1339285714285714</v>
      </c>
      <c r="P3471" s="15">
        <f t="shared" si="109"/>
        <v>50.396825396825399</v>
      </c>
      <c r="Q3471" t="s">
        <v>8314</v>
      </c>
      <c r="R3471" t="s">
        <v>8315</v>
      </c>
    </row>
    <row r="3472" spans="1:18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108"/>
        <v>1.5</v>
      </c>
      <c r="P3472" s="15">
        <f t="shared" si="109"/>
        <v>41.666666666666664</v>
      </c>
      <c r="Q3472" t="s">
        <v>8314</v>
      </c>
      <c r="R3472" t="s">
        <v>8315</v>
      </c>
    </row>
    <row r="3473" spans="1:18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108"/>
        <v>2.1459999999999999</v>
      </c>
      <c r="P3473" s="15">
        <f t="shared" si="109"/>
        <v>35.766666666666666</v>
      </c>
      <c r="Q3473" t="s">
        <v>8314</v>
      </c>
      <c r="R3473" t="s">
        <v>8315</v>
      </c>
    </row>
    <row r="3474" spans="1:18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108"/>
        <v>1.0205</v>
      </c>
      <c r="P3474" s="15">
        <f t="shared" si="109"/>
        <v>88.739130434782609</v>
      </c>
      <c r="Q3474" t="s">
        <v>8314</v>
      </c>
      <c r="R3474" t="s">
        <v>8315</v>
      </c>
    </row>
    <row r="3475" spans="1:18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108"/>
        <v>1</v>
      </c>
      <c r="P3475" s="15">
        <f t="shared" si="109"/>
        <v>148.4848484848485</v>
      </c>
      <c r="Q3475" t="s">
        <v>8314</v>
      </c>
      <c r="R3475" t="s">
        <v>8315</v>
      </c>
    </row>
    <row r="3476" spans="1:18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108"/>
        <v>1.01</v>
      </c>
      <c r="P3476" s="15">
        <f t="shared" si="109"/>
        <v>51.794871794871796</v>
      </c>
      <c r="Q3476" t="s">
        <v>8314</v>
      </c>
      <c r="R3476" t="s">
        <v>8315</v>
      </c>
    </row>
    <row r="3477" spans="1:18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108"/>
        <v>1.1333333333333333</v>
      </c>
      <c r="P3477" s="15">
        <f t="shared" si="109"/>
        <v>20</v>
      </c>
      <c r="Q3477" t="s">
        <v>8314</v>
      </c>
      <c r="R3477" t="s">
        <v>8315</v>
      </c>
    </row>
    <row r="3478" spans="1:18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108"/>
        <v>1.04</v>
      </c>
      <c r="P3478" s="15">
        <f t="shared" si="109"/>
        <v>52</v>
      </c>
      <c r="Q3478" t="s">
        <v>8314</v>
      </c>
      <c r="R3478" t="s">
        <v>8315</v>
      </c>
    </row>
    <row r="3479" spans="1:18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108"/>
        <v>1.1533333333333333</v>
      </c>
      <c r="P3479" s="15">
        <f t="shared" si="109"/>
        <v>53.230769230769234</v>
      </c>
      <c r="Q3479" t="s">
        <v>8314</v>
      </c>
      <c r="R3479" t="s">
        <v>8315</v>
      </c>
    </row>
    <row r="3480" spans="1:18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108"/>
        <v>1.1285000000000001</v>
      </c>
      <c r="P3480" s="15">
        <f t="shared" si="109"/>
        <v>39.596491228070178</v>
      </c>
      <c r="Q3480" t="s">
        <v>8314</v>
      </c>
      <c r="R3480" t="s">
        <v>8315</v>
      </c>
    </row>
    <row r="3481" spans="1:18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108"/>
        <v>1.2786666666666666</v>
      </c>
      <c r="P3481" s="15">
        <f t="shared" si="109"/>
        <v>34.25</v>
      </c>
      <c r="Q3481" t="s">
        <v>8314</v>
      </c>
      <c r="R3481" t="s">
        <v>8315</v>
      </c>
    </row>
    <row r="3482" spans="1:18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108"/>
        <v>1.4266666666666667</v>
      </c>
      <c r="P3482" s="15">
        <f t="shared" si="109"/>
        <v>164.61538461538461</v>
      </c>
      <c r="Q3482" t="s">
        <v>8314</v>
      </c>
      <c r="R3482" t="s">
        <v>8315</v>
      </c>
    </row>
    <row r="3483" spans="1:18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108"/>
        <v>1.1879999999999999</v>
      </c>
      <c r="P3483" s="15">
        <f t="shared" si="109"/>
        <v>125.05263157894737</v>
      </c>
      <c r="Q3483" t="s">
        <v>8314</v>
      </c>
      <c r="R3483" t="s">
        <v>8315</v>
      </c>
    </row>
    <row r="3484" spans="1:18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108"/>
        <v>1.3833333333333333</v>
      </c>
      <c r="P3484" s="15">
        <f t="shared" si="109"/>
        <v>51.875</v>
      </c>
      <c r="Q3484" t="s">
        <v>8314</v>
      </c>
      <c r="R3484" t="s">
        <v>8315</v>
      </c>
    </row>
    <row r="3485" spans="1:18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108"/>
        <v>1.599402985074627</v>
      </c>
      <c r="P3485" s="15">
        <f t="shared" si="109"/>
        <v>40.285714285714285</v>
      </c>
      <c r="Q3485" t="s">
        <v>8314</v>
      </c>
      <c r="R3485" t="s">
        <v>8315</v>
      </c>
    </row>
    <row r="3486" spans="1:18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108"/>
        <v>1.1424000000000001</v>
      </c>
      <c r="P3486" s="15">
        <f t="shared" si="109"/>
        <v>64.909090909090907</v>
      </c>
      <c r="Q3486" t="s">
        <v>8314</v>
      </c>
      <c r="R3486" t="s">
        <v>8315</v>
      </c>
    </row>
    <row r="3487" spans="1:18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108"/>
        <v>1.0060606060606061</v>
      </c>
      <c r="P3487" s="15">
        <f t="shared" si="109"/>
        <v>55.333333333333336</v>
      </c>
      <c r="Q3487" t="s">
        <v>8314</v>
      </c>
      <c r="R3487" t="s">
        <v>8315</v>
      </c>
    </row>
    <row r="3488" spans="1:18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108"/>
        <v>1.552</v>
      </c>
      <c r="P3488" s="15">
        <f t="shared" si="109"/>
        <v>83.142857142857139</v>
      </c>
      <c r="Q3488" t="s">
        <v>8314</v>
      </c>
      <c r="R3488" t="s">
        <v>8315</v>
      </c>
    </row>
    <row r="3489" spans="1:18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108"/>
        <v>1.2775000000000001</v>
      </c>
      <c r="P3489" s="15">
        <f t="shared" si="109"/>
        <v>38.712121212121211</v>
      </c>
      <c r="Q3489" t="s">
        <v>8314</v>
      </c>
      <c r="R3489" t="s">
        <v>8315</v>
      </c>
    </row>
    <row r="3490" spans="1:18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108"/>
        <v>1.212</v>
      </c>
      <c r="P3490" s="15">
        <f t="shared" si="109"/>
        <v>125.37931034482759</v>
      </c>
      <c r="Q3490" t="s">
        <v>8314</v>
      </c>
      <c r="R3490" t="s">
        <v>8315</v>
      </c>
    </row>
    <row r="3491" spans="1:18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108"/>
        <v>1.127</v>
      </c>
      <c r="P3491" s="15">
        <f t="shared" si="109"/>
        <v>78.263888888888886</v>
      </c>
      <c r="Q3491" t="s">
        <v>8314</v>
      </c>
      <c r="R3491" t="s">
        <v>8315</v>
      </c>
    </row>
    <row r="3492" spans="1:18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108"/>
        <v>1.2749999999999999</v>
      </c>
      <c r="P3492" s="15">
        <f t="shared" si="109"/>
        <v>47.222222222222221</v>
      </c>
      <c r="Q3492" t="s">
        <v>8314</v>
      </c>
      <c r="R3492" t="s">
        <v>8315</v>
      </c>
    </row>
    <row r="3493" spans="1:18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108"/>
        <v>1.5820000000000001</v>
      </c>
      <c r="P3493" s="15">
        <f t="shared" si="109"/>
        <v>79.099999999999994</v>
      </c>
      <c r="Q3493" t="s">
        <v>8314</v>
      </c>
      <c r="R3493" t="s">
        <v>8315</v>
      </c>
    </row>
    <row r="3494" spans="1:18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108"/>
        <v>1.0526894736842105</v>
      </c>
      <c r="P3494" s="15">
        <f t="shared" si="109"/>
        <v>114.29199999999999</v>
      </c>
      <c r="Q3494" t="s">
        <v>8314</v>
      </c>
      <c r="R3494" t="s">
        <v>8315</v>
      </c>
    </row>
    <row r="3495" spans="1:18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108"/>
        <v>1</v>
      </c>
      <c r="P3495" s="15">
        <f t="shared" si="109"/>
        <v>51.724137931034484</v>
      </c>
      <c r="Q3495" t="s">
        <v>8314</v>
      </c>
      <c r="R3495" t="s">
        <v>8315</v>
      </c>
    </row>
    <row r="3496" spans="1:18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108"/>
        <v>1</v>
      </c>
      <c r="P3496" s="15">
        <f t="shared" si="109"/>
        <v>30.76923076923077</v>
      </c>
      <c r="Q3496" t="s">
        <v>8314</v>
      </c>
      <c r="R3496" t="s">
        <v>8315</v>
      </c>
    </row>
    <row r="3497" spans="1:18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108"/>
        <v>1.0686</v>
      </c>
      <c r="P3497" s="15">
        <f t="shared" si="109"/>
        <v>74.208333333333329</v>
      </c>
      <c r="Q3497" t="s">
        <v>8314</v>
      </c>
      <c r="R3497" t="s">
        <v>8315</v>
      </c>
    </row>
    <row r="3498" spans="1:18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108"/>
        <v>1.244</v>
      </c>
      <c r="P3498" s="15">
        <f t="shared" si="109"/>
        <v>47.846153846153847</v>
      </c>
      <c r="Q3498" t="s">
        <v>8314</v>
      </c>
      <c r="R3498" t="s">
        <v>8315</v>
      </c>
    </row>
    <row r="3499" spans="1:18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108"/>
        <v>1.0870406189555126</v>
      </c>
      <c r="P3499" s="15">
        <f t="shared" si="109"/>
        <v>34.408163265306122</v>
      </c>
      <c r="Q3499" t="s">
        <v>8314</v>
      </c>
      <c r="R3499" t="s">
        <v>8315</v>
      </c>
    </row>
    <row r="3500" spans="1:18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108"/>
        <v>1.0242424242424242</v>
      </c>
      <c r="P3500" s="15">
        <f t="shared" si="109"/>
        <v>40.238095238095241</v>
      </c>
      <c r="Q3500" t="s">
        <v>8314</v>
      </c>
      <c r="R3500" t="s">
        <v>8315</v>
      </c>
    </row>
    <row r="3501" spans="1:18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108"/>
        <v>1.0549999999999999</v>
      </c>
      <c r="P3501" s="15">
        <f t="shared" si="109"/>
        <v>60.285714285714285</v>
      </c>
      <c r="Q3501" t="s">
        <v>8314</v>
      </c>
      <c r="R3501" t="s">
        <v>8315</v>
      </c>
    </row>
    <row r="3502" spans="1:18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108"/>
        <v>1.0629999999999999</v>
      </c>
      <c r="P3502" s="15">
        <f t="shared" si="109"/>
        <v>25.30952380952381</v>
      </c>
      <c r="Q3502" t="s">
        <v>8314</v>
      </c>
      <c r="R3502" t="s">
        <v>8315</v>
      </c>
    </row>
    <row r="3503" spans="1:18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108"/>
        <v>1.0066666666666666</v>
      </c>
      <c r="P3503" s="15">
        <f t="shared" si="109"/>
        <v>35.952380952380949</v>
      </c>
      <c r="Q3503" t="s">
        <v>8314</v>
      </c>
      <c r="R3503" t="s">
        <v>8315</v>
      </c>
    </row>
    <row r="3504" spans="1:18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108"/>
        <v>1.054</v>
      </c>
      <c r="P3504" s="15">
        <f t="shared" si="109"/>
        <v>136</v>
      </c>
      <c r="Q3504" t="s">
        <v>8314</v>
      </c>
      <c r="R3504" t="s">
        <v>8315</v>
      </c>
    </row>
    <row r="3505" spans="1:18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108"/>
        <v>1.0755999999999999</v>
      </c>
      <c r="P3505" s="15">
        <f t="shared" si="109"/>
        <v>70.763157894736835</v>
      </c>
      <c r="Q3505" t="s">
        <v>8314</v>
      </c>
      <c r="R3505" t="s">
        <v>8315</v>
      </c>
    </row>
    <row r="3506" spans="1:18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108"/>
        <v>1</v>
      </c>
      <c r="P3506" s="15">
        <f t="shared" si="109"/>
        <v>125</v>
      </c>
      <c r="Q3506" t="s">
        <v>8314</v>
      </c>
      <c r="R3506" t="s">
        <v>8315</v>
      </c>
    </row>
    <row r="3507" spans="1:18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108"/>
        <v>1.0376000000000001</v>
      </c>
      <c r="P3507" s="15">
        <f t="shared" si="109"/>
        <v>66.512820512820511</v>
      </c>
      <c r="Q3507" t="s">
        <v>8314</v>
      </c>
      <c r="R3507" t="s">
        <v>8315</v>
      </c>
    </row>
    <row r="3508" spans="1:18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108"/>
        <v>1.0149999999999999</v>
      </c>
      <c r="P3508" s="15">
        <f t="shared" si="109"/>
        <v>105</v>
      </c>
      <c r="Q3508" t="s">
        <v>8314</v>
      </c>
      <c r="R3508" t="s">
        <v>8315</v>
      </c>
    </row>
    <row r="3509" spans="1:18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108"/>
        <v>1.044</v>
      </c>
      <c r="P3509" s="15">
        <f t="shared" si="109"/>
        <v>145</v>
      </c>
      <c r="Q3509" t="s">
        <v>8314</v>
      </c>
      <c r="R3509" t="s">
        <v>8315</v>
      </c>
    </row>
    <row r="3510" spans="1:18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108"/>
        <v>1.8</v>
      </c>
      <c r="P3510" s="15">
        <f t="shared" si="109"/>
        <v>12</v>
      </c>
      <c r="Q3510" t="s">
        <v>8314</v>
      </c>
      <c r="R3510" t="s">
        <v>8315</v>
      </c>
    </row>
    <row r="3511" spans="1:18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108"/>
        <v>1.0633333333333332</v>
      </c>
      <c r="P3511" s="15">
        <f t="shared" si="109"/>
        <v>96.666666666666671</v>
      </c>
      <c r="Q3511" t="s">
        <v>8314</v>
      </c>
      <c r="R3511" t="s">
        <v>8315</v>
      </c>
    </row>
    <row r="3512" spans="1:18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108"/>
        <v>1.0055555555555555</v>
      </c>
      <c r="P3512" s="15">
        <f t="shared" si="109"/>
        <v>60.333333333333336</v>
      </c>
      <c r="Q3512" t="s">
        <v>8314</v>
      </c>
      <c r="R3512" t="s">
        <v>8315</v>
      </c>
    </row>
    <row r="3513" spans="1:18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108"/>
        <v>1.012</v>
      </c>
      <c r="P3513" s="15">
        <f t="shared" si="109"/>
        <v>79.89473684210526</v>
      </c>
      <c r="Q3513" t="s">
        <v>8314</v>
      </c>
      <c r="R3513" t="s">
        <v>8315</v>
      </c>
    </row>
    <row r="3514" spans="1:18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108"/>
        <v>1</v>
      </c>
      <c r="P3514" s="15">
        <f t="shared" si="109"/>
        <v>58.823529411764703</v>
      </c>
      <c r="Q3514" t="s">
        <v>8314</v>
      </c>
      <c r="R3514" t="s">
        <v>8315</v>
      </c>
    </row>
    <row r="3515" spans="1:18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108"/>
        <v>1.1839285714285714</v>
      </c>
      <c r="P3515" s="15">
        <f t="shared" si="109"/>
        <v>75.340909090909093</v>
      </c>
      <c r="Q3515" t="s">
        <v>8314</v>
      </c>
      <c r="R3515" t="s">
        <v>8315</v>
      </c>
    </row>
    <row r="3516" spans="1:18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108"/>
        <v>1.1000000000000001</v>
      </c>
      <c r="P3516" s="15">
        <f t="shared" si="109"/>
        <v>55</v>
      </c>
      <c r="Q3516" t="s">
        <v>8314</v>
      </c>
      <c r="R3516" t="s">
        <v>8315</v>
      </c>
    </row>
    <row r="3517" spans="1:18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108"/>
        <v>1.0266666666666666</v>
      </c>
      <c r="P3517" s="15">
        <f t="shared" si="109"/>
        <v>66.956521739130437</v>
      </c>
      <c r="Q3517" t="s">
        <v>8314</v>
      </c>
      <c r="R3517" t="s">
        <v>8315</v>
      </c>
    </row>
    <row r="3518" spans="1:18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108"/>
        <v>1</v>
      </c>
      <c r="P3518" s="15">
        <f t="shared" si="109"/>
        <v>227.27272727272728</v>
      </c>
      <c r="Q3518" t="s">
        <v>8314</v>
      </c>
      <c r="R3518" t="s">
        <v>8315</v>
      </c>
    </row>
    <row r="3519" spans="1:18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108"/>
        <v>1</v>
      </c>
      <c r="P3519" s="15">
        <f t="shared" si="109"/>
        <v>307.69230769230768</v>
      </c>
      <c r="Q3519" t="s">
        <v>8314</v>
      </c>
      <c r="R3519" t="s">
        <v>8315</v>
      </c>
    </row>
    <row r="3520" spans="1:18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108"/>
        <v>1.10046</v>
      </c>
      <c r="P3520" s="15">
        <f t="shared" si="109"/>
        <v>50.020909090909093</v>
      </c>
      <c r="Q3520" t="s">
        <v>8314</v>
      </c>
      <c r="R3520" t="s">
        <v>8315</v>
      </c>
    </row>
    <row r="3521" spans="1:18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108"/>
        <v>1.0135000000000001</v>
      </c>
      <c r="P3521" s="15">
        <f t="shared" si="109"/>
        <v>72.392857142857139</v>
      </c>
      <c r="Q3521" t="s">
        <v>8314</v>
      </c>
      <c r="R3521" t="s">
        <v>8315</v>
      </c>
    </row>
    <row r="3522" spans="1:18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108"/>
        <v>1.0075000000000001</v>
      </c>
      <c r="P3522" s="15">
        <f t="shared" si="109"/>
        <v>95.952380952380949</v>
      </c>
      <c r="Q3522" t="s">
        <v>8314</v>
      </c>
      <c r="R3522" t="s">
        <v>8315</v>
      </c>
    </row>
    <row r="3523" spans="1:18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110">E3523/D3523</f>
        <v>1.6942857142857144</v>
      </c>
      <c r="P3523" s="15">
        <f t="shared" ref="P3523:P3586" si="111">E3523/L3523</f>
        <v>45.615384615384613</v>
      </c>
      <c r="Q3523" t="s">
        <v>8314</v>
      </c>
      <c r="R3523" t="s">
        <v>8315</v>
      </c>
    </row>
    <row r="3524" spans="1:18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110"/>
        <v>1</v>
      </c>
      <c r="P3524" s="15">
        <f t="shared" si="111"/>
        <v>41.029411764705884</v>
      </c>
      <c r="Q3524" t="s">
        <v>8314</v>
      </c>
      <c r="R3524" t="s">
        <v>8315</v>
      </c>
    </row>
    <row r="3525" spans="1:18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110"/>
        <v>1.1365000000000001</v>
      </c>
      <c r="P3525" s="15">
        <f t="shared" si="111"/>
        <v>56.825000000000003</v>
      </c>
      <c r="Q3525" t="s">
        <v>8314</v>
      </c>
      <c r="R3525" t="s">
        <v>8315</v>
      </c>
    </row>
    <row r="3526" spans="1:18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110"/>
        <v>1.0156000000000001</v>
      </c>
      <c r="P3526" s="15">
        <f t="shared" si="111"/>
        <v>137.24324324324326</v>
      </c>
      <c r="Q3526" t="s">
        <v>8314</v>
      </c>
      <c r="R3526" t="s">
        <v>8315</v>
      </c>
    </row>
    <row r="3527" spans="1:18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110"/>
        <v>1.06</v>
      </c>
      <c r="P3527" s="15">
        <f t="shared" si="111"/>
        <v>75.714285714285708</v>
      </c>
      <c r="Q3527" t="s">
        <v>8314</v>
      </c>
      <c r="R3527" t="s">
        <v>8315</v>
      </c>
    </row>
    <row r="3528" spans="1:18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110"/>
        <v>1.02</v>
      </c>
      <c r="P3528" s="15">
        <f t="shared" si="111"/>
        <v>99</v>
      </c>
      <c r="Q3528" t="s">
        <v>8314</v>
      </c>
      <c r="R3528" t="s">
        <v>8315</v>
      </c>
    </row>
    <row r="3529" spans="1:18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110"/>
        <v>1.1691666666666667</v>
      </c>
      <c r="P3529" s="15">
        <f t="shared" si="111"/>
        <v>81.569767441860463</v>
      </c>
      <c r="Q3529" t="s">
        <v>8314</v>
      </c>
      <c r="R3529" t="s">
        <v>8315</v>
      </c>
    </row>
    <row r="3530" spans="1:18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110"/>
        <v>1.0115151515151515</v>
      </c>
      <c r="P3530" s="15">
        <f t="shared" si="111"/>
        <v>45.108108108108105</v>
      </c>
      <c r="Q3530" t="s">
        <v>8314</v>
      </c>
      <c r="R3530" t="s">
        <v>8315</v>
      </c>
    </row>
    <row r="3531" spans="1:18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110"/>
        <v>1.32</v>
      </c>
      <c r="P3531" s="15">
        <f t="shared" si="111"/>
        <v>36.666666666666664</v>
      </c>
      <c r="Q3531" t="s">
        <v>8314</v>
      </c>
      <c r="R3531" t="s">
        <v>8315</v>
      </c>
    </row>
    <row r="3532" spans="1:18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110"/>
        <v>1</v>
      </c>
      <c r="P3532" s="15">
        <f t="shared" si="111"/>
        <v>125</v>
      </c>
      <c r="Q3532" t="s">
        <v>8314</v>
      </c>
      <c r="R3532" t="s">
        <v>8315</v>
      </c>
    </row>
    <row r="3533" spans="1:18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110"/>
        <v>1.28</v>
      </c>
      <c r="P3533" s="15">
        <f t="shared" si="111"/>
        <v>49.230769230769234</v>
      </c>
      <c r="Q3533" t="s">
        <v>8314</v>
      </c>
      <c r="R3533" t="s">
        <v>8315</v>
      </c>
    </row>
    <row r="3534" spans="1:18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110"/>
        <v>1.1895833333333334</v>
      </c>
      <c r="P3534" s="15">
        <f t="shared" si="111"/>
        <v>42.296296296296298</v>
      </c>
      <c r="Q3534" t="s">
        <v>8314</v>
      </c>
      <c r="R3534" t="s">
        <v>8315</v>
      </c>
    </row>
    <row r="3535" spans="1:18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110"/>
        <v>1.262</v>
      </c>
      <c r="P3535" s="15">
        <f t="shared" si="111"/>
        <v>78.875</v>
      </c>
      <c r="Q3535" t="s">
        <v>8314</v>
      </c>
      <c r="R3535" t="s">
        <v>8315</v>
      </c>
    </row>
    <row r="3536" spans="1:18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110"/>
        <v>1.5620000000000001</v>
      </c>
      <c r="P3536" s="15">
        <f t="shared" si="111"/>
        <v>38.284313725490193</v>
      </c>
      <c r="Q3536" t="s">
        <v>8314</v>
      </c>
      <c r="R3536" t="s">
        <v>8315</v>
      </c>
    </row>
    <row r="3537" spans="1:18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110"/>
        <v>1.0315000000000001</v>
      </c>
      <c r="P3537" s="15">
        <f t="shared" si="111"/>
        <v>44.847826086956523</v>
      </c>
      <c r="Q3537" t="s">
        <v>8314</v>
      </c>
      <c r="R3537" t="s">
        <v>8315</v>
      </c>
    </row>
    <row r="3538" spans="1:18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110"/>
        <v>1.5333333333333334</v>
      </c>
      <c r="P3538" s="15">
        <f t="shared" si="111"/>
        <v>13.529411764705882</v>
      </c>
      <c r="Q3538" t="s">
        <v>8314</v>
      </c>
      <c r="R3538" t="s">
        <v>8315</v>
      </c>
    </row>
    <row r="3539" spans="1:18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110"/>
        <v>1.8044444444444445</v>
      </c>
      <c r="P3539" s="15">
        <f t="shared" si="111"/>
        <v>43.5</v>
      </c>
      <c r="Q3539" t="s">
        <v>8314</v>
      </c>
      <c r="R3539" t="s">
        <v>8315</v>
      </c>
    </row>
    <row r="3540" spans="1:18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110"/>
        <v>1.2845</v>
      </c>
      <c r="P3540" s="15">
        <f t="shared" si="111"/>
        <v>30.951807228915662</v>
      </c>
      <c r="Q3540" t="s">
        <v>8314</v>
      </c>
      <c r="R3540" t="s">
        <v>8315</v>
      </c>
    </row>
    <row r="3541" spans="1:18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110"/>
        <v>1.1966666666666668</v>
      </c>
      <c r="P3541" s="15">
        <f t="shared" si="111"/>
        <v>55.230769230769234</v>
      </c>
      <c r="Q3541" t="s">
        <v>8314</v>
      </c>
      <c r="R3541" t="s">
        <v>8315</v>
      </c>
    </row>
    <row r="3542" spans="1:18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110"/>
        <v>1.23</v>
      </c>
      <c r="P3542" s="15">
        <f t="shared" si="111"/>
        <v>46.125</v>
      </c>
      <c r="Q3542" t="s">
        <v>8314</v>
      </c>
      <c r="R3542" t="s">
        <v>8315</v>
      </c>
    </row>
    <row r="3543" spans="1:18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110"/>
        <v>1.05</v>
      </c>
      <c r="P3543" s="15">
        <f t="shared" si="111"/>
        <v>39.375</v>
      </c>
      <c r="Q3543" t="s">
        <v>8314</v>
      </c>
      <c r="R3543" t="s">
        <v>8315</v>
      </c>
    </row>
    <row r="3544" spans="1:18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110"/>
        <v>1.0223636363636364</v>
      </c>
      <c r="P3544" s="15">
        <f t="shared" si="111"/>
        <v>66.152941176470591</v>
      </c>
      <c r="Q3544" t="s">
        <v>8314</v>
      </c>
      <c r="R3544" t="s">
        <v>8315</v>
      </c>
    </row>
    <row r="3545" spans="1:18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110"/>
        <v>1.0466666666666666</v>
      </c>
      <c r="P3545" s="15">
        <f t="shared" si="111"/>
        <v>54.137931034482762</v>
      </c>
      <c r="Q3545" t="s">
        <v>8314</v>
      </c>
      <c r="R3545" t="s">
        <v>8315</v>
      </c>
    </row>
    <row r="3546" spans="1:18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110"/>
        <v>1</v>
      </c>
      <c r="P3546" s="15">
        <f t="shared" si="111"/>
        <v>104.16666666666667</v>
      </c>
      <c r="Q3546" t="s">
        <v>8314</v>
      </c>
      <c r="R3546" t="s">
        <v>8315</v>
      </c>
    </row>
    <row r="3547" spans="1:18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110"/>
        <v>1.004</v>
      </c>
      <c r="P3547" s="15">
        <f t="shared" si="111"/>
        <v>31.375</v>
      </c>
      <c r="Q3547" t="s">
        <v>8314</v>
      </c>
      <c r="R3547" t="s">
        <v>8315</v>
      </c>
    </row>
    <row r="3548" spans="1:18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110"/>
        <v>1.0227272727272727</v>
      </c>
      <c r="P3548" s="15">
        <f t="shared" si="111"/>
        <v>59.210526315789473</v>
      </c>
      <c r="Q3548" t="s">
        <v>8314</v>
      </c>
      <c r="R3548" t="s">
        <v>8315</v>
      </c>
    </row>
    <row r="3549" spans="1:18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110"/>
        <v>1.1440928571428572</v>
      </c>
      <c r="P3549" s="15">
        <f t="shared" si="111"/>
        <v>119.17633928571429</v>
      </c>
      <c r="Q3549" t="s">
        <v>8314</v>
      </c>
      <c r="R3549" t="s">
        <v>8315</v>
      </c>
    </row>
    <row r="3550" spans="1:18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110"/>
        <v>1.019047619047619</v>
      </c>
      <c r="P3550" s="15">
        <f t="shared" si="111"/>
        <v>164.61538461538461</v>
      </c>
      <c r="Q3550" t="s">
        <v>8314</v>
      </c>
      <c r="R3550" t="s">
        <v>8315</v>
      </c>
    </row>
    <row r="3551" spans="1:18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110"/>
        <v>1.02</v>
      </c>
      <c r="P3551" s="15">
        <f t="shared" si="111"/>
        <v>24.285714285714285</v>
      </c>
      <c r="Q3551" t="s">
        <v>8314</v>
      </c>
      <c r="R3551" t="s">
        <v>8315</v>
      </c>
    </row>
    <row r="3552" spans="1:18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110"/>
        <v>1.048</v>
      </c>
      <c r="P3552" s="15">
        <f t="shared" si="111"/>
        <v>40.9375</v>
      </c>
      <c r="Q3552" t="s">
        <v>8314</v>
      </c>
      <c r="R3552" t="s">
        <v>8315</v>
      </c>
    </row>
    <row r="3553" spans="1:18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110"/>
        <v>1.0183333333333333</v>
      </c>
      <c r="P3553" s="15">
        <f t="shared" si="111"/>
        <v>61.1</v>
      </c>
      <c r="Q3553" t="s">
        <v>8314</v>
      </c>
      <c r="R3553" t="s">
        <v>8315</v>
      </c>
    </row>
    <row r="3554" spans="1:18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110"/>
        <v>1</v>
      </c>
      <c r="P3554" s="15">
        <f t="shared" si="111"/>
        <v>38.65</v>
      </c>
      <c r="Q3554" t="s">
        <v>8314</v>
      </c>
      <c r="R3554" t="s">
        <v>8315</v>
      </c>
    </row>
    <row r="3555" spans="1:18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110"/>
        <v>1.0627272727272727</v>
      </c>
      <c r="P3555" s="15">
        <f t="shared" si="111"/>
        <v>56.20192307692308</v>
      </c>
      <c r="Q3555" t="s">
        <v>8314</v>
      </c>
      <c r="R3555" t="s">
        <v>8315</v>
      </c>
    </row>
    <row r="3556" spans="1:18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110"/>
        <v>1.1342219999999998</v>
      </c>
      <c r="P3556" s="15">
        <f t="shared" si="111"/>
        <v>107.00207547169811</v>
      </c>
      <c r="Q3556" t="s">
        <v>8314</v>
      </c>
      <c r="R3556" t="s">
        <v>8315</v>
      </c>
    </row>
    <row r="3557" spans="1:18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110"/>
        <v>1</v>
      </c>
      <c r="P3557" s="15">
        <f t="shared" si="111"/>
        <v>171.42857142857142</v>
      </c>
      <c r="Q3557" t="s">
        <v>8314</v>
      </c>
      <c r="R3557" t="s">
        <v>8315</v>
      </c>
    </row>
    <row r="3558" spans="1:18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110"/>
        <v>1.0045454545454546</v>
      </c>
      <c r="P3558" s="15">
        <f t="shared" si="111"/>
        <v>110.5</v>
      </c>
      <c r="Q3558" t="s">
        <v>8314</v>
      </c>
      <c r="R3558" t="s">
        <v>8315</v>
      </c>
    </row>
    <row r="3559" spans="1:18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110"/>
        <v>1.0003599999999999</v>
      </c>
      <c r="P3559" s="15">
        <f t="shared" si="111"/>
        <v>179.27598566308242</v>
      </c>
      <c r="Q3559" t="s">
        <v>8314</v>
      </c>
      <c r="R3559" t="s">
        <v>8315</v>
      </c>
    </row>
    <row r="3560" spans="1:18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110"/>
        <v>1.44</v>
      </c>
      <c r="P3560" s="15">
        <f t="shared" si="111"/>
        <v>22.90909090909091</v>
      </c>
      <c r="Q3560" t="s">
        <v>8314</v>
      </c>
      <c r="R3560" t="s">
        <v>8315</v>
      </c>
    </row>
    <row r="3561" spans="1:18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110"/>
        <v>1.0349999999999999</v>
      </c>
      <c r="P3561" s="15">
        <f t="shared" si="111"/>
        <v>43.125</v>
      </c>
      <c r="Q3561" t="s">
        <v>8314</v>
      </c>
      <c r="R3561" t="s">
        <v>8315</v>
      </c>
    </row>
    <row r="3562" spans="1:18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110"/>
        <v>1.0843750000000001</v>
      </c>
      <c r="P3562" s="15">
        <f t="shared" si="111"/>
        <v>46.891891891891895</v>
      </c>
      <c r="Q3562" t="s">
        <v>8314</v>
      </c>
      <c r="R3562" t="s">
        <v>8315</v>
      </c>
    </row>
    <row r="3563" spans="1:18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110"/>
        <v>1.024</v>
      </c>
      <c r="P3563" s="15">
        <f t="shared" si="111"/>
        <v>47.407407407407405</v>
      </c>
      <c r="Q3563" t="s">
        <v>8314</v>
      </c>
      <c r="R3563" t="s">
        <v>8315</v>
      </c>
    </row>
    <row r="3564" spans="1:18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110"/>
        <v>1.4888888888888889</v>
      </c>
      <c r="P3564" s="15">
        <f t="shared" si="111"/>
        <v>15.129032258064516</v>
      </c>
      <c r="Q3564" t="s">
        <v>8314</v>
      </c>
      <c r="R3564" t="s">
        <v>8315</v>
      </c>
    </row>
    <row r="3565" spans="1:18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110"/>
        <v>1.0549000000000002</v>
      </c>
      <c r="P3565" s="15">
        <f t="shared" si="111"/>
        <v>21.098000000000003</v>
      </c>
      <c r="Q3565" t="s">
        <v>8314</v>
      </c>
      <c r="R3565" t="s">
        <v>8315</v>
      </c>
    </row>
    <row r="3566" spans="1:18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110"/>
        <v>1.0049999999999999</v>
      </c>
      <c r="P3566" s="15">
        <f t="shared" si="111"/>
        <v>59.117647058823529</v>
      </c>
      <c r="Q3566" t="s">
        <v>8314</v>
      </c>
      <c r="R3566" t="s">
        <v>8315</v>
      </c>
    </row>
    <row r="3567" spans="1:18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110"/>
        <v>1.3055555555555556</v>
      </c>
      <c r="P3567" s="15">
        <f t="shared" si="111"/>
        <v>97.916666666666671</v>
      </c>
      <c r="Q3567" t="s">
        <v>8314</v>
      </c>
      <c r="R3567" t="s">
        <v>8315</v>
      </c>
    </row>
    <row r="3568" spans="1:18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110"/>
        <v>1.0475000000000001</v>
      </c>
      <c r="P3568" s="15">
        <f t="shared" si="111"/>
        <v>55.131578947368418</v>
      </c>
      <c r="Q3568" t="s">
        <v>8314</v>
      </c>
      <c r="R3568" t="s">
        <v>8315</v>
      </c>
    </row>
    <row r="3569" spans="1:18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110"/>
        <v>1.0880000000000001</v>
      </c>
      <c r="P3569" s="15">
        <f t="shared" si="111"/>
        <v>26.536585365853657</v>
      </c>
      <c r="Q3569" t="s">
        <v>8314</v>
      </c>
      <c r="R3569" t="s">
        <v>8315</v>
      </c>
    </row>
    <row r="3570" spans="1:18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110"/>
        <v>1.1100000000000001</v>
      </c>
      <c r="P3570" s="15">
        <f t="shared" si="111"/>
        <v>58.421052631578945</v>
      </c>
      <c r="Q3570" t="s">
        <v>8314</v>
      </c>
      <c r="R3570" t="s">
        <v>8315</v>
      </c>
    </row>
    <row r="3571" spans="1:18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110"/>
        <v>1.0047999999999999</v>
      </c>
      <c r="P3571" s="15">
        <f t="shared" si="111"/>
        <v>122.53658536585365</v>
      </c>
      <c r="Q3571" t="s">
        <v>8314</v>
      </c>
      <c r="R3571" t="s">
        <v>8315</v>
      </c>
    </row>
    <row r="3572" spans="1:18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110"/>
        <v>1.1435</v>
      </c>
      <c r="P3572" s="15">
        <f t="shared" si="111"/>
        <v>87.961538461538467</v>
      </c>
      <c r="Q3572" t="s">
        <v>8314</v>
      </c>
      <c r="R3572" t="s">
        <v>8315</v>
      </c>
    </row>
    <row r="3573" spans="1:18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110"/>
        <v>1.2206666666666666</v>
      </c>
      <c r="P3573" s="15">
        <f t="shared" si="111"/>
        <v>73.239999999999995</v>
      </c>
      <c r="Q3573" t="s">
        <v>8314</v>
      </c>
      <c r="R3573" t="s">
        <v>8315</v>
      </c>
    </row>
    <row r="3574" spans="1:18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110"/>
        <v>1</v>
      </c>
      <c r="P3574" s="15">
        <f t="shared" si="111"/>
        <v>55.555555555555557</v>
      </c>
      <c r="Q3574" t="s">
        <v>8314</v>
      </c>
      <c r="R3574" t="s">
        <v>8315</v>
      </c>
    </row>
    <row r="3575" spans="1:18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110"/>
        <v>1.028</v>
      </c>
      <c r="P3575" s="15">
        <f t="shared" si="111"/>
        <v>39.53846153846154</v>
      </c>
      <c r="Q3575" t="s">
        <v>8314</v>
      </c>
      <c r="R3575" t="s">
        <v>8315</v>
      </c>
    </row>
    <row r="3576" spans="1:18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110"/>
        <v>1.0612068965517241</v>
      </c>
      <c r="P3576" s="15">
        <f t="shared" si="111"/>
        <v>136.77777777777777</v>
      </c>
      <c r="Q3576" t="s">
        <v>8314</v>
      </c>
      <c r="R3576" t="s">
        <v>8315</v>
      </c>
    </row>
    <row r="3577" spans="1:18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110"/>
        <v>1.0133000000000001</v>
      </c>
      <c r="P3577" s="15">
        <f t="shared" si="111"/>
        <v>99.343137254901961</v>
      </c>
      <c r="Q3577" t="s">
        <v>8314</v>
      </c>
      <c r="R3577" t="s">
        <v>8315</v>
      </c>
    </row>
    <row r="3578" spans="1:18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110"/>
        <v>1</v>
      </c>
      <c r="P3578" s="15">
        <f t="shared" si="111"/>
        <v>20</v>
      </c>
      <c r="Q3578" t="s">
        <v>8314</v>
      </c>
      <c r="R3578" t="s">
        <v>8315</v>
      </c>
    </row>
    <row r="3579" spans="1:18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110"/>
        <v>1.3</v>
      </c>
      <c r="P3579" s="15">
        <f t="shared" si="111"/>
        <v>28.888888888888889</v>
      </c>
      <c r="Q3579" t="s">
        <v>8314</v>
      </c>
      <c r="R3579" t="s">
        <v>8315</v>
      </c>
    </row>
    <row r="3580" spans="1:18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110"/>
        <v>1.0001333333333333</v>
      </c>
      <c r="P3580" s="15">
        <f t="shared" si="111"/>
        <v>40.545945945945945</v>
      </c>
      <c r="Q3580" t="s">
        <v>8314</v>
      </c>
      <c r="R3580" t="s">
        <v>8315</v>
      </c>
    </row>
    <row r="3581" spans="1:18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110"/>
        <v>1</v>
      </c>
      <c r="P3581" s="15">
        <f t="shared" si="111"/>
        <v>35.714285714285715</v>
      </c>
      <c r="Q3581" t="s">
        <v>8314</v>
      </c>
      <c r="R3581" t="s">
        <v>8315</v>
      </c>
    </row>
    <row r="3582" spans="1:18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110"/>
        <v>1.1388888888888888</v>
      </c>
      <c r="P3582" s="15">
        <f t="shared" si="111"/>
        <v>37.962962962962962</v>
      </c>
      <c r="Q3582" t="s">
        <v>8314</v>
      </c>
      <c r="R3582" t="s">
        <v>8315</v>
      </c>
    </row>
    <row r="3583" spans="1:18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110"/>
        <v>1</v>
      </c>
      <c r="P3583" s="15">
        <f t="shared" si="111"/>
        <v>33.333333333333336</v>
      </c>
      <c r="Q3583" t="s">
        <v>8314</v>
      </c>
      <c r="R3583" t="s">
        <v>8315</v>
      </c>
    </row>
    <row r="3584" spans="1:18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110"/>
        <v>2.87</v>
      </c>
      <c r="P3584" s="15">
        <f t="shared" si="111"/>
        <v>58.571428571428569</v>
      </c>
      <c r="Q3584" t="s">
        <v>8314</v>
      </c>
      <c r="R3584" t="s">
        <v>8315</v>
      </c>
    </row>
    <row r="3585" spans="1:18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110"/>
        <v>1.085</v>
      </c>
      <c r="P3585" s="15">
        <f t="shared" si="111"/>
        <v>135.625</v>
      </c>
      <c r="Q3585" t="s">
        <v>8314</v>
      </c>
      <c r="R3585" t="s">
        <v>8315</v>
      </c>
    </row>
    <row r="3586" spans="1:18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110"/>
        <v>1.155</v>
      </c>
      <c r="P3586" s="15">
        <f t="shared" si="111"/>
        <v>30.9375</v>
      </c>
      <c r="Q3586" t="s">
        <v>8314</v>
      </c>
      <c r="R3586" t="s">
        <v>8315</v>
      </c>
    </row>
    <row r="3587" spans="1:18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112">E3587/D3587</f>
        <v>1.1911764705882353</v>
      </c>
      <c r="P3587" s="15">
        <f t="shared" ref="P3587:P3650" si="113">E3587/L3587</f>
        <v>176.08695652173913</v>
      </c>
      <c r="Q3587" t="s">
        <v>8314</v>
      </c>
      <c r="R3587" t="s">
        <v>8315</v>
      </c>
    </row>
    <row r="3588" spans="1:18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112"/>
        <v>1.0942666666666667</v>
      </c>
      <c r="P3588" s="15">
        <f t="shared" si="113"/>
        <v>151.9814814814815</v>
      </c>
      <c r="Q3588" t="s">
        <v>8314</v>
      </c>
      <c r="R3588" t="s">
        <v>8315</v>
      </c>
    </row>
    <row r="3589" spans="1:18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112"/>
        <v>1.266</v>
      </c>
      <c r="P3589" s="15">
        <f t="shared" si="113"/>
        <v>22.607142857142858</v>
      </c>
      <c r="Q3589" t="s">
        <v>8314</v>
      </c>
      <c r="R3589" t="s">
        <v>8315</v>
      </c>
    </row>
    <row r="3590" spans="1:18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112"/>
        <v>1.0049999999999999</v>
      </c>
      <c r="P3590" s="15">
        <f t="shared" si="113"/>
        <v>18.272727272727273</v>
      </c>
      <c r="Q3590" t="s">
        <v>8314</v>
      </c>
      <c r="R3590" t="s">
        <v>8315</v>
      </c>
    </row>
    <row r="3591" spans="1:18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112"/>
        <v>1.2749999999999999</v>
      </c>
      <c r="P3591" s="15">
        <f t="shared" si="113"/>
        <v>82.258064516129039</v>
      </c>
      <c r="Q3591" t="s">
        <v>8314</v>
      </c>
      <c r="R3591" t="s">
        <v>8315</v>
      </c>
    </row>
    <row r="3592" spans="1:18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112"/>
        <v>1.0005999999999999</v>
      </c>
      <c r="P3592" s="15">
        <f t="shared" si="113"/>
        <v>68.534246575342465</v>
      </c>
      <c r="Q3592" t="s">
        <v>8314</v>
      </c>
      <c r="R3592" t="s">
        <v>8315</v>
      </c>
    </row>
    <row r="3593" spans="1:18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112"/>
        <v>1.75</v>
      </c>
      <c r="P3593" s="15">
        <f t="shared" si="113"/>
        <v>68.055555555555557</v>
      </c>
      <c r="Q3593" t="s">
        <v>8314</v>
      </c>
      <c r="R3593" t="s">
        <v>8315</v>
      </c>
    </row>
    <row r="3594" spans="1:18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112"/>
        <v>1.2725</v>
      </c>
      <c r="P3594" s="15">
        <f t="shared" si="113"/>
        <v>72.714285714285708</v>
      </c>
      <c r="Q3594" t="s">
        <v>8314</v>
      </c>
      <c r="R3594" t="s">
        <v>8315</v>
      </c>
    </row>
    <row r="3595" spans="1:18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112"/>
        <v>1.1063333333333334</v>
      </c>
      <c r="P3595" s="15">
        <f t="shared" si="113"/>
        <v>77.186046511627907</v>
      </c>
      <c r="Q3595" t="s">
        <v>8314</v>
      </c>
      <c r="R3595" t="s">
        <v>8315</v>
      </c>
    </row>
    <row r="3596" spans="1:18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112"/>
        <v>1.2593749999999999</v>
      </c>
      <c r="P3596" s="15">
        <f t="shared" si="113"/>
        <v>55.972222222222221</v>
      </c>
      <c r="Q3596" t="s">
        <v>8314</v>
      </c>
      <c r="R3596" t="s">
        <v>8315</v>
      </c>
    </row>
    <row r="3597" spans="1:18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112"/>
        <v>1.1850000000000001</v>
      </c>
      <c r="P3597" s="15">
        <f t="shared" si="113"/>
        <v>49.693548387096776</v>
      </c>
      <c r="Q3597" t="s">
        <v>8314</v>
      </c>
      <c r="R3597" t="s">
        <v>8315</v>
      </c>
    </row>
    <row r="3598" spans="1:18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112"/>
        <v>1.0772727272727274</v>
      </c>
      <c r="P3598" s="15">
        <f t="shared" si="113"/>
        <v>79</v>
      </c>
      <c r="Q3598" t="s">
        <v>8314</v>
      </c>
      <c r="R3598" t="s">
        <v>8315</v>
      </c>
    </row>
    <row r="3599" spans="1:18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112"/>
        <v>1.026</v>
      </c>
      <c r="P3599" s="15">
        <f t="shared" si="113"/>
        <v>77.727272727272734</v>
      </c>
      <c r="Q3599" t="s">
        <v>8314</v>
      </c>
      <c r="R3599" t="s">
        <v>8315</v>
      </c>
    </row>
    <row r="3600" spans="1:18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112"/>
        <v>1.101</v>
      </c>
      <c r="P3600" s="15">
        <f t="shared" si="113"/>
        <v>40.777777777777779</v>
      </c>
      <c r="Q3600" t="s">
        <v>8314</v>
      </c>
      <c r="R3600" t="s">
        <v>8315</v>
      </c>
    </row>
    <row r="3601" spans="1:18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112"/>
        <v>2.02</v>
      </c>
      <c r="P3601" s="15">
        <f t="shared" si="113"/>
        <v>59.411764705882355</v>
      </c>
      <c r="Q3601" t="s">
        <v>8314</v>
      </c>
      <c r="R3601" t="s">
        <v>8315</v>
      </c>
    </row>
    <row r="3602" spans="1:18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112"/>
        <v>1.3</v>
      </c>
      <c r="P3602" s="15">
        <f t="shared" si="113"/>
        <v>3.25</v>
      </c>
      <c r="Q3602" t="s">
        <v>8314</v>
      </c>
      <c r="R3602" t="s">
        <v>8315</v>
      </c>
    </row>
    <row r="3603" spans="1:18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112"/>
        <v>1.0435000000000001</v>
      </c>
      <c r="P3603" s="15">
        <f t="shared" si="113"/>
        <v>39.377358490566039</v>
      </c>
      <c r="Q3603" t="s">
        <v>8314</v>
      </c>
      <c r="R3603" t="s">
        <v>8315</v>
      </c>
    </row>
    <row r="3604" spans="1:18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112"/>
        <v>1.0004999999999999</v>
      </c>
      <c r="P3604" s="15">
        <f t="shared" si="113"/>
        <v>81.673469387755105</v>
      </c>
      <c r="Q3604" t="s">
        <v>8314</v>
      </c>
      <c r="R3604" t="s">
        <v>8315</v>
      </c>
    </row>
    <row r="3605" spans="1:18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112"/>
        <v>1.7066666666666668</v>
      </c>
      <c r="P3605" s="15">
        <f t="shared" si="113"/>
        <v>44.912280701754383</v>
      </c>
      <c r="Q3605" t="s">
        <v>8314</v>
      </c>
      <c r="R3605" t="s">
        <v>8315</v>
      </c>
    </row>
    <row r="3606" spans="1:18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112"/>
        <v>1.1283333333333334</v>
      </c>
      <c r="P3606" s="15">
        <f t="shared" si="113"/>
        <v>49.05797101449275</v>
      </c>
      <c r="Q3606" t="s">
        <v>8314</v>
      </c>
      <c r="R3606" t="s">
        <v>8315</v>
      </c>
    </row>
    <row r="3607" spans="1:18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112"/>
        <v>1.84</v>
      </c>
      <c r="P3607" s="15">
        <f t="shared" si="113"/>
        <v>30.666666666666668</v>
      </c>
      <c r="Q3607" t="s">
        <v>8314</v>
      </c>
      <c r="R3607" t="s">
        <v>8315</v>
      </c>
    </row>
    <row r="3608" spans="1:18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112"/>
        <v>1.3026666666666666</v>
      </c>
      <c r="P3608" s="15">
        <f t="shared" si="113"/>
        <v>61.0625</v>
      </c>
      <c r="Q3608" t="s">
        <v>8314</v>
      </c>
      <c r="R3608" t="s">
        <v>8315</v>
      </c>
    </row>
    <row r="3609" spans="1:18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112"/>
        <v>1.0545454545454545</v>
      </c>
      <c r="P3609" s="15">
        <f t="shared" si="113"/>
        <v>29</v>
      </c>
      <c r="Q3609" t="s">
        <v>8314</v>
      </c>
      <c r="R3609" t="s">
        <v>8315</v>
      </c>
    </row>
    <row r="3610" spans="1:18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112"/>
        <v>1</v>
      </c>
      <c r="P3610" s="15">
        <f t="shared" si="113"/>
        <v>29.62962962962963</v>
      </c>
      <c r="Q3610" t="s">
        <v>8314</v>
      </c>
      <c r="R3610" t="s">
        <v>8315</v>
      </c>
    </row>
    <row r="3611" spans="1:18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112"/>
        <v>1.5331632653061225</v>
      </c>
      <c r="P3611" s="15">
        <f t="shared" si="113"/>
        <v>143.0952380952381</v>
      </c>
      <c r="Q3611" t="s">
        <v>8314</v>
      </c>
      <c r="R3611" t="s">
        <v>8315</v>
      </c>
    </row>
    <row r="3612" spans="1:18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112"/>
        <v>1.623</v>
      </c>
      <c r="P3612" s="15">
        <f t="shared" si="113"/>
        <v>52.354838709677416</v>
      </c>
      <c r="Q3612" t="s">
        <v>8314</v>
      </c>
      <c r="R3612" t="s">
        <v>8315</v>
      </c>
    </row>
    <row r="3613" spans="1:18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112"/>
        <v>1.36</v>
      </c>
      <c r="P3613" s="15">
        <f t="shared" si="113"/>
        <v>66.666666666666671</v>
      </c>
      <c r="Q3613" t="s">
        <v>8314</v>
      </c>
      <c r="R3613" t="s">
        <v>8315</v>
      </c>
    </row>
    <row r="3614" spans="1:18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112"/>
        <v>1.444</v>
      </c>
      <c r="P3614" s="15">
        <f t="shared" si="113"/>
        <v>126.66666666666667</v>
      </c>
      <c r="Q3614" t="s">
        <v>8314</v>
      </c>
      <c r="R3614" t="s">
        <v>8315</v>
      </c>
    </row>
    <row r="3615" spans="1:18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112"/>
        <v>1</v>
      </c>
      <c r="P3615" s="15">
        <f t="shared" si="113"/>
        <v>62.5</v>
      </c>
      <c r="Q3615" t="s">
        <v>8314</v>
      </c>
      <c r="R3615" t="s">
        <v>8315</v>
      </c>
    </row>
    <row r="3616" spans="1:18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112"/>
        <v>1.008</v>
      </c>
      <c r="P3616" s="15">
        <f t="shared" si="113"/>
        <v>35.492957746478872</v>
      </c>
      <c r="Q3616" t="s">
        <v>8314</v>
      </c>
      <c r="R3616" t="s">
        <v>8315</v>
      </c>
    </row>
    <row r="3617" spans="1:18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112"/>
        <v>1.0680000000000001</v>
      </c>
      <c r="P3617" s="15">
        <f t="shared" si="113"/>
        <v>37.083333333333336</v>
      </c>
      <c r="Q3617" t="s">
        <v>8314</v>
      </c>
      <c r="R3617" t="s">
        <v>8315</v>
      </c>
    </row>
    <row r="3618" spans="1:18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112"/>
        <v>1.248</v>
      </c>
      <c r="P3618" s="15">
        <f t="shared" si="113"/>
        <v>69.333333333333329</v>
      </c>
      <c r="Q3618" t="s">
        <v>8314</v>
      </c>
      <c r="R3618" t="s">
        <v>8315</v>
      </c>
    </row>
    <row r="3619" spans="1:18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112"/>
        <v>1.1891891891891893</v>
      </c>
      <c r="P3619" s="15">
        <f t="shared" si="113"/>
        <v>17.254901960784313</v>
      </c>
      <c r="Q3619" t="s">
        <v>8314</v>
      </c>
      <c r="R3619" t="s">
        <v>8315</v>
      </c>
    </row>
    <row r="3620" spans="1:18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112"/>
        <v>1.01</v>
      </c>
      <c r="P3620" s="15">
        <f t="shared" si="113"/>
        <v>36.071428571428569</v>
      </c>
      <c r="Q3620" t="s">
        <v>8314</v>
      </c>
      <c r="R3620" t="s">
        <v>8315</v>
      </c>
    </row>
    <row r="3621" spans="1:18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112"/>
        <v>1.1299999999999999</v>
      </c>
      <c r="P3621" s="15">
        <f t="shared" si="113"/>
        <v>66.470588235294116</v>
      </c>
      <c r="Q3621" t="s">
        <v>8314</v>
      </c>
      <c r="R3621" t="s">
        <v>8315</v>
      </c>
    </row>
    <row r="3622" spans="1:18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112"/>
        <v>1.0519047619047619</v>
      </c>
      <c r="P3622" s="15">
        <f t="shared" si="113"/>
        <v>56.065989847715734</v>
      </c>
      <c r="Q3622" t="s">
        <v>8314</v>
      </c>
      <c r="R3622" t="s">
        <v>8315</v>
      </c>
    </row>
    <row r="3623" spans="1:18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112"/>
        <v>1.0973333333333333</v>
      </c>
      <c r="P3623" s="15">
        <f t="shared" si="113"/>
        <v>47.028571428571432</v>
      </c>
      <c r="Q3623" t="s">
        <v>8314</v>
      </c>
      <c r="R3623" t="s">
        <v>8315</v>
      </c>
    </row>
    <row r="3624" spans="1:18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112"/>
        <v>1.00099</v>
      </c>
      <c r="P3624" s="15">
        <f t="shared" si="113"/>
        <v>47.666190476190479</v>
      </c>
      <c r="Q3624" t="s">
        <v>8314</v>
      </c>
      <c r="R3624" t="s">
        <v>8315</v>
      </c>
    </row>
    <row r="3625" spans="1:18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112"/>
        <v>1.2</v>
      </c>
      <c r="P3625" s="15">
        <f t="shared" si="113"/>
        <v>88.235294117647058</v>
      </c>
      <c r="Q3625" t="s">
        <v>8314</v>
      </c>
      <c r="R3625" t="s">
        <v>8315</v>
      </c>
    </row>
    <row r="3626" spans="1:18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112"/>
        <v>1.0493333333333332</v>
      </c>
      <c r="P3626" s="15">
        <f t="shared" si="113"/>
        <v>80.717948717948715</v>
      </c>
      <c r="Q3626" t="s">
        <v>8314</v>
      </c>
      <c r="R3626" t="s">
        <v>8315</v>
      </c>
    </row>
    <row r="3627" spans="1:18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112"/>
        <v>1.0266666666666666</v>
      </c>
      <c r="P3627" s="15">
        <f t="shared" si="113"/>
        <v>39.487179487179489</v>
      </c>
      <c r="Q3627" t="s">
        <v>8314</v>
      </c>
      <c r="R3627" t="s">
        <v>8315</v>
      </c>
    </row>
    <row r="3628" spans="1:18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112"/>
        <v>1.0182500000000001</v>
      </c>
      <c r="P3628" s="15">
        <f t="shared" si="113"/>
        <v>84.854166666666671</v>
      </c>
      <c r="Q3628" t="s">
        <v>8314</v>
      </c>
      <c r="R3628" t="s">
        <v>8315</v>
      </c>
    </row>
    <row r="3629" spans="1:18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112"/>
        <v>1</v>
      </c>
      <c r="P3629" s="15">
        <f t="shared" si="113"/>
        <v>68.965517241379317</v>
      </c>
      <c r="Q3629" t="s">
        <v>8314</v>
      </c>
      <c r="R3629" t="s">
        <v>8315</v>
      </c>
    </row>
    <row r="3630" spans="1:18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112"/>
        <v>0</v>
      </c>
      <c r="P3630" s="15" t="e">
        <f t="shared" si="113"/>
        <v>#DIV/0!</v>
      </c>
      <c r="Q3630" t="s">
        <v>8314</v>
      </c>
      <c r="R3630" t="s">
        <v>8356</v>
      </c>
    </row>
    <row r="3631" spans="1:18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112"/>
        <v>1.9999999999999999E-6</v>
      </c>
      <c r="P3631" s="15">
        <f t="shared" si="113"/>
        <v>1</v>
      </c>
      <c r="Q3631" t="s">
        <v>8314</v>
      </c>
      <c r="R3631" t="s">
        <v>8356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112"/>
        <v>3.3333333333333332E-4</v>
      </c>
      <c r="P3632" s="15">
        <f t="shared" si="113"/>
        <v>1</v>
      </c>
      <c r="Q3632" t="s">
        <v>8314</v>
      </c>
      <c r="R3632" t="s">
        <v>8356</v>
      </c>
    </row>
    <row r="3633" spans="1:18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112"/>
        <v>0.51023391812865493</v>
      </c>
      <c r="P3633" s="15">
        <f t="shared" si="113"/>
        <v>147.88135593220338</v>
      </c>
      <c r="Q3633" t="s">
        <v>8314</v>
      </c>
      <c r="R3633" t="s">
        <v>8356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112"/>
        <v>0.2</v>
      </c>
      <c r="P3634" s="15">
        <f t="shared" si="113"/>
        <v>100</v>
      </c>
      <c r="Q3634" t="s">
        <v>8314</v>
      </c>
      <c r="R3634" t="s">
        <v>8356</v>
      </c>
    </row>
    <row r="3635" spans="1:18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112"/>
        <v>0.35239999999999999</v>
      </c>
      <c r="P3635" s="15">
        <f t="shared" si="113"/>
        <v>56.838709677419352</v>
      </c>
      <c r="Q3635" t="s">
        <v>8314</v>
      </c>
      <c r="R3635" t="s">
        <v>8356</v>
      </c>
    </row>
    <row r="3636" spans="1:18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112"/>
        <v>4.2466666666666666E-2</v>
      </c>
      <c r="P3636" s="15">
        <f t="shared" si="113"/>
        <v>176.94444444444446</v>
      </c>
      <c r="Q3636" t="s">
        <v>8314</v>
      </c>
      <c r="R3636" t="s">
        <v>8356</v>
      </c>
    </row>
    <row r="3637" spans="1:18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112"/>
        <v>0.36457142857142855</v>
      </c>
      <c r="P3637" s="15">
        <f t="shared" si="113"/>
        <v>127.6</v>
      </c>
      <c r="Q3637" t="s">
        <v>8314</v>
      </c>
      <c r="R3637" t="s">
        <v>8356</v>
      </c>
    </row>
    <row r="3638" spans="1:18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112"/>
        <v>0</v>
      </c>
      <c r="P3638" s="15" t="e">
        <f t="shared" si="113"/>
        <v>#DIV/0!</v>
      </c>
      <c r="Q3638" t="s">
        <v>8314</v>
      </c>
      <c r="R3638" t="s">
        <v>8356</v>
      </c>
    </row>
    <row r="3639" spans="1:18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112"/>
        <v>0.30866666666666664</v>
      </c>
      <c r="P3639" s="15">
        <f t="shared" si="113"/>
        <v>66.142857142857139</v>
      </c>
      <c r="Q3639" t="s">
        <v>8314</v>
      </c>
      <c r="R3639" t="s">
        <v>8356</v>
      </c>
    </row>
    <row r="3640" spans="1:18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112"/>
        <v>6.545454545454546E-2</v>
      </c>
      <c r="P3640" s="15">
        <f t="shared" si="113"/>
        <v>108</v>
      </c>
      <c r="Q3640" t="s">
        <v>8314</v>
      </c>
      <c r="R3640" t="s">
        <v>8356</v>
      </c>
    </row>
    <row r="3641" spans="1:18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112"/>
        <v>4.0000000000000003E-5</v>
      </c>
      <c r="P3641" s="15">
        <f t="shared" si="113"/>
        <v>1</v>
      </c>
      <c r="Q3641" t="s">
        <v>8314</v>
      </c>
      <c r="R3641" t="s">
        <v>8356</v>
      </c>
    </row>
    <row r="3642" spans="1:18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112"/>
        <v>5.5E-2</v>
      </c>
      <c r="P3642" s="15">
        <f t="shared" si="113"/>
        <v>18.333333333333332</v>
      </c>
      <c r="Q3642" t="s">
        <v>8314</v>
      </c>
      <c r="R3642" t="s">
        <v>8356</v>
      </c>
    </row>
    <row r="3643" spans="1:18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112"/>
        <v>0</v>
      </c>
      <c r="P3643" s="15" t="e">
        <f t="shared" si="113"/>
        <v>#DIV/0!</v>
      </c>
      <c r="Q3643" t="s">
        <v>8314</v>
      </c>
      <c r="R3643" t="s">
        <v>8356</v>
      </c>
    </row>
    <row r="3644" spans="1:18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112"/>
        <v>2.1428571428571429E-2</v>
      </c>
      <c r="P3644" s="15">
        <f t="shared" si="113"/>
        <v>7.5</v>
      </c>
      <c r="Q3644" t="s">
        <v>8314</v>
      </c>
      <c r="R3644" t="s">
        <v>8356</v>
      </c>
    </row>
    <row r="3645" spans="1:18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112"/>
        <v>0</v>
      </c>
      <c r="P3645" s="15" t="e">
        <f t="shared" si="113"/>
        <v>#DIV/0!</v>
      </c>
      <c r="Q3645" t="s">
        <v>8314</v>
      </c>
      <c r="R3645" t="s">
        <v>8356</v>
      </c>
    </row>
    <row r="3646" spans="1:18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112"/>
        <v>0.16420000000000001</v>
      </c>
      <c r="P3646" s="15">
        <f t="shared" si="113"/>
        <v>68.416666666666671</v>
      </c>
      <c r="Q3646" t="s">
        <v>8314</v>
      </c>
      <c r="R3646" t="s">
        <v>8356</v>
      </c>
    </row>
    <row r="3647" spans="1:18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112"/>
        <v>1E-3</v>
      </c>
      <c r="P3647" s="15">
        <f t="shared" si="113"/>
        <v>1</v>
      </c>
      <c r="Q3647" t="s">
        <v>8314</v>
      </c>
      <c r="R3647" t="s">
        <v>8356</v>
      </c>
    </row>
    <row r="3648" spans="1:18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112"/>
        <v>4.8099999999999997E-2</v>
      </c>
      <c r="P3648" s="15">
        <f t="shared" si="113"/>
        <v>60.125</v>
      </c>
      <c r="Q3648" t="s">
        <v>8314</v>
      </c>
      <c r="R3648" t="s">
        <v>8356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112"/>
        <v>0.06</v>
      </c>
      <c r="P3649" s="15">
        <f t="shared" si="113"/>
        <v>15</v>
      </c>
      <c r="Q3649" t="s">
        <v>8314</v>
      </c>
      <c r="R3649" t="s">
        <v>8356</v>
      </c>
    </row>
    <row r="3650" spans="1:18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112"/>
        <v>1.003825</v>
      </c>
      <c r="P3650" s="15">
        <f t="shared" si="113"/>
        <v>550.04109589041093</v>
      </c>
      <c r="Q3650" t="s">
        <v>8314</v>
      </c>
      <c r="R3650" t="s">
        <v>8315</v>
      </c>
    </row>
    <row r="3651" spans="1:18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114">E3651/D3651</f>
        <v>1.04</v>
      </c>
      <c r="P3651" s="15">
        <f t="shared" ref="P3651:P3714" si="115">E3651/L3651</f>
        <v>97.5</v>
      </c>
      <c r="Q3651" t="s">
        <v>8314</v>
      </c>
      <c r="R3651" t="s">
        <v>8315</v>
      </c>
    </row>
    <row r="3652" spans="1:18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114"/>
        <v>1</v>
      </c>
      <c r="P3652" s="15">
        <f t="shared" si="115"/>
        <v>29.411764705882351</v>
      </c>
      <c r="Q3652" t="s">
        <v>8314</v>
      </c>
      <c r="R3652" t="s">
        <v>8315</v>
      </c>
    </row>
    <row r="3653" spans="1:18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114"/>
        <v>1.04</v>
      </c>
      <c r="P3653" s="15">
        <f t="shared" si="115"/>
        <v>57.777777777777779</v>
      </c>
      <c r="Q3653" t="s">
        <v>8314</v>
      </c>
      <c r="R3653" t="s">
        <v>8315</v>
      </c>
    </row>
    <row r="3654" spans="1:18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114"/>
        <v>2.5066666666666668</v>
      </c>
      <c r="P3654" s="15">
        <f t="shared" si="115"/>
        <v>44.235294117647058</v>
      </c>
      <c r="Q3654" t="s">
        <v>8314</v>
      </c>
      <c r="R3654" t="s">
        <v>8315</v>
      </c>
    </row>
    <row r="3655" spans="1:18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114"/>
        <v>1.0049999999999999</v>
      </c>
      <c r="P3655" s="15">
        <f t="shared" si="115"/>
        <v>60.909090909090907</v>
      </c>
      <c r="Q3655" t="s">
        <v>8314</v>
      </c>
      <c r="R3655" t="s">
        <v>8315</v>
      </c>
    </row>
    <row r="3656" spans="1:18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114"/>
        <v>1.744</v>
      </c>
      <c r="P3656" s="15">
        <f t="shared" si="115"/>
        <v>68.84210526315789</v>
      </c>
      <c r="Q3656" t="s">
        <v>8314</v>
      </c>
      <c r="R3656" t="s">
        <v>8315</v>
      </c>
    </row>
    <row r="3657" spans="1:18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114"/>
        <v>1.1626000000000001</v>
      </c>
      <c r="P3657" s="15">
        <f t="shared" si="115"/>
        <v>73.582278481012665</v>
      </c>
      <c r="Q3657" t="s">
        <v>8314</v>
      </c>
      <c r="R3657" t="s">
        <v>8315</v>
      </c>
    </row>
    <row r="3658" spans="1:18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114"/>
        <v>1.0582</v>
      </c>
      <c r="P3658" s="15">
        <f t="shared" si="115"/>
        <v>115.02173913043478</v>
      </c>
      <c r="Q3658" t="s">
        <v>8314</v>
      </c>
      <c r="R3658" t="s">
        <v>8315</v>
      </c>
    </row>
    <row r="3659" spans="1:18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114"/>
        <v>1.1074999999999999</v>
      </c>
      <c r="P3659" s="15">
        <f t="shared" si="115"/>
        <v>110.75</v>
      </c>
      <c r="Q3659" t="s">
        <v>8314</v>
      </c>
      <c r="R3659" t="s">
        <v>8315</v>
      </c>
    </row>
    <row r="3660" spans="1:18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114"/>
        <v>1.0066666666666666</v>
      </c>
      <c r="P3660" s="15">
        <f t="shared" si="115"/>
        <v>75.5</v>
      </c>
      <c r="Q3660" t="s">
        <v>8314</v>
      </c>
      <c r="R3660" t="s">
        <v>8315</v>
      </c>
    </row>
    <row r="3661" spans="1:18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114"/>
        <v>1.0203333333333333</v>
      </c>
      <c r="P3661" s="15">
        <f t="shared" si="115"/>
        <v>235.46153846153845</v>
      </c>
      <c r="Q3661" t="s">
        <v>8314</v>
      </c>
      <c r="R3661" t="s">
        <v>8315</v>
      </c>
    </row>
    <row r="3662" spans="1:18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114"/>
        <v>1</v>
      </c>
      <c r="P3662" s="15">
        <f t="shared" si="115"/>
        <v>11.363636363636363</v>
      </c>
      <c r="Q3662" t="s">
        <v>8314</v>
      </c>
      <c r="R3662" t="s">
        <v>8315</v>
      </c>
    </row>
    <row r="3663" spans="1:18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114"/>
        <v>1.1100000000000001</v>
      </c>
      <c r="P3663" s="15">
        <f t="shared" si="115"/>
        <v>92.5</v>
      </c>
      <c r="Q3663" t="s">
        <v>8314</v>
      </c>
      <c r="R3663" t="s">
        <v>8315</v>
      </c>
    </row>
    <row r="3664" spans="1:18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114"/>
        <v>1.0142500000000001</v>
      </c>
      <c r="P3664" s="15">
        <f t="shared" si="115"/>
        <v>202.85</v>
      </c>
      <c r="Q3664" t="s">
        <v>8314</v>
      </c>
      <c r="R3664" t="s">
        <v>8315</v>
      </c>
    </row>
    <row r="3665" spans="1:18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114"/>
        <v>1.04</v>
      </c>
      <c r="P3665" s="15">
        <f t="shared" si="115"/>
        <v>26</v>
      </c>
      <c r="Q3665" t="s">
        <v>8314</v>
      </c>
      <c r="R3665" t="s">
        <v>8315</v>
      </c>
    </row>
    <row r="3666" spans="1:18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114"/>
        <v>1.09375</v>
      </c>
      <c r="P3666" s="15">
        <f t="shared" si="115"/>
        <v>46.05263157894737</v>
      </c>
      <c r="Q3666" t="s">
        <v>8314</v>
      </c>
      <c r="R3666" t="s">
        <v>8315</v>
      </c>
    </row>
    <row r="3667" spans="1:18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114"/>
        <v>1.1516129032258065</v>
      </c>
      <c r="P3667" s="15">
        <f t="shared" si="115"/>
        <v>51</v>
      </c>
      <c r="Q3667" t="s">
        <v>8314</v>
      </c>
      <c r="R3667" t="s">
        <v>8315</v>
      </c>
    </row>
    <row r="3668" spans="1:18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114"/>
        <v>1</v>
      </c>
      <c r="P3668" s="15">
        <f t="shared" si="115"/>
        <v>31.578947368421051</v>
      </c>
      <c r="Q3668" t="s">
        <v>8314</v>
      </c>
      <c r="R3668" t="s">
        <v>8315</v>
      </c>
    </row>
    <row r="3669" spans="1:18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114"/>
        <v>1.0317033333333334</v>
      </c>
      <c r="P3669" s="15">
        <f t="shared" si="115"/>
        <v>53.363965517241382</v>
      </c>
      <c r="Q3669" t="s">
        <v>8314</v>
      </c>
      <c r="R3669" t="s">
        <v>8315</v>
      </c>
    </row>
    <row r="3670" spans="1:18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114"/>
        <v>1.0349999999999999</v>
      </c>
      <c r="P3670" s="15">
        <f t="shared" si="115"/>
        <v>36.964285714285715</v>
      </c>
      <c r="Q3670" t="s">
        <v>8314</v>
      </c>
      <c r="R3670" t="s">
        <v>8315</v>
      </c>
    </row>
    <row r="3671" spans="1:18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114"/>
        <v>1.3819999999999999</v>
      </c>
      <c r="P3671" s="15">
        <f t="shared" si="115"/>
        <v>81.294117647058826</v>
      </c>
      <c r="Q3671" t="s">
        <v>8314</v>
      </c>
      <c r="R3671" t="s">
        <v>8315</v>
      </c>
    </row>
    <row r="3672" spans="1:18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114"/>
        <v>1.0954545454545455</v>
      </c>
      <c r="P3672" s="15">
        <f t="shared" si="115"/>
        <v>20.083333333333332</v>
      </c>
      <c r="Q3672" t="s">
        <v>8314</v>
      </c>
      <c r="R3672" t="s">
        <v>8315</v>
      </c>
    </row>
    <row r="3673" spans="1:18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114"/>
        <v>1.0085714285714287</v>
      </c>
      <c r="P3673" s="15">
        <f t="shared" si="115"/>
        <v>88.25</v>
      </c>
      <c r="Q3673" t="s">
        <v>8314</v>
      </c>
      <c r="R3673" t="s">
        <v>8315</v>
      </c>
    </row>
    <row r="3674" spans="1:18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114"/>
        <v>1.0153333333333334</v>
      </c>
      <c r="P3674" s="15">
        <f t="shared" si="115"/>
        <v>53.438596491228068</v>
      </c>
      <c r="Q3674" t="s">
        <v>8314</v>
      </c>
      <c r="R3674" t="s">
        <v>8315</v>
      </c>
    </row>
    <row r="3675" spans="1:18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114"/>
        <v>1.13625</v>
      </c>
      <c r="P3675" s="15">
        <f t="shared" si="115"/>
        <v>39.868421052631582</v>
      </c>
      <c r="Q3675" t="s">
        <v>8314</v>
      </c>
      <c r="R3675" t="s">
        <v>8315</v>
      </c>
    </row>
    <row r="3676" spans="1:18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114"/>
        <v>1</v>
      </c>
      <c r="P3676" s="15">
        <f t="shared" si="115"/>
        <v>145.16129032258064</v>
      </c>
      <c r="Q3676" t="s">
        <v>8314</v>
      </c>
      <c r="R3676" t="s">
        <v>8315</v>
      </c>
    </row>
    <row r="3677" spans="1:18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114"/>
        <v>1.4</v>
      </c>
      <c r="P3677" s="15">
        <f t="shared" si="115"/>
        <v>23.333333333333332</v>
      </c>
      <c r="Q3677" t="s">
        <v>8314</v>
      </c>
      <c r="R3677" t="s">
        <v>8315</v>
      </c>
    </row>
    <row r="3678" spans="1:18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114"/>
        <v>1.2875000000000001</v>
      </c>
      <c r="P3678" s="15">
        <f t="shared" si="115"/>
        <v>64.375</v>
      </c>
      <c r="Q3678" t="s">
        <v>8314</v>
      </c>
      <c r="R3678" t="s">
        <v>8315</v>
      </c>
    </row>
    <row r="3679" spans="1:18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114"/>
        <v>1.0290416666666666</v>
      </c>
      <c r="P3679" s="15">
        <f t="shared" si="115"/>
        <v>62.052763819095475</v>
      </c>
      <c r="Q3679" t="s">
        <v>8314</v>
      </c>
      <c r="R3679" t="s">
        <v>8315</v>
      </c>
    </row>
    <row r="3680" spans="1:18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114"/>
        <v>1.0249999999999999</v>
      </c>
      <c r="P3680" s="15">
        <f t="shared" si="115"/>
        <v>66.129032258064512</v>
      </c>
      <c r="Q3680" t="s">
        <v>8314</v>
      </c>
      <c r="R3680" t="s">
        <v>8315</v>
      </c>
    </row>
    <row r="3681" spans="1:18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114"/>
        <v>1.101</v>
      </c>
      <c r="P3681" s="15">
        <f t="shared" si="115"/>
        <v>73.400000000000006</v>
      </c>
      <c r="Q3681" t="s">
        <v>8314</v>
      </c>
      <c r="R3681" t="s">
        <v>8315</v>
      </c>
    </row>
    <row r="3682" spans="1:18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114"/>
        <v>1.1276666666666666</v>
      </c>
      <c r="P3682" s="15">
        <f t="shared" si="115"/>
        <v>99.5</v>
      </c>
      <c r="Q3682" t="s">
        <v>8314</v>
      </c>
      <c r="R3682" t="s">
        <v>8315</v>
      </c>
    </row>
    <row r="3683" spans="1:18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114"/>
        <v>1.119</v>
      </c>
      <c r="P3683" s="15">
        <f t="shared" si="115"/>
        <v>62.166666666666664</v>
      </c>
      <c r="Q3683" t="s">
        <v>8314</v>
      </c>
      <c r="R3683" t="s">
        <v>8315</v>
      </c>
    </row>
    <row r="3684" spans="1:18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114"/>
        <v>1.3919999999999999</v>
      </c>
      <c r="P3684" s="15">
        <f t="shared" si="115"/>
        <v>62.328358208955223</v>
      </c>
      <c r="Q3684" t="s">
        <v>8314</v>
      </c>
      <c r="R3684" t="s">
        <v>8315</v>
      </c>
    </row>
    <row r="3685" spans="1:18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114"/>
        <v>1.1085714285714285</v>
      </c>
      <c r="P3685" s="15">
        <f t="shared" si="115"/>
        <v>58.787878787878789</v>
      </c>
      <c r="Q3685" t="s">
        <v>8314</v>
      </c>
      <c r="R3685" t="s">
        <v>8315</v>
      </c>
    </row>
    <row r="3686" spans="1:18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114"/>
        <v>1.3906666666666667</v>
      </c>
      <c r="P3686" s="15">
        <f t="shared" si="115"/>
        <v>45.347826086956523</v>
      </c>
      <c r="Q3686" t="s">
        <v>8314</v>
      </c>
      <c r="R3686" t="s">
        <v>8315</v>
      </c>
    </row>
    <row r="3687" spans="1:18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114"/>
        <v>1.0569999999999999</v>
      </c>
      <c r="P3687" s="15">
        <f t="shared" si="115"/>
        <v>41.944444444444443</v>
      </c>
      <c r="Q3687" t="s">
        <v>8314</v>
      </c>
      <c r="R3687" t="s">
        <v>8315</v>
      </c>
    </row>
    <row r="3688" spans="1:18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114"/>
        <v>1.0142857142857142</v>
      </c>
      <c r="P3688" s="15">
        <f t="shared" si="115"/>
        <v>59.166666666666664</v>
      </c>
      <c r="Q3688" t="s">
        <v>8314</v>
      </c>
      <c r="R3688" t="s">
        <v>8315</v>
      </c>
    </row>
    <row r="3689" spans="1:18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114"/>
        <v>1.0024500000000001</v>
      </c>
      <c r="P3689" s="15">
        <f t="shared" si="115"/>
        <v>200.49</v>
      </c>
      <c r="Q3689" t="s">
        <v>8314</v>
      </c>
      <c r="R3689" t="s">
        <v>8315</v>
      </c>
    </row>
    <row r="3690" spans="1:18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114"/>
        <v>1.0916666666666666</v>
      </c>
      <c r="P3690" s="15">
        <f t="shared" si="115"/>
        <v>83.974358974358978</v>
      </c>
      <c r="Q3690" t="s">
        <v>8314</v>
      </c>
      <c r="R3690" t="s">
        <v>8315</v>
      </c>
    </row>
    <row r="3691" spans="1:18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114"/>
        <v>1.1833333333333333</v>
      </c>
      <c r="P3691" s="15">
        <f t="shared" si="115"/>
        <v>57.258064516129032</v>
      </c>
      <c r="Q3691" t="s">
        <v>8314</v>
      </c>
      <c r="R3691" t="s">
        <v>8315</v>
      </c>
    </row>
    <row r="3692" spans="1:18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114"/>
        <v>1.2</v>
      </c>
      <c r="P3692" s="15">
        <f t="shared" si="115"/>
        <v>58.064516129032256</v>
      </c>
      <c r="Q3692" t="s">
        <v>8314</v>
      </c>
      <c r="R3692" t="s">
        <v>8315</v>
      </c>
    </row>
    <row r="3693" spans="1:18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114"/>
        <v>1.2796000000000001</v>
      </c>
      <c r="P3693" s="15">
        <f t="shared" si="115"/>
        <v>186.80291970802921</v>
      </c>
      <c r="Q3693" t="s">
        <v>8314</v>
      </c>
      <c r="R3693" t="s">
        <v>8315</v>
      </c>
    </row>
    <row r="3694" spans="1:18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114"/>
        <v>1.26</v>
      </c>
      <c r="P3694" s="15">
        <f t="shared" si="115"/>
        <v>74.117647058823536</v>
      </c>
      <c r="Q3694" t="s">
        <v>8314</v>
      </c>
      <c r="R3694" t="s">
        <v>8315</v>
      </c>
    </row>
    <row r="3695" spans="1:18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114"/>
        <v>1.2912912912912913</v>
      </c>
      <c r="P3695" s="15">
        <f t="shared" si="115"/>
        <v>30.714285714285715</v>
      </c>
      <c r="Q3695" t="s">
        <v>8314</v>
      </c>
      <c r="R3695" t="s">
        <v>8315</v>
      </c>
    </row>
    <row r="3696" spans="1:18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114"/>
        <v>1.0742857142857143</v>
      </c>
      <c r="P3696" s="15">
        <f t="shared" si="115"/>
        <v>62.666666666666664</v>
      </c>
      <c r="Q3696" t="s">
        <v>8314</v>
      </c>
      <c r="R3696" t="s">
        <v>8315</v>
      </c>
    </row>
    <row r="3697" spans="1:18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114"/>
        <v>1.00125</v>
      </c>
      <c r="P3697" s="15">
        <f t="shared" si="115"/>
        <v>121.36363636363636</v>
      </c>
      <c r="Q3697" t="s">
        <v>8314</v>
      </c>
      <c r="R3697" t="s">
        <v>8315</v>
      </c>
    </row>
    <row r="3698" spans="1:18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114"/>
        <v>1.55</v>
      </c>
      <c r="P3698" s="15">
        <f t="shared" si="115"/>
        <v>39.743589743589745</v>
      </c>
      <c r="Q3698" t="s">
        <v>8314</v>
      </c>
      <c r="R3698" t="s">
        <v>8315</v>
      </c>
    </row>
    <row r="3699" spans="1:18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114"/>
        <v>1.08</v>
      </c>
      <c r="P3699" s="15">
        <f t="shared" si="115"/>
        <v>72</v>
      </c>
      <c r="Q3699" t="s">
        <v>8314</v>
      </c>
      <c r="R3699" t="s">
        <v>8315</v>
      </c>
    </row>
    <row r="3700" spans="1:18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114"/>
        <v>1.1052</v>
      </c>
      <c r="P3700" s="15">
        <f t="shared" si="115"/>
        <v>40.632352941176471</v>
      </c>
      <c r="Q3700" t="s">
        <v>8314</v>
      </c>
      <c r="R3700" t="s">
        <v>8315</v>
      </c>
    </row>
    <row r="3701" spans="1:18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114"/>
        <v>1.008</v>
      </c>
      <c r="P3701" s="15">
        <f t="shared" si="115"/>
        <v>63</v>
      </c>
      <c r="Q3701" t="s">
        <v>8314</v>
      </c>
      <c r="R3701" t="s">
        <v>8315</v>
      </c>
    </row>
    <row r="3702" spans="1:18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114"/>
        <v>1.212</v>
      </c>
      <c r="P3702" s="15">
        <f t="shared" si="115"/>
        <v>33.666666666666664</v>
      </c>
      <c r="Q3702" t="s">
        <v>8314</v>
      </c>
      <c r="R3702" t="s">
        <v>8315</v>
      </c>
    </row>
    <row r="3703" spans="1:18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114"/>
        <v>1.0033333333333334</v>
      </c>
      <c r="P3703" s="15">
        <f t="shared" si="115"/>
        <v>38.589743589743591</v>
      </c>
      <c r="Q3703" t="s">
        <v>8314</v>
      </c>
      <c r="R3703" t="s">
        <v>8315</v>
      </c>
    </row>
    <row r="3704" spans="1:18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114"/>
        <v>1.0916666666666666</v>
      </c>
      <c r="P3704" s="15">
        <f t="shared" si="115"/>
        <v>155.95238095238096</v>
      </c>
      <c r="Q3704" t="s">
        <v>8314</v>
      </c>
      <c r="R3704" t="s">
        <v>8315</v>
      </c>
    </row>
    <row r="3705" spans="1:18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114"/>
        <v>1.2342857142857142</v>
      </c>
      <c r="P3705" s="15">
        <f t="shared" si="115"/>
        <v>43.2</v>
      </c>
      <c r="Q3705" t="s">
        <v>8314</v>
      </c>
      <c r="R3705" t="s">
        <v>8315</v>
      </c>
    </row>
    <row r="3706" spans="1:18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114"/>
        <v>1.3633666666666666</v>
      </c>
      <c r="P3706" s="15">
        <f t="shared" si="115"/>
        <v>15.148518518518518</v>
      </c>
      <c r="Q3706" t="s">
        <v>8314</v>
      </c>
      <c r="R3706" t="s">
        <v>8315</v>
      </c>
    </row>
    <row r="3707" spans="1:18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114"/>
        <v>1.0346657233816767</v>
      </c>
      <c r="P3707" s="15">
        <f t="shared" si="115"/>
        <v>83.571428571428569</v>
      </c>
      <c r="Q3707" t="s">
        <v>8314</v>
      </c>
      <c r="R3707" t="s">
        <v>8315</v>
      </c>
    </row>
    <row r="3708" spans="1:18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114"/>
        <v>1.2133333333333334</v>
      </c>
      <c r="P3708" s="15">
        <f t="shared" si="115"/>
        <v>140</v>
      </c>
      <c r="Q3708" t="s">
        <v>8314</v>
      </c>
      <c r="R3708" t="s">
        <v>8315</v>
      </c>
    </row>
    <row r="3709" spans="1:18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114"/>
        <v>1.86</v>
      </c>
      <c r="P3709" s="15">
        <f t="shared" si="115"/>
        <v>80.869565217391298</v>
      </c>
      <c r="Q3709" t="s">
        <v>8314</v>
      </c>
      <c r="R3709" t="s">
        <v>8315</v>
      </c>
    </row>
    <row r="3710" spans="1:18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114"/>
        <v>3</v>
      </c>
      <c r="P3710" s="15">
        <f t="shared" si="115"/>
        <v>53.846153846153847</v>
      </c>
      <c r="Q3710" t="s">
        <v>8314</v>
      </c>
      <c r="R3710" t="s">
        <v>8315</v>
      </c>
    </row>
    <row r="3711" spans="1:18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114"/>
        <v>1.0825</v>
      </c>
      <c r="P3711" s="15">
        <f t="shared" si="115"/>
        <v>30.928571428571427</v>
      </c>
      <c r="Q3711" t="s">
        <v>8314</v>
      </c>
      <c r="R3711" t="s">
        <v>8315</v>
      </c>
    </row>
    <row r="3712" spans="1:18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114"/>
        <v>1.4115384615384616</v>
      </c>
      <c r="P3712" s="15">
        <f t="shared" si="115"/>
        <v>67.962962962962962</v>
      </c>
      <c r="Q3712" t="s">
        <v>8314</v>
      </c>
      <c r="R3712" t="s">
        <v>8315</v>
      </c>
    </row>
    <row r="3713" spans="1:18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114"/>
        <v>1.1399999999999999</v>
      </c>
      <c r="P3713" s="15">
        <f t="shared" si="115"/>
        <v>27.142857142857142</v>
      </c>
      <c r="Q3713" t="s">
        <v>8314</v>
      </c>
      <c r="R3713" t="s">
        <v>8315</v>
      </c>
    </row>
    <row r="3714" spans="1:18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114"/>
        <v>1.5373333333333334</v>
      </c>
      <c r="P3714" s="15">
        <f t="shared" si="115"/>
        <v>110.86538461538461</v>
      </c>
      <c r="Q3714" t="s">
        <v>8314</v>
      </c>
      <c r="R3714" t="s">
        <v>8315</v>
      </c>
    </row>
    <row r="3715" spans="1:18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116">E3715/D3715</f>
        <v>1.0149999999999999</v>
      </c>
      <c r="P3715" s="15">
        <f t="shared" ref="P3715:P3778" si="117">E3715/L3715</f>
        <v>106.84210526315789</v>
      </c>
      <c r="Q3715" t="s">
        <v>8314</v>
      </c>
      <c r="R3715" t="s">
        <v>8315</v>
      </c>
    </row>
    <row r="3716" spans="1:18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116"/>
        <v>1.0235000000000001</v>
      </c>
      <c r="P3716" s="15">
        <f t="shared" si="117"/>
        <v>105.51546391752578</v>
      </c>
      <c r="Q3716" t="s">
        <v>8314</v>
      </c>
      <c r="R3716" t="s">
        <v>8315</v>
      </c>
    </row>
    <row r="3717" spans="1:18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116"/>
        <v>1.0257142857142858</v>
      </c>
      <c r="P3717" s="15">
        <f t="shared" si="117"/>
        <v>132.96296296296296</v>
      </c>
      <c r="Q3717" t="s">
        <v>8314</v>
      </c>
      <c r="R3717" t="s">
        <v>8315</v>
      </c>
    </row>
    <row r="3718" spans="1:18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116"/>
        <v>1.5575000000000001</v>
      </c>
      <c r="P3718" s="15">
        <f t="shared" si="117"/>
        <v>51.916666666666664</v>
      </c>
      <c r="Q3718" t="s">
        <v>8314</v>
      </c>
      <c r="R3718" t="s">
        <v>8315</v>
      </c>
    </row>
    <row r="3719" spans="1:18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116"/>
        <v>1.0075000000000001</v>
      </c>
      <c r="P3719" s="15">
        <f t="shared" si="117"/>
        <v>310</v>
      </c>
      <c r="Q3719" t="s">
        <v>8314</v>
      </c>
      <c r="R3719" t="s">
        <v>8315</v>
      </c>
    </row>
    <row r="3720" spans="1:18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116"/>
        <v>2.3940000000000001</v>
      </c>
      <c r="P3720" s="15">
        <f t="shared" si="117"/>
        <v>26.021739130434781</v>
      </c>
      <c r="Q3720" t="s">
        <v>8314</v>
      </c>
      <c r="R3720" t="s">
        <v>8315</v>
      </c>
    </row>
    <row r="3721" spans="1:18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116"/>
        <v>2.1</v>
      </c>
      <c r="P3721" s="15">
        <f t="shared" si="117"/>
        <v>105</v>
      </c>
      <c r="Q3721" t="s">
        <v>8314</v>
      </c>
      <c r="R3721" t="s">
        <v>8315</v>
      </c>
    </row>
    <row r="3722" spans="1:18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116"/>
        <v>1.0451515151515152</v>
      </c>
      <c r="P3722" s="15">
        <f t="shared" si="117"/>
        <v>86.224999999999994</v>
      </c>
      <c r="Q3722" t="s">
        <v>8314</v>
      </c>
      <c r="R3722" t="s">
        <v>8315</v>
      </c>
    </row>
    <row r="3723" spans="1:18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116"/>
        <v>1.008</v>
      </c>
      <c r="P3723" s="15">
        <f t="shared" si="117"/>
        <v>114.54545454545455</v>
      </c>
      <c r="Q3723" t="s">
        <v>8314</v>
      </c>
      <c r="R3723" t="s">
        <v>8315</v>
      </c>
    </row>
    <row r="3724" spans="1:18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116"/>
        <v>1.1120000000000001</v>
      </c>
      <c r="P3724" s="15">
        <f t="shared" si="117"/>
        <v>47.657142857142858</v>
      </c>
      <c r="Q3724" t="s">
        <v>8314</v>
      </c>
      <c r="R3724" t="s">
        <v>8315</v>
      </c>
    </row>
    <row r="3725" spans="1:18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116"/>
        <v>1.0204444444444445</v>
      </c>
      <c r="P3725" s="15">
        <f t="shared" si="117"/>
        <v>72.888888888888886</v>
      </c>
      <c r="Q3725" t="s">
        <v>8314</v>
      </c>
      <c r="R3725" t="s">
        <v>8315</v>
      </c>
    </row>
    <row r="3726" spans="1:18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116"/>
        <v>1.0254767441860466</v>
      </c>
      <c r="P3726" s="15">
        <f t="shared" si="117"/>
        <v>49.545505617977533</v>
      </c>
      <c r="Q3726" t="s">
        <v>8314</v>
      </c>
      <c r="R3726" t="s">
        <v>8315</v>
      </c>
    </row>
    <row r="3727" spans="1:18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116"/>
        <v>1.27</v>
      </c>
      <c r="P3727" s="15">
        <f t="shared" si="117"/>
        <v>25.4</v>
      </c>
      <c r="Q3727" t="s">
        <v>8314</v>
      </c>
      <c r="R3727" t="s">
        <v>8315</v>
      </c>
    </row>
    <row r="3728" spans="1:18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116"/>
        <v>3.3870588235294119</v>
      </c>
      <c r="P3728" s="15">
        <f t="shared" si="117"/>
        <v>62.586956521739133</v>
      </c>
      <c r="Q3728" t="s">
        <v>8314</v>
      </c>
      <c r="R3728" t="s">
        <v>8315</v>
      </c>
    </row>
    <row r="3729" spans="1:18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116"/>
        <v>1.0075000000000001</v>
      </c>
      <c r="P3729" s="15">
        <f t="shared" si="117"/>
        <v>61.060606060606062</v>
      </c>
      <c r="Q3729" t="s">
        <v>8314</v>
      </c>
      <c r="R3729" t="s">
        <v>8315</v>
      </c>
    </row>
    <row r="3730" spans="1:18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116"/>
        <v>9.3100000000000002E-2</v>
      </c>
      <c r="P3730" s="15">
        <f t="shared" si="117"/>
        <v>60.064516129032256</v>
      </c>
      <c r="Q3730" t="s">
        <v>8314</v>
      </c>
      <c r="R3730" t="s">
        <v>8315</v>
      </c>
    </row>
    <row r="3731" spans="1:18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116"/>
        <v>7.2400000000000006E-2</v>
      </c>
      <c r="P3731" s="15">
        <f t="shared" si="117"/>
        <v>72.400000000000006</v>
      </c>
      <c r="Q3731" t="s">
        <v>8314</v>
      </c>
      <c r="R3731" t="s">
        <v>8315</v>
      </c>
    </row>
    <row r="3732" spans="1:18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116"/>
        <v>0.1</v>
      </c>
      <c r="P3732" s="15">
        <f t="shared" si="117"/>
        <v>100</v>
      </c>
      <c r="Q3732" t="s">
        <v>8314</v>
      </c>
      <c r="R3732" t="s">
        <v>8315</v>
      </c>
    </row>
    <row r="3733" spans="1:18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116"/>
        <v>0.11272727272727273</v>
      </c>
      <c r="P3733" s="15">
        <f t="shared" si="117"/>
        <v>51.666666666666664</v>
      </c>
      <c r="Q3733" t="s">
        <v>8314</v>
      </c>
      <c r="R3733" t="s">
        <v>8315</v>
      </c>
    </row>
    <row r="3734" spans="1:18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116"/>
        <v>0.15411764705882353</v>
      </c>
      <c r="P3734" s="15">
        <f t="shared" si="117"/>
        <v>32.75</v>
      </c>
      <c r="Q3734" t="s">
        <v>8314</v>
      </c>
      <c r="R3734" t="s">
        <v>8315</v>
      </c>
    </row>
    <row r="3735" spans="1:18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116"/>
        <v>0</v>
      </c>
      <c r="P3735" s="15" t="e">
        <f t="shared" si="117"/>
        <v>#DIV/0!</v>
      </c>
      <c r="Q3735" t="s">
        <v>8314</v>
      </c>
      <c r="R3735" t="s">
        <v>8315</v>
      </c>
    </row>
    <row r="3736" spans="1:18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116"/>
        <v>0.28466666666666668</v>
      </c>
      <c r="P3736" s="15">
        <f t="shared" si="117"/>
        <v>61</v>
      </c>
      <c r="Q3736" t="s">
        <v>8314</v>
      </c>
      <c r="R3736" t="s">
        <v>8315</v>
      </c>
    </row>
    <row r="3737" spans="1:18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116"/>
        <v>0.13333333333333333</v>
      </c>
      <c r="P3737" s="15">
        <f t="shared" si="117"/>
        <v>10</v>
      </c>
      <c r="Q3737" t="s">
        <v>8314</v>
      </c>
      <c r="R3737" t="s">
        <v>8315</v>
      </c>
    </row>
    <row r="3738" spans="1:18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116"/>
        <v>6.6666666666666671E-3</v>
      </c>
      <c r="P3738" s="15">
        <f t="shared" si="117"/>
        <v>10</v>
      </c>
      <c r="Q3738" t="s">
        <v>8314</v>
      </c>
      <c r="R3738" t="s">
        <v>8315</v>
      </c>
    </row>
    <row r="3739" spans="1:18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116"/>
        <v>0.21428571428571427</v>
      </c>
      <c r="P3739" s="15">
        <f t="shared" si="117"/>
        <v>37.5</v>
      </c>
      <c r="Q3739" t="s">
        <v>8314</v>
      </c>
      <c r="R3739" t="s">
        <v>8315</v>
      </c>
    </row>
    <row r="3740" spans="1:18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116"/>
        <v>0.18</v>
      </c>
      <c r="P3740" s="15">
        <f t="shared" si="117"/>
        <v>45</v>
      </c>
      <c r="Q3740" t="s">
        <v>8314</v>
      </c>
      <c r="R3740" t="s">
        <v>8315</v>
      </c>
    </row>
    <row r="3741" spans="1:18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116"/>
        <v>0.20125000000000001</v>
      </c>
      <c r="P3741" s="15">
        <f t="shared" si="117"/>
        <v>100.625</v>
      </c>
      <c r="Q3741" t="s">
        <v>8314</v>
      </c>
      <c r="R3741" t="s">
        <v>8315</v>
      </c>
    </row>
    <row r="3742" spans="1:18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116"/>
        <v>0.17899999999999999</v>
      </c>
      <c r="P3742" s="15">
        <f t="shared" si="117"/>
        <v>25.571428571428573</v>
      </c>
      <c r="Q3742" t="s">
        <v>8314</v>
      </c>
      <c r="R3742" t="s">
        <v>8315</v>
      </c>
    </row>
    <row r="3743" spans="1:18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116"/>
        <v>0</v>
      </c>
      <c r="P3743" s="15" t="e">
        <f t="shared" si="117"/>
        <v>#DIV/0!</v>
      </c>
      <c r="Q3743" t="s">
        <v>8314</v>
      </c>
      <c r="R3743" t="s">
        <v>8315</v>
      </c>
    </row>
    <row r="3744" spans="1:18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116"/>
        <v>0.02</v>
      </c>
      <c r="P3744" s="15">
        <f t="shared" si="117"/>
        <v>25</v>
      </c>
      <c r="Q3744" t="s">
        <v>8314</v>
      </c>
      <c r="R3744" t="s">
        <v>8315</v>
      </c>
    </row>
    <row r="3745" spans="1:18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116"/>
        <v>0</v>
      </c>
      <c r="P3745" s="15" t="e">
        <f t="shared" si="117"/>
        <v>#DIV/0!</v>
      </c>
      <c r="Q3745" t="s">
        <v>8314</v>
      </c>
      <c r="R3745" t="s">
        <v>8315</v>
      </c>
    </row>
    <row r="3746" spans="1:18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116"/>
        <v>0</v>
      </c>
      <c r="P3746" s="15" t="e">
        <f t="shared" si="117"/>
        <v>#DIV/0!</v>
      </c>
      <c r="Q3746" t="s">
        <v>8314</v>
      </c>
      <c r="R3746" t="s">
        <v>8315</v>
      </c>
    </row>
    <row r="3747" spans="1:18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116"/>
        <v>0.1</v>
      </c>
      <c r="P3747" s="15">
        <f t="shared" si="117"/>
        <v>10</v>
      </c>
      <c r="Q3747" t="s">
        <v>8314</v>
      </c>
      <c r="R3747" t="s">
        <v>8315</v>
      </c>
    </row>
    <row r="3748" spans="1:18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116"/>
        <v>2.3764705882352941E-2</v>
      </c>
      <c r="P3748" s="15">
        <f t="shared" si="117"/>
        <v>202</v>
      </c>
      <c r="Q3748" t="s">
        <v>8314</v>
      </c>
      <c r="R3748" t="s">
        <v>8315</v>
      </c>
    </row>
    <row r="3749" spans="1:18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116"/>
        <v>0.01</v>
      </c>
      <c r="P3749" s="15">
        <f t="shared" si="117"/>
        <v>25</v>
      </c>
      <c r="Q3749" t="s">
        <v>8314</v>
      </c>
      <c r="R3749" t="s">
        <v>8315</v>
      </c>
    </row>
    <row r="3750" spans="1:18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116"/>
        <v>1.0351999999999999</v>
      </c>
      <c r="P3750" s="15">
        <f t="shared" si="117"/>
        <v>99.538461538461533</v>
      </c>
      <c r="Q3750" t="s">
        <v>8314</v>
      </c>
      <c r="R3750" t="s">
        <v>8356</v>
      </c>
    </row>
    <row r="3751" spans="1:18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116"/>
        <v>1.05</v>
      </c>
      <c r="P3751" s="15">
        <f t="shared" si="117"/>
        <v>75</v>
      </c>
      <c r="Q3751" t="s">
        <v>8314</v>
      </c>
      <c r="R3751" t="s">
        <v>8356</v>
      </c>
    </row>
    <row r="3752" spans="1:18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116"/>
        <v>1.0044999999999999</v>
      </c>
      <c r="P3752" s="15">
        <f t="shared" si="117"/>
        <v>215.25</v>
      </c>
      <c r="Q3752" t="s">
        <v>8314</v>
      </c>
      <c r="R3752" t="s">
        <v>8356</v>
      </c>
    </row>
    <row r="3753" spans="1:18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116"/>
        <v>1.3260000000000001</v>
      </c>
      <c r="P3753" s="15">
        <f t="shared" si="117"/>
        <v>120.54545454545455</v>
      </c>
      <c r="Q3753" t="s">
        <v>8314</v>
      </c>
      <c r="R3753" t="s">
        <v>8356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116"/>
        <v>1.1299999999999999</v>
      </c>
      <c r="P3754" s="15">
        <f t="shared" si="117"/>
        <v>37.666666666666664</v>
      </c>
      <c r="Q3754" t="s">
        <v>8314</v>
      </c>
      <c r="R3754" t="s">
        <v>8356</v>
      </c>
    </row>
    <row r="3755" spans="1:18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116"/>
        <v>1.0334000000000001</v>
      </c>
      <c r="P3755" s="15">
        <f t="shared" si="117"/>
        <v>172.23333333333332</v>
      </c>
      <c r="Q3755" t="s">
        <v>8314</v>
      </c>
      <c r="R3755" t="s">
        <v>8356</v>
      </c>
    </row>
    <row r="3756" spans="1:18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116"/>
        <v>1.2</v>
      </c>
      <c r="P3756" s="15">
        <f t="shared" si="117"/>
        <v>111.11111111111111</v>
      </c>
      <c r="Q3756" t="s">
        <v>8314</v>
      </c>
      <c r="R3756" t="s">
        <v>8356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116"/>
        <v>1.2963636363636364</v>
      </c>
      <c r="P3757" s="15">
        <f t="shared" si="117"/>
        <v>25.464285714285715</v>
      </c>
      <c r="Q3757" t="s">
        <v>8314</v>
      </c>
      <c r="R3757" t="s">
        <v>8356</v>
      </c>
    </row>
    <row r="3758" spans="1:18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116"/>
        <v>1.0111111111111111</v>
      </c>
      <c r="P3758" s="15">
        <f t="shared" si="117"/>
        <v>267.64705882352939</v>
      </c>
      <c r="Q3758" t="s">
        <v>8314</v>
      </c>
      <c r="R3758" t="s">
        <v>8356</v>
      </c>
    </row>
    <row r="3759" spans="1:18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116"/>
        <v>1.0851428571428572</v>
      </c>
      <c r="P3759" s="15">
        <f t="shared" si="117"/>
        <v>75.959999999999994</v>
      </c>
      <c r="Q3759" t="s">
        <v>8314</v>
      </c>
      <c r="R3759" t="s">
        <v>8356</v>
      </c>
    </row>
    <row r="3760" spans="1:18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116"/>
        <v>1.0233333333333334</v>
      </c>
      <c r="P3760" s="15">
        <f t="shared" si="117"/>
        <v>59.03846153846154</v>
      </c>
      <c r="Q3760" t="s">
        <v>8314</v>
      </c>
      <c r="R3760" t="s">
        <v>8356</v>
      </c>
    </row>
    <row r="3761" spans="1:18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116"/>
        <v>1.1024425000000002</v>
      </c>
      <c r="P3761" s="15">
        <f t="shared" si="117"/>
        <v>50.111022727272733</v>
      </c>
      <c r="Q3761" t="s">
        <v>8314</v>
      </c>
      <c r="R3761" t="s">
        <v>8356</v>
      </c>
    </row>
    <row r="3762" spans="1:18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116"/>
        <v>1.010154</v>
      </c>
      <c r="P3762" s="15">
        <f t="shared" si="117"/>
        <v>55.502967032967035</v>
      </c>
      <c r="Q3762" t="s">
        <v>8314</v>
      </c>
      <c r="R3762" t="s">
        <v>8356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116"/>
        <v>1</v>
      </c>
      <c r="P3763" s="15">
        <f t="shared" si="117"/>
        <v>166.66666666666666</v>
      </c>
      <c r="Q3763" t="s">
        <v>8314</v>
      </c>
      <c r="R3763" t="s">
        <v>8356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116"/>
        <v>1.0624</v>
      </c>
      <c r="P3764" s="15">
        <f t="shared" si="117"/>
        <v>47.428571428571431</v>
      </c>
      <c r="Q3764" t="s">
        <v>8314</v>
      </c>
      <c r="R3764" t="s">
        <v>8356</v>
      </c>
    </row>
    <row r="3765" spans="1:18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116"/>
        <v>1</v>
      </c>
      <c r="P3765" s="15">
        <f t="shared" si="117"/>
        <v>64.935064935064929</v>
      </c>
      <c r="Q3765" t="s">
        <v>8314</v>
      </c>
      <c r="R3765" t="s">
        <v>8356</v>
      </c>
    </row>
    <row r="3766" spans="1:18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116"/>
        <v>1</v>
      </c>
      <c r="P3766" s="15">
        <f t="shared" si="117"/>
        <v>55.555555555555557</v>
      </c>
      <c r="Q3766" t="s">
        <v>8314</v>
      </c>
      <c r="R3766" t="s">
        <v>8356</v>
      </c>
    </row>
    <row r="3767" spans="1:18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116"/>
        <v>1.1345714285714286</v>
      </c>
      <c r="P3767" s="15">
        <f t="shared" si="117"/>
        <v>74.224299065420567</v>
      </c>
      <c r="Q3767" t="s">
        <v>8314</v>
      </c>
      <c r="R3767" t="s">
        <v>8356</v>
      </c>
    </row>
    <row r="3768" spans="1:18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116"/>
        <v>1.0265010000000001</v>
      </c>
      <c r="P3768" s="15">
        <f t="shared" si="117"/>
        <v>106.9271875</v>
      </c>
      <c r="Q3768" t="s">
        <v>8314</v>
      </c>
      <c r="R3768" t="s">
        <v>8356</v>
      </c>
    </row>
    <row r="3769" spans="1:18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116"/>
        <v>1.1675</v>
      </c>
      <c r="P3769" s="15">
        <f t="shared" si="117"/>
        <v>41.696428571428569</v>
      </c>
      <c r="Q3769" t="s">
        <v>8314</v>
      </c>
      <c r="R3769" t="s">
        <v>8356</v>
      </c>
    </row>
    <row r="3770" spans="1:18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116"/>
        <v>1.0765274999999999</v>
      </c>
      <c r="P3770" s="15">
        <f t="shared" si="117"/>
        <v>74.243275862068955</v>
      </c>
      <c r="Q3770" t="s">
        <v>8314</v>
      </c>
      <c r="R3770" t="s">
        <v>8356</v>
      </c>
    </row>
    <row r="3771" spans="1:18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116"/>
        <v>1</v>
      </c>
      <c r="P3771" s="15">
        <f t="shared" si="117"/>
        <v>73.333333333333329</v>
      </c>
      <c r="Q3771" t="s">
        <v>8314</v>
      </c>
      <c r="R3771" t="s">
        <v>8356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116"/>
        <v>1</v>
      </c>
      <c r="P3772" s="15">
        <f t="shared" si="117"/>
        <v>100</v>
      </c>
      <c r="Q3772" t="s">
        <v>8314</v>
      </c>
      <c r="R3772" t="s">
        <v>8356</v>
      </c>
    </row>
    <row r="3773" spans="1:18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116"/>
        <v>1.46</v>
      </c>
      <c r="P3773" s="15">
        <f t="shared" si="117"/>
        <v>38.421052631578945</v>
      </c>
      <c r="Q3773" t="s">
        <v>8314</v>
      </c>
      <c r="R3773" t="s">
        <v>8356</v>
      </c>
    </row>
    <row r="3774" spans="1:18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116"/>
        <v>1.1020000000000001</v>
      </c>
      <c r="P3774" s="15">
        <f t="shared" si="117"/>
        <v>166.96969696969697</v>
      </c>
      <c r="Q3774" t="s">
        <v>8314</v>
      </c>
      <c r="R3774" t="s">
        <v>8356</v>
      </c>
    </row>
    <row r="3775" spans="1:18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116"/>
        <v>1.0820000000000001</v>
      </c>
      <c r="P3775" s="15">
        <f t="shared" si="117"/>
        <v>94.912280701754383</v>
      </c>
      <c r="Q3775" t="s">
        <v>8314</v>
      </c>
      <c r="R3775" t="s">
        <v>8356</v>
      </c>
    </row>
    <row r="3776" spans="1:18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116"/>
        <v>1</v>
      </c>
      <c r="P3776" s="15">
        <f t="shared" si="117"/>
        <v>100</v>
      </c>
      <c r="Q3776" t="s">
        <v>8314</v>
      </c>
      <c r="R3776" t="s">
        <v>8356</v>
      </c>
    </row>
    <row r="3777" spans="1:18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116"/>
        <v>1.0024999999999999</v>
      </c>
      <c r="P3777" s="15">
        <f t="shared" si="117"/>
        <v>143.21428571428572</v>
      </c>
      <c r="Q3777" t="s">
        <v>8314</v>
      </c>
      <c r="R3777" t="s">
        <v>8356</v>
      </c>
    </row>
    <row r="3778" spans="1:18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116"/>
        <v>1.0671250000000001</v>
      </c>
      <c r="P3778" s="15">
        <f t="shared" si="117"/>
        <v>90.819148936170208</v>
      </c>
      <c r="Q3778" t="s">
        <v>8314</v>
      </c>
      <c r="R3778" t="s">
        <v>8356</v>
      </c>
    </row>
    <row r="3779" spans="1:18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118">E3779/D3779</f>
        <v>1.4319999999999999</v>
      </c>
      <c r="P3779" s="15">
        <f t="shared" ref="P3779:P3842" si="119">E3779/L3779</f>
        <v>48.542372881355931</v>
      </c>
      <c r="Q3779" t="s">
        <v>8314</v>
      </c>
      <c r="R3779" t="s">
        <v>8356</v>
      </c>
    </row>
    <row r="3780" spans="1:18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118"/>
        <v>1.0504166666666668</v>
      </c>
      <c r="P3780" s="15">
        <f t="shared" si="119"/>
        <v>70.027777777777771</v>
      </c>
      <c r="Q3780" t="s">
        <v>8314</v>
      </c>
      <c r="R3780" t="s">
        <v>8356</v>
      </c>
    </row>
    <row r="3781" spans="1:18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118"/>
        <v>1.0398000000000001</v>
      </c>
      <c r="P3781" s="15">
        <f t="shared" si="119"/>
        <v>135.62608695652173</v>
      </c>
      <c r="Q3781" t="s">
        <v>8314</v>
      </c>
      <c r="R3781" t="s">
        <v>8356</v>
      </c>
    </row>
    <row r="3782" spans="1:18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118"/>
        <v>1.2</v>
      </c>
      <c r="P3782" s="15">
        <f t="shared" si="119"/>
        <v>100</v>
      </c>
      <c r="Q3782" t="s">
        <v>8314</v>
      </c>
      <c r="R3782" t="s">
        <v>8356</v>
      </c>
    </row>
    <row r="3783" spans="1:18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118"/>
        <v>1.0966666666666667</v>
      </c>
      <c r="P3783" s="15">
        <f t="shared" si="119"/>
        <v>94.90384615384616</v>
      </c>
      <c r="Q3783" t="s">
        <v>8314</v>
      </c>
      <c r="R3783" t="s">
        <v>8356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118"/>
        <v>1.0175000000000001</v>
      </c>
      <c r="P3784" s="15">
        <f t="shared" si="119"/>
        <v>75.370370370370367</v>
      </c>
      <c r="Q3784" t="s">
        <v>8314</v>
      </c>
      <c r="R3784" t="s">
        <v>8356</v>
      </c>
    </row>
    <row r="3785" spans="1:18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118"/>
        <v>1.2891666666666666</v>
      </c>
      <c r="P3785" s="15">
        <f t="shared" si="119"/>
        <v>64.458333333333329</v>
      </c>
      <c r="Q3785" t="s">
        <v>8314</v>
      </c>
      <c r="R3785" t="s">
        <v>8356</v>
      </c>
    </row>
    <row r="3786" spans="1:18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118"/>
        <v>1.1499999999999999</v>
      </c>
      <c r="P3786" s="15">
        <f t="shared" si="119"/>
        <v>115</v>
      </c>
      <c r="Q3786" t="s">
        <v>8314</v>
      </c>
      <c r="R3786" t="s">
        <v>8356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118"/>
        <v>1.5075000000000001</v>
      </c>
      <c r="P3787" s="15">
        <f t="shared" si="119"/>
        <v>100.5</v>
      </c>
      <c r="Q3787" t="s">
        <v>8314</v>
      </c>
      <c r="R3787" t="s">
        <v>8356</v>
      </c>
    </row>
    <row r="3788" spans="1:18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118"/>
        <v>1.1096666666666666</v>
      </c>
      <c r="P3788" s="15">
        <f t="shared" si="119"/>
        <v>93.774647887323937</v>
      </c>
      <c r="Q3788" t="s">
        <v>8314</v>
      </c>
      <c r="R3788" t="s">
        <v>8356</v>
      </c>
    </row>
    <row r="3789" spans="1:18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118"/>
        <v>1.0028571428571429</v>
      </c>
      <c r="P3789" s="15">
        <f t="shared" si="119"/>
        <v>35.1</v>
      </c>
      <c r="Q3789" t="s">
        <v>8314</v>
      </c>
      <c r="R3789" t="s">
        <v>8356</v>
      </c>
    </row>
    <row r="3790" spans="1:18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118"/>
        <v>6.6666666666666671E-3</v>
      </c>
      <c r="P3790" s="15">
        <f t="shared" si="119"/>
        <v>500</v>
      </c>
      <c r="Q3790" t="s">
        <v>8314</v>
      </c>
      <c r="R3790" t="s">
        <v>8356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118"/>
        <v>3.267605633802817E-2</v>
      </c>
      <c r="P3791" s="15">
        <f t="shared" si="119"/>
        <v>29</v>
      </c>
      <c r="Q3791" t="s">
        <v>8314</v>
      </c>
      <c r="R3791" t="s">
        <v>8356</v>
      </c>
    </row>
    <row r="3792" spans="1:18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118"/>
        <v>0</v>
      </c>
      <c r="P3792" s="15" t="e">
        <f t="shared" si="119"/>
        <v>#DIV/0!</v>
      </c>
      <c r="Q3792" t="s">
        <v>8314</v>
      </c>
      <c r="R3792" t="s">
        <v>8356</v>
      </c>
    </row>
    <row r="3793" spans="1:18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118"/>
        <v>0</v>
      </c>
      <c r="P3793" s="15" t="e">
        <f t="shared" si="119"/>
        <v>#DIV/0!</v>
      </c>
      <c r="Q3793" t="s">
        <v>8314</v>
      </c>
      <c r="R3793" t="s">
        <v>8356</v>
      </c>
    </row>
    <row r="3794" spans="1:18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118"/>
        <v>2.8E-3</v>
      </c>
      <c r="P3794" s="15">
        <f t="shared" si="119"/>
        <v>17.5</v>
      </c>
      <c r="Q3794" t="s">
        <v>8314</v>
      </c>
      <c r="R3794" t="s">
        <v>8356</v>
      </c>
    </row>
    <row r="3795" spans="1:18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118"/>
        <v>0.59657142857142853</v>
      </c>
      <c r="P3795" s="15">
        <f t="shared" si="119"/>
        <v>174</v>
      </c>
      <c r="Q3795" t="s">
        <v>8314</v>
      </c>
      <c r="R3795" t="s">
        <v>8356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118"/>
        <v>0.01</v>
      </c>
      <c r="P3796" s="15">
        <f t="shared" si="119"/>
        <v>50</v>
      </c>
      <c r="Q3796" t="s">
        <v>8314</v>
      </c>
      <c r="R3796" t="s">
        <v>8356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118"/>
        <v>1.6666666666666666E-2</v>
      </c>
      <c r="P3797" s="15">
        <f t="shared" si="119"/>
        <v>5</v>
      </c>
      <c r="Q3797" t="s">
        <v>8314</v>
      </c>
      <c r="R3797" t="s">
        <v>8356</v>
      </c>
    </row>
    <row r="3798" spans="1:18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118"/>
        <v>4.4444444444444447E-5</v>
      </c>
      <c r="P3798" s="15">
        <f t="shared" si="119"/>
        <v>1</v>
      </c>
      <c r="Q3798" t="s">
        <v>8314</v>
      </c>
      <c r="R3798" t="s">
        <v>8356</v>
      </c>
    </row>
    <row r="3799" spans="1:18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118"/>
        <v>0.89666666666666661</v>
      </c>
      <c r="P3799" s="15">
        <f t="shared" si="119"/>
        <v>145.40540540540542</v>
      </c>
      <c r="Q3799" t="s">
        <v>8314</v>
      </c>
      <c r="R3799" t="s">
        <v>8356</v>
      </c>
    </row>
    <row r="3800" spans="1:18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118"/>
        <v>1.4642857142857143E-2</v>
      </c>
      <c r="P3800" s="15">
        <f t="shared" si="119"/>
        <v>205</v>
      </c>
      <c r="Q3800" t="s">
        <v>8314</v>
      </c>
      <c r="R3800" t="s">
        <v>8356</v>
      </c>
    </row>
    <row r="3801" spans="1:18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118"/>
        <v>4.02E-2</v>
      </c>
      <c r="P3801" s="15">
        <f t="shared" si="119"/>
        <v>100.5</v>
      </c>
      <c r="Q3801" t="s">
        <v>8314</v>
      </c>
      <c r="R3801" t="s">
        <v>8356</v>
      </c>
    </row>
    <row r="3802" spans="1:18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118"/>
        <v>4.0045454545454544E-2</v>
      </c>
      <c r="P3802" s="15">
        <f t="shared" si="119"/>
        <v>55.0625</v>
      </c>
      <c r="Q3802" t="s">
        <v>8314</v>
      </c>
      <c r="R3802" t="s">
        <v>8356</v>
      </c>
    </row>
    <row r="3803" spans="1:18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118"/>
        <v>8.5199999999999998E-2</v>
      </c>
      <c r="P3803" s="15">
        <f t="shared" si="119"/>
        <v>47.333333333333336</v>
      </c>
      <c r="Q3803" t="s">
        <v>8314</v>
      </c>
      <c r="R3803" t="s">
        <v>8356</v>
      </c>
    </row>
    <row r="3804" spans="1:18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118"/>
        <v>0</v>
      </c>
      <c r="P3804" s="15" t="e">
        <f t="shared" si="119"/>
        <v>#DIV/0!</v>
      </c>
      <c r="Q3804" t="s">
        <v>8314</v>
      </c>
      <c r="R3804" t="s">
        <v>8356</v>
      </c>
    </row>
    <row r="3805" spans="1:18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118"/>
        <v>0.19650000000000001</v>
      </c>
      <c r="P3805" s="15">
        <f t="shared" si="119"/>
        <v>58.95</v>
      </c>
      <c r="Q3805" t="s">
        <v>8314</v>
      </c>
      <c r="R3805" t="s">
        <v>8356</v>
      </c>
    </row>
    <row r="3806" spans="1:18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118"/>
        <v>0</v>
      </c>
      <c r="P3806" s="15" t="e">
        <f t="shared" si="119"/>
        <v>#DIV/0!</v>
      </c>
      <c r="Q3806" t="s">
        <v>8314</v>
      </c>
      <c r="R3806" t="s">
        <v>8356</v>
      </c>
    </row>
    <row r="3807" spans="1:18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118"/>
        <v>2.0000000000000002E-5</v>
      </c>
      <c r="P3807" s="15">
        <f t="shared" si="119"/>
        <v>1.5</v>
      </c>
      <c r="Q3807" t="s">
        <v>8314</v>
      </c>
      <c r="R3807" t="s">
        <v>8356</v>
      </c>
    </row>
    <row r="3808" spans="1:18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118"/>
        <v>6.6666666666666664E-4</v>
      </c>
      <c r="P3808" s="15">
        <f t="shared" si="119"/>
        <v>5</v>
      </c>
      <c r="Q3808" t="s">
        <v>8314</v>
      </c>
      <c r="R3808" t="s">
        <v>8356</v>
      </c>
    </row>
    <row r="3809" spans="1:18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118"/>
        <v>0.30333333333333334</v>
      </c>
      <c r="P3809" s="15">
        <f t="shared" si="119"/>
        <v>50.555555555555557</v>
      </c>
      <c r="Q3809" t="s">
        <v>8314</v>
      </c>
      <c r="R3809" t="s">
        <v>8356</v>
      </c>
    </row>
    <row r="3810" spans="1:18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118"/>
        <v>1</v>
      </c>
      <c r="P3810" s="15">
        <f t="shared" si="119"/>
        <v>41.666666666666664</v>
      </c>
      <c r="Q3810" t="s">
        <v>8314</v>
      </c>
      <c r="R3810" t="s">
        <v>8315</v>
      </c>
    </row>
    <row r="3811" spans="1:18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118"/>
        <v>1.0125</v>
      </c>
      <c r="P3811" s="15">
        <f t="shared" si="119"/>
        <v>53.289473684210527</v>
      </c>
      <c r="Q3811" t="s">
        <v>8314</v>
      </c>
      <c r="R3811" t="s">
        <v>8315</v>
      </c>
    </row>
    <row r="3812" spans="1:18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118"/>
        <v>1.2173333333333334</v>
      </c>
      <c r="P3812" s="15">
        <f t="shared" si="119"/>
        <v>70.230769230769226</v>
      </c>
      <c r="Q3812" t="s">
        <v>8314</v>
      </c>
      <c r="R3812" t="s">
        <v>8315</v>
      </c>
    </row>
    <row r="3813" spans="1:18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118"/>
        <v>3.3</v>
      </c>
      <c r="P3813" s="15">
        <f t="shared" si="119"/>
        <v>43.421052631578945</v>
      </c>
      <c r="Q3813" t="s">
        <v>8314</v>
      </c>
      <c r="R3813" t="s">
        <v>8315</v>
      </c>
    </row>
    <row r="3814" spans="1:18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118"/>
        <v>1.0954999999999999</v>
      </c>
      <c r="P3814" s="15">
        <f t="shared" si="119"/>
        <v>199.18181818181819</v>
      </c>
      <c r="Q3814" t="s">
        <v>8314</v>
      </c>
      <c r="R3814" t="s">
        <v>8315</v>
      </c>
    </row>
    <row r="3815" spans="1:18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118"/>
        <v>1.0095190476190474</v>
      </c>
      <c r="P3815" s="15">
        <f t="shared" si="119"/>
        <v>78.518148148148143</v>
      </c>
      <c r="Q3815" t="s">
        <v>8314</v>
      </c>
      <c r="R3815" t="s">
        <v>8315</v>
      </c>
    </row>
    <row r="3816" spans="1:18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118"/>
        <v>1.4013333333333333</v>
      </c>
      <c r="P3816" s="15">
        <f t="shared" si="119"/>
        <v>61.823529411764703</v>
      </c>
      <c r="Q3816" t="s">
        <v>8314</v>
      </c>
      <c r="R3816" t="s">
        <v>8315</v>
      </c>
    </row>
    <row r="3817" spans="1:18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118"/>
        <v>1.0000100000000001</v>
      </c>
      <c r="P3817" s="15">
        <f t="shared" si="119"/>
        <v>50.000500000000002</v>
      </c>
      <c r="Q3817" t="s">
        <v>8314</v>
      </c>
      <c r="R3817" t="s">
        <v>8315</v>
      </c>
    </row>
    <row r="3818" spans="1:18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118"/>
        <v>1.19238</v>
      </c>
      <c r="P3818" s="15">
        <f t="shared" si="119"/>
        <v>48.339729729729726</v>
      </c>
      <c r="Q3818" t="s">
        <v>8314</v>
      </c>
      <c r="R3818" t="s">
        <v>8315</v>
      </c>
    </row>
    <row r="3819" spans="1:18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118"/>
        <v>1.0725</v>
      </c>
      <c r="P3819" s="15">
        <f t="shared" si="119"/>
        <v>107.25</v>
      </c>
      <c r="Q3819" t="s">
        <v>8314</v>
      </c>
      <c r="R3819" t="s">
        <v>8315</v>
      </c>
    </row>
    <row r="3820" spans="1:18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118"/>
        <v>2.2799999999999998</v>
      </c>
      <c r="P3820" s="15">
        <f t="shared" si="119"/>
        <v>57</v>
      </c>
      <c r="Q3820" t="s">
        <v>8314</v>
      </c>
      <c r="R3820" t="s">
        <v>8315</v>
      </c>
    </row>
    <row r="3821" spans="1:18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118"/>
        <v>1.0640000000000001</v>
      </c>
      <c r="P3821" s="15">
        <f t="shared" si="119"/>
        <v>40.92307692307692</v>
      </c>
      <c r="Q3821" t="s">
        <v>8314</v>
      </c>
      <c r="R3821" t="s">
        <v>8315</v>
      </c>
    </row>
    <row r="3822" spans="1:18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118"/>
        <v>1.4333333333333333</v>
      </c>
      <c r="P3822" s="15">
        <f t="shared" si="119"/>
        <v>21.5</v>
      </c>
      <c r="Q3822" t="s">
        <v>8314</v>
      </c>
      <c r="R3822" t="s">
        <v>8315</v>
      </c>
    </row>
    <row r="3823" spans="1:18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118"/>
        <v>1.0454285714285714</v>
      </c>
      <c r="P3823" s="15">
        <f t="shared" si="119"/>
        <v>79.543478260869563</v>
      </c>
      <c r="Q3823" t="s">
        <v>8314</v>
      </c>
      <c r="R3823" t="s">
        <v>8315</v>
      </c>
    </row>
    <row r="3824" spans="1:18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118"/>
        <v>1.1002000000000001</v>
      </c>
      <c r="P3824" s="15">
        <f t="shared" si="119"/>
        <v>72.381578947368425</v>
      </c>
      <c r="Q3824" t="s">
        <v>8314</v>
      </c>
      <c r="R3824" t="s">
        <v>8315</v>
      </c>
    </row>
    <row r="3825" spans="1:18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118"/>
        <v>1.06</v>
      </c>
      <c r="P3825" s="15">
        <f t="shared" si="119"/>
        <v>64.634146341463421</v>
      </c>
      <c r="Q3825" t="s">
        <v>8314</v>
      </c>
      <c r="R3825" t="s">
        <v>8315</v>
      </c>
    </row>
    <row r="3826" spans="1:18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118"/>
        <v>1.08</v>
      </c>
      <c r="P3826" s="15">
        <f t="shared" si="119"/>
        <v>38.571428571428569</v>
      </c>
      <c r="Q3826" t="s">
        <v>8314</v>
      </c>
      <c r="R3826" t="s">
        <v>8315</v>
      </c>
    </row>
    <row r="3827" spans="1:18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118"/>
        <v>1.0542</v>
      </c>
      <c r="P3827" s="15">
        <f t="shared" si="119"/>
        <v>107.57142857142857</v>
      </c>
      <c r="Q3827" t="s">
        <v>8314</v>
      </c>
      <c r="R3827" t="s">
        <v>8315</v>
      </c>
    </row>
    <row r="3828" spans="1:18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118"/>
        <v>1.1916666666666667</v>
      </c>
      <c r="P3828" s="15">
        <f t="shared" si="119"/>
        <v>27.5</v>
      </c>
      <c r="Q3828" t="s">
        <v>8314</v>
      </c>
      <c r="R3828" t="s">
        <v>8315</v>
      </c>
    </row>
    <row r="3829" spans="1:18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118"/>
        <v>1.5266666666666666</v>
      </c>
      <c r="P3829" s="15">
        <f t="shared" si="119"/>
        <v>70.461538461538467</v>
      </c>
      <c r="Q3829" t="s">
        <v>8314</v>
      </c>
      <c r="R3829" t="s">
        <v>8315</v>
      </c>
    </row>
    <row r="3830" spans="1:18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118"/>
        <v>1</v>
      </c>
      <c r="P3830" s="15">
        <f t="shared" si="119"/>
        <v>178.57142857142858</v>
      </c>
      <c r="Q3830" t="s">
        <v>8314</v>
      </c>
      <c r="R3830" t="s">
        <v>8315</v>
      </c>
    </row>
    <row r="3831" spans="1:18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118"/>
        <v>1.002</v>
      </c>
      <c r="P3831" s="15">
        <f t="shared" si="119"/>
        <v>62.625</v>
      </c>
      <c r="Q3831" t="s">
        <v>8314</v>
      </c>
      <c r="R3831" t="s">
        <v>8315</v>
      </c>
    </row>
    <row r="3832" spans="1:18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118"/>
        <v>2.25</v>
      </c>
      <c r="P3832" s="15">
        <f t="shared" si="119"/>
        <v>75</v>
      </c>
      <c r="Q3832" t="s">
        <v>8314</v>
      </c>
      <c r="R3832" t="s">
        <v>8315</v>
      </c>
    </row>
    <row r="3833" spans="1:18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118"/>
        <v>1.0602199999999999</v>
      </c>
      <c r="P3833" s="15">
        <f t="shared" si="119"/>
        <v>58.901111111111113</v>
      </c>
      <c r="Q3833" t="s">
        <v>8314</v>
      </c>
      <c r="R3833" t="s">
        <v>8315</v>
      </c>
    </row>
    <row r="3834" spans="1:18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118"/>
        <v>1.0466666666666666</v>
      </c>
      <c r="P3834" s="15">
        <f t="shared" si="119"/>
        <v>139.55555555555554</v>
      </c>
      <c r="Q3834" t="s">
        <v>8314</v>
      </c>
      <c r="R3834" t="s">
        <v>8315</v>
      </c>
    </row>
    <row r="3835" spans="1:18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118"/>
        <v>1.1666666666666667</v>
      </c>
      <c r="P3835" s="15">
        <f t="shared" si="119"/>
        <v>70</v>
      </c>
      <c r="Q3835" t="s">
        <v>8314</v>
      </c>
      <c r="R3835" t="s">
        <v>8315</v>
      </c>
    </row>
    <row r="3836" spans="1:18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118"/>
        <v>1.0903333333333334</v>
      </c>
      <c r="P3836" s="15">
        <f t="shared" si="119"/>
        <v>57.385964912280699</v>
      </c>
      <c r="Q3836" t="s">
        <v>8314</v>
      </c>
      <c r="R3836" t="s">
        <v>8315</v>
      </c>
    </row>
    <row r="3837" spans="1:18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118"/>
        <v>1.6</v>
      </c>
      <c r="P3837" s="15">
        <f t="shared" si="119"/>
        <v>40</v>
      </c>
      <c r="Q3837" t="s">
        <v>8314</v>
      </c>
      <c r="R3837" t="s">
        <v>8315</v>
      </c>
    </row>
    <row r="3838" spans="1:18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118"/>
        <v>1.125</v>
      </c>
      <c r="P3838" s="15">
        <f t="shared" si="119"/>
        <v>64.285714285714292</v>
      </c>
      <c r="Q3838" t="s">
        <v>8314</v>
      </c>
      <c r="R3838" t="s">
        <v>8315</v>
      </c>
    </row>
    <row r="3839" spans="1:18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118"/>
        <v>1.0209999999999999</v>
      </c>
      <c r="P3839" s="15">
        <f t="shared" si="119"/>
        <v>120.11764705882354</v>
      </c>
      <c r="Q3839" t="s">
        <v>8314</v>
      </c>
      <c r="R3839" t="s">
        <v>8315</v>
      </c>
    </row>
    <row r="3840" spans="1:18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118"/>
        <v>1.00824</v>
      </c>
      <c r="P3840" s="15">
        <f t="shared" si="119"/>
        <v>1008.24</v>
      </c>
      <c r="Q3840" t="s">
        <v>8314</v>
      </c>
      <c r="R3840" t="s">
        <v>8315</v>
      </c>
    </row>
    <row r="3841" spans="1:18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118"/>
        <v>1.0125</v>
      </c>
      <c r="P3841" s="15">
        <f t="shared" si="119"/>
        <v>63.28125</v>
      </c>
      <c r="Q3841" t="s">
        <v>8314</v>
      </c>
      <c r="R3841" t="s">
        <v>8315</v>
      </c>
    </row>
    <row r="3842" spans="1:18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118"/>
        <v>65</v>
      </c>
      <c r="P3842" s="15">
        <f t="shared" si="119"/>
        <v>21.666666666666668</v>
      </c>
      <c r="Q3842" t="s">
        <v>8314</v>
      </c>
      <c r="R3842" t="s">
        <v>8315</v>
      </c>
    </row>
    <row r="3843" spans="1:18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120">E3843/D3843</f>
        <v>8.72E-2</v>
      </c>
      <c r="P3843" s="15">
        <f t="shared" ref="P3843:P3906" si="121">E3843/L3843</f>
        <v>25.647058823529413</v>
      </c>
      <c r="Q3843" t="s">
        <v>8314</v>
      </c>
      <c r="R3843" t="s">
        <v>8315</v>
      </c>
    </row>
    <row r="3844" spans="1:18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120"/>
        <v>0.21940000000000001</v>
      </c>
      <c r="P3844" s="15">
        <f t="shared" si="121"/>
        <v>47.695652173913047</v>
      </c>
      <c r="Q3844" t="s">
        <v>8314</v>
      </c>
      <c r="R3844" t="s">
        <v>8315</v>
      </c>
    </row>
    <row r="3845" spans="1:18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120"/>
        <v>0.21299999999999999</v>
      </c>
      <c r="P3845" s="15">
        <f t="shared" si="121"/>
        <v>56.05263157894737</v>
      </c>
      <c r="Q3845" t="s">
        <v>8314</v>
      </c>
      <c r="R3845" t="s">
        <v>8315</v>
      </c>
    </row>
    <row r="3846" spans="1:18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120"/>
        <v>0.41489795918367345</v>
      </c>
      <c r="P3846" s="15">
        <f t="shared" si="121"/>
        <v>81.319999999999993</v>
      </c>
      <c r="Q3846" t="s">
        <v>8314</v>
      </c>
      <c r="R3846" t="s">
        <v>8315</v>
      </c>
    </row>
    <row r="3847" spans="1:18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120"/>
        <v>2.1049999999999999E-2</v>
      </c>
      <c r="P3847" s="15">
        <f t="shared" si="121"/>
        <v>70.166666666666671</v>
      </c>
      <c r="Q3847" t="s">
        <v>8314</v>
      </c>
      <c r="R3847" t="s">
        <v>8315</v>
      </c>
    </row>
    <row r="3848" spans="1:18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120"/>
        <v>2.7E-2</v>
      </c>
      <c r="P3848" s="15">
        <f t="shared" si="121"/>
        <v>23.625</v>
      </c>
      <c r="Q3848" t="s">
        <v>8314</v>
      </c>
      <c r="R3848" t="s">
        <v>8315</v>
      </c>
    </row>
    <row r="3849" spans="1:18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120"/>
        <v>0.16161904761904761</v>
      </c>
      <c r="P3849" s="15">
        <f t="shared" si="121"/>
        <v>188.55555555555554</v>
      </c>
      <c r="Q3849" t="s">
        <v>8314</v>
      </c>
      <c r="R3849" t="s">
        <v>8315</v>
      </c>
    </row>
    <row r="3850" spans="1:18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120"/>
        <v>0.16376923076923078</v>
      </c>
      <c r="P3850" s="15">
        <f t="shared" si="121"/>
        <v>49.511627906976742</v>
      </c>
      <c r="Q3850" t="s">
        <v>8314</v>
      </c>
      <c r="R3850" t="s">
        <v>8315</v>
      </c>
    </row>
    <row r="3851" spans="1:18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120"/>
        <v>7.0433333333333334E-2</v>
      </c>
      <c r="P3851" s="15">
        <f t="shared" si="121"/>
        <v>75.464285714285708</v>
      </c>
      <c r="Q3851" t="s">
        <v>8314</v>
      </c>
      <c r="R3851" t="s">
        <v>8315</v>
      </c>
    </row>
    <row r="3852" spans="1:18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120"/>
        <v>3.7999999999999999E-2</v>
      </c>
      <c r="P3852" s="15">
        <f t="shared" si="121"/>
        <v>9.5</v>
      </c>
      <c r="Q3852" t="s">
        <v>8314</v>
      </c>
      <c r="R3852" t="s">
        <v>8315</v>
      </c>
    </row>
    <row r="3853" spans="1:18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120"/>
        <v>0.34079999999999999</v>
      </c>
      <c r="P3853" s="15">
        <f t="shared" si="121"/>
        <v>35.5</v>
      </c>
      <c r="Q3853" t="s">
        <v>8314</v>
      </c>
      <c r="R3853" t="s">
        <v>8315</v>
      </c>
    </row>
    <row r="3854" spans="1:18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120"/>
        <v>2E-3</v>
      </c>
      <c r="P3854" s="15">
        <f t="shared" si="121"/>
        <v>10</v>
      </c>
      <c r="Q3854" t="s">
        <v>8314</v>
      </c>
      <c r="R3854" t="s">
        <v>8315</v>
      </c>
    </row>
    <row r="3855" spans="1:18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120"/>
        <v>2.5999999999999998E-4</v>
      </c>
      <c r="P3855" s="15">
        <f t="shared" si="121"/>
        <v>13</v>
      </c>
      <c r="Q3855" t="s">
        <v>8314</v>
      </c>
      <c r="R3855" t="s">
        <v>8315</v>
      </c>
    </row>
    <row r="3856" spans="1:18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120"/>
        <v>0.16254545454545455</v>
      </c>
      <c r="P3856" s="15">
        <f t="shared" si="121"/>
        <v>89.4</v>
      </c>
      <c r="Q3856" t="s">
        <v>8314</v>
      </c>
      <c r="R3856" t="s">
        <v>8315</v>
      </c>
    </row>
    <row r="3857" spans="1:18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120"/>
        <v>2.5000000000000001E-2</v>
      </c>
      <c r="P3857" s="15">
        <f t="shared" si="121"/>
        <v>25</v>
      </c>
      <c r="Q3857" t="s">
        <v>8314</v>
      </c>
      <c r="R3857" t="s">
        <v>8315</v>
      </c>
    </row>
    <row r="3858" spans="1:18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120"/>
        <v>2.0000000000000001E-4</v>
      </c>
      <c r="P3858" s="15">
        <f t="shared" si="121"/>
        <v>1</v>
      </c>
      <c r="Q3858" t="s">
        <v>8314</v>
      </c>
      <c r="R3858" t="s">
        <v>8315</v>
      </c>
    </row>
    <row r="3859" spans="1:18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120"/>
        <v>5.1999999999999998E-2</v>
      </c>
      <c r="P3859" s="15">
        <f t="shared" si="121"/>
        <v>65</v>
      </c>
      <c r="Q3859" t="s">
        <v>8314</v>
      </c>
      <c r="R3859" t="s">
        <v>8315</v>
      </c>
    </row>
    <row r="3860" spans="1:18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120"/>
        <v>0.02</v>
      </c>
      <c r="P3860" s="15">
        <f t="shared" si="121"/>
        <v>10</v>
      </c>
      <c r="Q3860" t="s">
        <v>8314</v>
      </c>
      <c r="R3860" t="s">
        <v>8315</v>
      </c>
    </row>
    <row r="3861" spans="1:18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120"/>
        <v>4.0000000000000002E-4</v>
      </c>
      <c r="P3861" s="15">
        <f t="shared" si="121"/>
        <v>1</v>
      </c>
      <c r="Q3861" t="s">
        <v>8314</v>
      </c>
      <c r="R3861" t="s">
        <v>8315</v>
      </c>
    </row>
    <row r="3862" spans="1:18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120"/>
        <v>0.17666666666666667</v>
      </c>
      <c r="P3862" s="15">
        <f t="shared" si="121"/>
        <v>81.538461538461533</v>
      </c>
      <c r="Q3862" t="s">
        <v>8314</v>
      </c>
      <c r="R3862" t="s">
        <v>8315</v>
      </c>
    </row>
    <row r="3863" spans="1:18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120"/>
        <v>0.05</v>
      </c>
      <c r="P3863" s="15">
        <f t="shared" si="121"/>
        <v>100</v>
      </c>
      <c r="Q3863" t="s">
        <v>8314</v>
      </c>
      <c r="R3863" t="s">
        <v>8315</v>
      </c>
    </row>
    <row r="3864" spans="1:18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120"/>
        <v>1.3333333333333334E-4</v>
      </c>
      <c r="P3864" s="15">
        <f t="shared" si="121"/>
        <v>1</v>
      </c>
      <c r="Q3864" t="s">
        <v>8314</v>
      </c>
      <c r="R3864" t="s">
        <v>8315</v>
      </c>
    </row>
    <row r="3865" spans="1:18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120"/>
        <v>0</v>
      </c>
      <c r="P3865" s="15" t="e">
        <f t="shared" si="121"/>
        <v>#DIV/0!</v>
      </c>
      <c r="Q3865" t="s">
        <v>8314</v>
      </c>
      <c r="R3865" t="s">
        <v>8315</v>
      </c>
    </row>
    <row r="3866" spans="1:18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120"/>
        <v>1.2E-2</v>
      </c>
      <c r="P3866" s="15">
        <f t="shared" si="121"/>
        <v>20</v>
      </c>
      <c r="Q3866" t="s">
        <v>8314</v>
      </c>
      <c r="R3866" t="s">
        <v>8315</v>
      </c>
    </row>
    <row r="3867" spans="1:18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120"/>
        <v>0.26937422295897223</v>
      </c>
      <c r="P3867" s="15">
        <f t="shared" si="121"/>
        <v>46.428571428571431</v>
      </c>
      <c r="Q3867" t="s">
        <v>8314</v>
      </c>
      <c r="R3867" t="s">
        <v>8315</v>
      </c>
    </row>
    <row r="3868" spans="1:18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120"/>
        <v>5.4999999999999997E-3</v>
      </c>
      <c r="P3868" s="15">
        <f t="shared" si="121"/>
        <v>5.5</v>
      </c>
      <c r="Q3868" t="s">
        <v>8314</v>
      </c>
      <c r="R3868" t="s">
        <v>8315</v>
      </c>
    </row>
    <row r="3869" spans="1:18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120"/>
        <v>0.1255</v>
      </c>
      <c r="P3869" s="15">
        <f t="shared" si="121"/>
        <v>50.2</v>
      </c>
      <c r="Q3869" t="s">
        <v>8314</v>
      </c>
      <c r="R3869" t="s">
        <v>8315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120"/>
        <v>2E-3</v>
      </c>
      <c r="P3870" s="15">
        <f t="shared" si="121"/>
        <v>10</v>
      </c>
      <c r="Q3870" t="s">
        <v>8314</v>
      </c>
      <c r="R3870" t="s">
        <v>8356</v>
      </c>
    </row>
    <row r="3871" spans="1:18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120"/>
        <v>3.44748684310884E-2</v>
      </c>
      <c r="P3871" s="15">
        <f t="shared" si="121"/>
        <v>30.133333333333333</v>
      </c>
      <c r="Q3871" t="s">
        <v>8314</v>
      </c>
      <c r="R3871" t="s">
        <v>8356</v>
      </c>
    </row>
    <row r="3872" spans="1:18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120"/>
        <v>0.15</v>
      </c>
      <c r="P3872" s="15">
        <f t="shared" si="121"/>
        <v>150</v>
      </c>
      <c r="Q3872" t="s">
        <v>8314</v>
      </c>
      <c r="R3872" t="s">
        <v>8356</v>
      </c>
    </row>
    <row r="3873" spans="1:18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120"/>
        <v>2.6666666666666668E-2</v>
      </c>
      <c r="P3873" s="15">
        <f t="shared" si="121"/>
        <v>13.333333333333334</v>
      </c>
      <c r="Q3873" t="s">
        <v>8314</v>
      </c>
      <c r="R3873" t="s">
        <v>8356</v>
      </c>
    </row>
    <row r="3874" spans="1:18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120"/>
        <v>0</v>
      </c>
      <c r="P3874" s="15" t="e">
        <f t="shared" si="121"/>
        <v>#DIV/0!</v>
      </c>
      <c r="Q3874" t="s">
        <v>8314</v>
      </c>
      <c r="R3874" t="s">
        <v>8356</v>
      </c>
    </row>
    <row r="3875" spans="1:18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120"/>
        <v>0</v>
      </c>
      <c r="P3875" s="15" t="e">
        <f t="shared" si="121"/>
        <v>#DIV/0!</v>
      </c>
      <c r="Q3875" t="s">
        <v>8314</v>
      </c>
      <c r="R3875" t="s">
        <v>8356</v>
      </c>
    </row>
    <row r="3876" spans="1:18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120"/>
        <v>0</v>
      </c>
      <c r="P3876" s="15" t="e">
        <f t="shared" si="121"/>
        <v>#DIV/0!</v>
      </c>
      <c r="Q3876" t="s">
        <v>8314</v>
      </c>
      <c r="R3876" t="s">
        <v>8356</v>
      </c>
    </row>
    <row r="3877" spans="1:18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120"/>
        <v>0</v>
      </c>
      <c r="P3877" s="15" t="e">
        <f t="shared" si="121"/>
        <v>#DIV/0!</v>
      </c>
      <c r="Q3877" t="s">
        <v>8314</v>
      </c>
      <c r="R3877" t="s">
        <v>8356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120"/>
        <v>0.52794871794871789</v>
      </c>
      <c r="P3878" s="15">
        <f t="shared" si="121"/>
        <v>44.760869565217391</v>
      </c>
      <c r="Q3878" t="s">
        <v>8314</v>
      </c>
      <c r="R3878" t="s">
        <v>8356</v>
      </c>
    </row>
    <row r="3879" spans="1:18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120"/>
        <v>4.9639999999999997E-2</v>
      </c>
      <c r="P3879" s="15">
        <f t="shared" si="121"/>
        <v>88.642857142857139</v>
      </c>
      <c r="Q3879" t="s">
        <v>8314</v>
      </c>
      <c r="R3879" t="s">
        <v>8356</v>
      </c>
    </row>
    <row r="3880" spans="1:18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120"/>
        <v>5.5555555555555556E-4</v>
      </c>
      <c r="P3880" s="15">
        <f t="shared" si="121"/>
        <v>10</v>
      </c>
      <c r="Q3880" t="s">
        <v>8314</v>
      </c>
      <c r="R3880" t="s">
        <v>8356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120"/>
        <v>0</v>
      </c>
      <c r="P3881" s="15" t="e">
        <f t="shared" si="121"/>
        <v>#DIV/0!</v>
      </c>
      <c r="Q3881" t="s">
        <v>8314</v>
      </c>
      <c r="R3881" t="s">
        <v>8356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120"/>
        <v>0.13066666666666665</v>
      </c>
      <c r="P3882" s="15">
        <f t="shared" si="121"/>
        <v>57.647058823529413</v>
      </c>
      <c r="Q3882" t="s">
        <v>8314</v>
      </c>
      <c r="R3882" t="s">
        <v>8356</v>
      </c>
    </row>
    <row r="3883" spans="1:18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120"/>
        <v>0.05</v>
      </c>
      <c r="P3883" s="15">
        <f t="shared" si="121"/>
        <v>25</v>
      </c>
      <c r="Q3883" t="s">
        <v>8314</v>
      </c>
      <c r="R3883" t="s">
        <v>8356</v>
      </c>
    </row>
    <row r="3884" spans="1:18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120"/>
        <v>0</v>
      </c>
      <c r="P3884" s="15" t="e">
        <f t="shared" si="121"/>
        <v>#DIV/0!</v>
      </c>
      <c r="Q3884" t="s">
        <v>8314</v>
      </c>
      <c r="R3884" t="s">
        <v>8356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120"/>
        <v>0</v>
      </c>
      <c r="P3885" s="15" t="e">
        <f t="shared" si="121"/>
        <v>#DIV/0!</v>
      </c>
      <c r="Q3885" t="s">
        <v>8314</v>
      </c>
      <c r="R3885" t="s">
        <v>8356</v>
      </c>
    </row>
    <row r="3886" spans="1:18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120"/>
        <v>0</v>
      </c>
      <c r="P3886" s="15" t="e">
        <f t="shared" si="121"/>
        <v>#DIV/0!</v>
      </c>
      <c r="Q3886" t="s">
        <v>8314</v>
      </c>
      <c r="R3886" t="s">
        <v>8356</v>
      </c>
    </row>
    <row r="3887" spans="1:18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120"/>
        <v>0</v>
      </c>
      <c r="P3887" s="15" t="e">
        <f t="shared" si="121"/>
        <v>#DIV/0!</v>
      </c>
      <c r="Q3887" t="s">
        <v>8314</v>
      </c>
      <c r="R3887" t="s">
        <v>8356</v>
      </c>
    </row>
    <row r="3888" spans="1:18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120"/>
        <v>0</v>
      </c>
      <c r="P3888" s="15" t="e">
        <f t="shared" si="121"/>
        <v>#DIV/0!</v>
      </c>
      <c r="Q3888" t="s">
        <v>8314</v>
      </c>
      <c r="R3888" t="s">
        <v>8356</v>
      </c>
    </row>
    <row r="3889" spans="1:18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120"/>
        <v>1.7500000000000002E-2</v>
      </c>
      <c r="P3889" s="15">
        <f t="shared" si="121"/>
        <v>17.5</v>
      </c>
      <c r="Q3889" t="s">
        <v>8314</v>
      </c>
      <c r="R3889" t="s">
        <v>8356</v>
      </c>
    </row>
    <row r="3890" spans="1:18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120"/>
        <v>0.27100000000000002</v>
      </c>
      <c r="P3890" s="15">
        <f t="shared" si="121"/>
        <v>38.714285714285715</v>
      </c>
      <c r="Q3890" t="s">
        <v>8314</v>
      </c>
      <c r="R3890" t="s">
        <v>8315</v>
      </c>
    </row>
    <row r="3891" spans="1:18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120"/>
        <v>1.4749999999999999E-2</v>
      </c>
      <c r="P3891" s="15">
        <f t="shared" si="121"/>
        <v>13.111111111111111</v>
      </c>
      <c r="Q3891" t="s">
        <v>8314</v>
      </c>
      <c r="R3891" t="s">
        <v>8315</v>
      </c>
    </row>
    <row r="3892" spans="1:18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120"/>
        <v>0.16826666666666668</v>
      </c>
      <c r="P3892" s="15">
        <f t="shared" si="121"/>
        <v>315.5</v>
      </c>
      <c r="Q3892" t="s">
        <v>8314</v>
      </c>
      <c r="R3892" t="s">
        <v>8315</v>
      </c>
    </row>
    <row r="3893" spans="1:18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120"/>
        <v>0.32500000000000001</v>
      </c>
      <c r="P3893" s="15">
        <f t="shared" si="121"/>
        <v>37.142857142857146</v>
      </c>
      <c r="Q3893" t="s">
        <v>8314</v>
      </c>
      <c r="R3893" t="s">
        <v>8315</v>
      </c>
    </row>
    <row r="3894" spans="1:18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120"/>
        <v>0</v>
      </c>
      <c r="P3894" s="15" t="e">
        <f t="shared" si="121"/>
        <v>#DIV/0!</v>
      </c>
      <c r="Q3894" t="s">
        <v>8314</v>
      </c>
      <c r="R3894" t="s">
        <v>8315</v>
      </c>
    </row>
    <row r="3895" spans="1:18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120"/>
        <v>0.2155</v>
      </c>
      <c r="P3895" s="15">
        <f t="shared" si="121"/>
        <v>128.27380952380952</v>
      </c>
      <c r="Q3895" t="s">
        <v>8314</v>
      </c>
      <c r="R3895" t="s">
        <v>8315</v>
      </c>
    </row>
    <row r="3896" spans="1:18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120"/>
        <v>3.4666666666666665E-2</v>
      </c>
      <c r="P3896" s="15">
        <f t="shared" si="121"/>
        <v>47.272727272727273</v>
      </c>
      <c r="Q3896" t="s">
        <v>8314</v>
      </c>
      <c r="R3896" t="s">
        <v>8315</v>
      </c>
    </row>
    <row r="3897" spans="1:18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120"/>
        <v>0.05</v>
      </c>
      <c r="P3897" s="15">
        <f t="shared" si="121"/>
        <v>50</v>
      </c>
      <c r="Q3897" t="s">
        <v>8314</v>
      </c>
      <c r="R3897" t="s">
        <v>8315</v>
      </c>
    </row>
    <row r="3898" spans="1:18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120"/>
        <v>0.10625</v>
      </c>
      <c r="P3898" s="15">
        <f t="shared" si="121"/>
        <v>42.5</v>
      </c>
      <c r="Q3898" t="s">
        <v>8314</v>
      </c>
      <c r="R3898" t="s">
        <v>8315</v>
      </c>
    </row>
    <row r="3899" spans="1:18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120"/>
        <v>0.17599999999999999</v>
      </c>
      <c r="P3899" s="15">
        <f t="shared" si="121"/>
        <v>44</v>
      </c>
      <c r="Q3899" t="s">
        <v>8314</v>
      </c>
      <c r="R3899" t="s">
        <v>8315</v>
      </c>
    </row>
    <row r="3900" spans="1:18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120"/>
        <v>0.3256</v>
      </c>
      <c r="P3900" s="15">
        <f t="shared" si="121"/>
        <v>50.875</v>
      </c>
      <c r="Q3900" t="s">
        <v>8314</v>
      </c>
      <c r="R3900" t="s">
        <v>8315</v>
      </c>
    </row>
    <row r="3901" spans="1:18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120"/>
        <v>1.2500000000000001E-2</v>
      </c>
      <c r="P3901" s="15">
        <f t="shared" si="121"/>
        <v>62.5</v>
      </c>
      <c r="Q3901" t="s">
        <v>8314</v>
      </c>
      <c r="R3901" t="s">
        <v>8315</v>
      </c>
    </row>
    <row r="3902" spans="1:18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120"/>
        <v>5.3999999999999999E-2</v>
      </c>
      <c r="P3902" s="15">
        <f t="shared" si="121"/>
        <v>27</v>
      </c>
      <c r="Q3902" t="s">
        <v>8314</v>
      </c>
      <c r="R3902" t="s">
        <v>8315</v>
      </c>
    </row>
    <row r="3903" spans="1:18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120"/>
        <v>8.3333333333333332E-3</v>
      </c>
      <c r="P3903" s="15">
        <f t="shared" si="121"/>
        <v>25</v>
      </c>
      <c r="Q3903" t="s">
        <v>8314</v>
      </c>
      <c r="R3903" t="s">
        <v>8315</v>
      </c>
    </row>
    <row r="3904" spans="1:18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120"/>
        <v>0.48833333333333334</v>
      </c>
      <c r="P3904" s="15">
        <f t="shared" si="121"/>
        <v>47.258064516129032</v>
      </c>
      <c r="Q3904" t="s">
        <v>8314</v>
      </c>
      <c r="R3904" t="s">
        <v>8315</v>
      </c>
    </row>
    <row r="3905" spans="1:18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120"/>
        <v>0</v>
      </c>
      <c r="P3905" s="15" t="e">
        <f t="shared" si="121"/>
        <v>#DIV/0!</v>
      </c>
      <c r="Q3905" t="s">
        <v>8314</v>
      </c>
      <c r="R3905" t="s">
        <v>8315</v>
      </c>
    </row>
    <row r="3906" spans="1:18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120"/>
        <v>2.9999999999999997E-4</v>
      </c>
      <c r="P3906" s="15">
        <f t="shared" si="121"/>
        <v>1.5</v>
      </c>
      <c r="Q3906" t="s">
        <v>8314</v>
      </c>
      <c r="R3906" t="s">
        <v>8315</v>
      </c>
    </row>
    <row r="3907" spans="1:18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122">E3907/D3907</f>
        <v>0.11533333333333333</v>
      </c>
      <c r="P3907" s="15">
        <f t="shared" ref="P3907:P3970" si="123">E3907/L3907</f>
        <v>24.714285714285715</v>
      </c>
      <c r="Q3907" t="s">
        <v>8314</v>
      </c>
      <c r="R3907" t="s">
        <v>8315</v>
      </c>
    </row>
    <row r="3908" spans="1:18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122"/>
        <v>0.67333333333333334</v>
      </c>
      <c r="P3908" s="15">
        <f t="shared" si="123"/>
        <v>63.125</v>
      </c>
      <c r="Q3908" t="s">
        <v>8314</v>
      </c>
      <c r="R3908" t="s">
        <v>8315</v>
      </c>
    </row>
    <row r="3909" spans="1:18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122"/>
        <v>0.153</v>
      </c>
      <c r="P3909" s="15">
        <f t="shared" si="123"/>
        <v>38.25</v>
      </c>
      <c r="Q3909" t="s">
        <v>8314</v>
      </c>
      <c r="R3909" t="s">
        <v>8315</v>
      </c>
    </row>
    <row r="3910" spans="1:18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122"/>
        <v>8.666666666666667E-2</v>
      </c>
      <c r="P3910" s="15">
        <f t="shared" si="123"/>
        <v>16.25</v>
      </c>
      <c r="Q3910" t="s">
        <v>8314</v>
      </c>
      <c r="R3910" t="s">
        <v>8315</v>
      </c>
    </row>
    <row r="3911" spans="1:18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122"/>
        <v>2.2499999999999998E-3</v>
      </c>
      <c r="P3911" s="15">
        <f t="shared" si="123"/>
        <v>33.75</v>
      </c>
      <c r="Q3911" t="s">
        <v>8314</v>
      </c>
      <c r="R3911" t="s">
        <v>8315</v>
      </c>
    </row>
    <row r="3912" spans="1:18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122"/>
        <v>3.0833333333333334E-2</v>
      </c>
      <c r="P3912" s="15">
        <f t="shared" si="123"/>
        <v>61.666666666666664</v>
      </c>
      <c r="Q3912" t="s">
        <v>8314</v>
      </c>
      <c r="R3912" t="s">
        <v>8315</v>
      </c>
    </row>
    <row r="3913" spans="1:18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122"/>
        <v>0.37412499999999999</v>
      </c>
      <c r="P3913" s="15">
        <f t="shared" si="123"/>
        <v>83.138888888888886</v>
      </c>
      <c r="Q3913" t="s">
        <v>8314</v>
      </c>
      <c r="R3913" t="s">
        <v>8315</v>
      </c>
    </row>
    <row r="3914" spans="1:18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122"/>
        <v>6.666666666666667E-5</v>
      </c>
      <c r="P3914" s="15">
        <f t="shared" si="123"/>
        <v>1</v>
      </c>
      <c r="Q3914" t="s">
        <v>8314</v>
      </c>
      <c r="R3914" t="s">
        <v>8315</v>
      </c>
    </row>
    <row r="3915" spans="1:18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122"/>
        <v>0.1</v>
      </c>
      <c r="P3915" s="15">
        <f t="shared" si="123"/>
        <v>142.85714285714286</v>
      </c>
      <c r="Q3915" t="s">
        <v>8314</v>
      </c>
      <c r="R3915" t="s">
        <v>8315</v>
      </c>
    </row>
    <row r="3916" spans="1:18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122"/>
        <v>0.36359999999999998</v>
      </c>
      <c r="P3916" s="15">
        <f t="shared" si="123"/>
        <v>33.666666666666664</v>
      </c>
      <c r="Q3916" t="s">
        <v>8314</v>
      </c>
      <c r="R3916" t="s">
        <v>8315</v>
      </c>
    </row>
    <row r="3917" spans="1:18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122"/>
        <v>3.3333333333333335E-3</v>
      </c>
      <c r="P3917" s="15">
        <f t="shared" si="123"/>
        <v>5</v>
      </c>
      <c r="Q3917" t="s">
        <v>8314</v>
      </c>
      <c r="R3917" t="s">
        <v>8315</v>
      </c>
    </row>
    <row r="3918" spans="1:18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122"/>
        <v>0</v>
      </c>
      <c r="P3918" s="15" t="e">
        <f t="shared" si="123"/>
        <v>#DIV/0!</v>
      </c>
      <c r="Q3918" t="s">
        <v>8314</v>
      </c>
      <c r="R3918" t="s">
        <v>8315</v>
      </c>
    </row>
    <row r="3919" spans="1:18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122"/>
        <v>2.8571428571428571E-3</v>
      </c>
      <c r="P3919" s="15">
        <f t="shared" si="123"/>
        <v>10</v>
      </c>
      <c r="Q3919" t="s">
        <v>8314</v>
      </c>
      <c r="R3919" t="s">
        <v>8315</v>
      </c>
    </row>
    <row r="3920" spans="1:18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122"/>
        <v>2E-3</v>
      </c>
      <c r="P3920" s="15">
        <f t="shared" si="123"/>
        <v>40</v>
      </c>
      <c r="Q3920" t="s">
        <v>8314</v>
      </c>
      <c r="R3920" t="s">
        <v>8315</v>
      </c>
    </row>
    <row r="3921" spans="1:18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122"/>
        <v>1.7999999999999999E-2</v>
      </c>
      <c r="P3921" s="15">
        <f t="shared" si="123"/>
        <v>30</v>
      </c>
      <c r="Q3921" t="s">
        <v>8314</v>
      </c>
      <c r="R3921" t="s">
        <v>8315</v>
      </c>
    </row>
    <row r="3922" spans="1:18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122"/>
        <v>5.3999999999999999E-2</v>
      </c>
      <c r="P3922" s="15">
        <f t="shared" si="123"/>
        <v>45</v>
      </c>
      <c r="Q3922" t="s">
        <v>8314</v>
      </c>
      <c r="R3922" t="s">
        <v>8315</v>
      </c>
    </row>
    <row r="3923" spans="1:18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122"/>
        <v>0</v>
      </c>
      <c r="P3923" s="15" t="e">
        <f t="shared" si="123"/>
        <v>#DIV/0!</v>
      </c>
      <c r="Q3923" t="s">
        <v>8314</v>
      </c>
      <c r="R3923" t="s">
        <v>8315</v>
      </c>
    </row>
    <row r="3924" spans="1:18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122"/>
        <v>8.1333333333333327E-2</v>
      </c>
      <c r="P3924" s="15">
        <f t="shared" si="123"/>
        <v>10.166666666666666</v>
      </c>
      <c r="Q3924" t="s">
        <v>8314</v>
      </c>
      <c r="R3924" t="s">
        <v>8315</v>
      </c>
    </row>
    <row r="3925" spans="1:18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122"/>
        <v>0.12034782608695652</v>
      </c>
      <c r="P3925" s="15">
        <f t="shared" si="123"/>
        <v>81.411764705882348</v>
      </c>
      <c r="Q3925" t="s">
        <v>8314</v>
      </c>
      <c r="R3925" t="s">
        <v>8315</v>
      </c>
    </row>
    <row r="3926" spans="1:18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122"/>
        <v>0.15266666666666667</v>
      </c>
      <c r="P3926" s="15">
        <f t="shared" si="123"/>
        <v>57.25</v>
      </c>
      <c r="Q3926" t="s">
        <v>8314</v>
      </c>
      <c r="R3926" t="s">
        <v>8315</v>
      </c>
    </row>
    <row r="3927" spans="1:18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122"/>
        <v>0.1</v>
      </c>
      <c r="P3927" s="15">
        <f t="shared" si="123"/>
        <v>5</v>
      </c>
      <c r="Q3927" t="s">
        <v>8314</v>
      </c>
      <c r="R3927" t="s">
        <v>8315</v>
      </c>
    </row>
    <row r="3928" spans="1:18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122"/>
        <v>3.0000000000000001E-3</v>
      </c>
      <c r="P3928" s="15">
        <f t="shared" si="123"/>
        <v>15</v>
      </c>
      <c r="Q3928" t="s">
        <v>8314</v>
      </c>
      <c r="R3928" t="s">
        <v>8315</v>
      </c>
    </row>
    <row r="3929" spans="1:18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122"/>
        <v>0.01</v>
      </c>
      <c r="P3929" s="15">
        <f t="shared" si="123"/>
        <v>12.5</v>
      </c>
      <c r="Q3929" t="s">
        <v>8314</v>
      </c>
      <c r="R3929" t="s">
        <v>8315</v>
      </c>
    </row>
    <row r="3930" spans="1:18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122"/>
        <v>0.13020000000000001</v>
      </c>
      <c r="P3930" s="15">
        <f t="shared" si="123"/>
        <v>93</v>
      </c>
      <c r="Q3930" t="s">
        <v>8314</v>
      </c>
      <c r="R3930" t="s">
        <v>8315</v>
      </c>
    </row>
    <row r="3931" spans="1:18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122"/>
        <v>2.265E-2</v>
      </c>
      <c r="P3931" s="15">
        <f t="shared" si="123"/>
        <v>32.357142857142854</v>
      </c>
      <c r="Q3931" t="s">
        <v>8314</v>
      </c>
      <c r="R3931" t="s">
        <v>8315</v>
      </c>
    </row>
    <row r="3932" spans="1:18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122"/>
        <v>0</v>
      </c>
      <c r="P3932" s="15" t="e">
        <f t="shared" si="123"/>
        <v>#DIV/0!</v>
      </c>
      <c r="Q3932" t="s">
        <v>8314</v>
      </c>
      <c r="R3932" t="s">
        <v>8315</v>
      </c>
    </row>
    <row r="3933" spans="1:18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122"/>
        <v>0</v>
      </c>
      <c r="P3933" s="15" t="e">
        <f t="shared" si="123"/>
        <v>#DIV/0!</v>
      </c>
      <c r="Q3933" t="s">
        <v>8314</v>
      </c>
      <c r="R3933" t="s">
        <v>8315</v>
      </c>
    </row>
    <row r="3934" spans="1:18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122"/>
        <v>8.3333333333333331E-5</v>
      </c>
      <c r="P3934" s="15">
        <f t="shared" si="123"/>
        <v>1</v>
      </c>
      <c r="Q3934" t="s">
        <v>8314</v>
      </c>
      <c r="R3934" t="s">
        <v>8315</v>
      </c>
    </row>
    <row r="3935" spans="1:18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122"/>
        <v>0.15742857142857142</v>
      </c>
      <c r="P3935" s="15">
        <f t="shared" si="123"/>
        <v>91.833333333333329</v>
      </c>
      <c r="Q3935" t="s">
        <v>8314</v>
      </c>
      <c r="R3935" t="s">
        <v>8315</v>
      </c>
    </row>
    <row r="3936" spans="1:18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122"/>
        <v>0.11</v>
      </c>
      <c r="P3936" s="15">
        <f t="shared" si="123"/>
        <v>45.833333333333336</v>
      </c>
      <c r="Q3936" t="s">
        <v>8314</v>
      </c>
      <c r="R3936" t="s">
        <v>8315</v>
      </c>
    </row>
    <row r="3937" spans="1:18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122"/>
        <v>0.43833333333333335</v>
      </c>
      <c r="P3937" s="15">
        <f t="shared" si="123"/>
        <v>57.173913043478258</v>
      </c>
      <c r="Q3937" t="s">
        <v>8314</v>
      </c>
      <c r="R3937" t="s">
        <v>8315</v>
      </c>
    </row>
    <row r="3938" spans="1:18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122"/>
        <v>0</v>
      </c>
      <c r="P3938" s="15" t="e">
        <f t="shared" si="123"/>
        <v>#DIV/0!</v>
      </c>
      <c r="Q3938" t="s">
        <v>8314</v>
      </c>
      <c r="R3938" t="s">
        <v>8315</v>
      </c>
    </row>
    <row r="3939" spans="1:18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122"/>
        <v>0.86135181975736563</v>
      </c>
      <c r="P3939" s="15">
        <f t="shared" si="123"/>
        <v>248.5</v>
      </c>
      <c r="Q3939" t="s">
        <v>8314</v>
      </c>
      <c r="R3939" t="s">
        <v>8315</v>
      </c>
    </row>
    <row r="3940" spans="1:18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122"/>
        <v>0.12196620583717357</v>
      </c>
      <c r="P3940" s="15">
        <f t="shared" si="123"/>
        <v>79.400000000000006</v>
      </c>
      <c r="Q3940" t="s">
        <v>8314</v>
      </c>
      <c r="R3940" t="s">
        <v>8315</v>
      </c>
    </row>
    <row r="3941" spans="1:18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122"/>
        <v>1E-3</v>
      </c>
      <c r="P3941" s="15">
        <f t="shared" si="123"/>
        <v>5</v>
      </c>
      <c r="Q3941" t="s">
        <v>8314</v>
      </c>
      <c r="R3941" t="s">
        <v>8315</v>
      </c>
    </row>
    <row r="3942" spans="1:18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122"/>
        <v>2.2000000000000001E-3</v>
      </c>
      <c r="P3942" s="15">
        <f t="shared" si="123"/>
        <v>5.5</v>
      </c>
      <c r="Q3942" t="s">
        <v>8314</v>
      </c>
      <c r="R3942" t="s">
        <v>8315</v>
      </c>
    </row>
    <row r="3943" spans="1:18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122"/>
        <v>9.0909090909090905E-3</v>
      </c>
      <c r="P3943" s="15">
        <f t="shared" si="123"/>
        <v>25</v>
      </c>
      <c r="Q3943" t="s">
        <v>8314</v>
      </c>
      <c r="R3943" t="s">
        <v>8315</v>
      </c>
    </row>
    <row r="3944" spans="1:18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122"/>
        <v>0</v>
      </c>
      <c r="P3944" s="15" t="e">
        <f t="shared" si="123"/>
        <v>#DIV/0!</v>
      </c>
      <c r="Q3944" t="s">
        <v>8314</v>
      </c>
      <c r="R3944" t="s">
        <v>8315</v>
      </c>
    </row>
    <row r="3945" spans="1:18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122"/>
        <v>0.35639999999999999</v>
      </c>
      <c r="P3945" s="15">
        <f t="shared" si="123"/>
        <v>137.07692307692307</v>
      </c>
      <c r="Q3945" t="s">
        <v>8314</v>
      </c>
      <c r="R3945" t="s">
        <v>8315</v>
      </c>
    </row>
    <row r="3946" spans="1:18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122"/>
        <v>0</v>
      </c>
      <c r="P3946" s="15" t="e">
        <f t="shared" si="123"/>
        <v>#DIV/0!</v>
      </c>
      <c r="Q3946" t="s">
        <v>8314</v>
      </c>
      <c r="R3946" t="s">
        <v>8315</v>
      </c>
    </row>
    <row r="3947" spans="1:18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122"/>
        <v>2.5000000000000001E-3</v>
      </c>
      <c r="P3947" s="15">
        <f t="shared" si="123"/>
        <v>5</v>
      </c>
      <c r="Q3947" t="s">
        <v>8314</v>
      </c>
      <c r="R3947" t="s">
        <v>8315</v>
      </c>
    </row>
    <row r="3948" spans="1:18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122"/>
        <v>3.2500000000000001E-2</v>
      </c>
      <c r="P3948" s="15">
        <f t="shared" si="123"/>
        <v>39</v>
      </c>
      <c r="Q3948" t="s">
        <v>8314</v>
      </c>
      <c r="R3948" t="s">
        <v>8315</v>
      </c>
    </row>
    <row r="3949" spans="1:18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122"/>
        <v>3.3666666666666664E-2</v>
      </c>
      <c r="P3949" s="15">
        <f t="shared" si="123"/>
        <v>50.5</v>
      </c>
      <c r="Q3949" t="s">
        <v>8314</v>
      </c>
      <c r="R3949" t="s">
        <v>8315</v>
      </c>
    </row>
    <row r="3950" spans="1:18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122"/>
        <v>0</v>
      </c>
      <c r="P3950" s="15" t="e">
        <f t="shared" si="123"/>
        <v>#DIV/0!</v>
      </c>
      <c r="Q3950" t="s">
        <v>8314</v>
      </c>
      <c r="R3950" t="s">
        <v>8315</v>
      </c>
    </row>
    <row r="3951" spans="1:18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122"/>
        <v>0.15770000000000001</v>
      </c>
      <c r="P3951" s="15">
        <f t="shared" si="123"/>
        <v>49.28125</v>
      </c>
      <c r="Q3951" t="s">
        <v>8314</v>
      </c>
      <c r="R3951" t="s">
        <v>8315</v>
      </c>
    </row>
    <row r="3952" spans="1:18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122"/>
        <v>6.2500000000000003E-3</v>
      </c>
      <c r="P3952" s="15">
        <f t="shared" si="123"/>
        <v>25</v>
      </c>
      <c r="Q3952" t="s">
        <v>8314</v>
      </c>
      <c r="R3952" t="s">
        <v>8315</v>
      </c>
    </row>
    <row r="3953" spans="1:18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122"/>
        <v>5.0000000000000004E-6</v>
      </c>
      <c r="P3953" s="15">
        <f t="shared" si="123"/>
        <v>1</v>
      </c>
      <c r="Q3953" t="s">
        <v>8314</v>
      </c>
      <c r="R3953" t="s">
        <v>8315</v>
      </c>
    </row>
    <row r="3954" spans="1:18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122"/>
        <v>9.6153846153846159E-4</v>
      </c>
      <c r="P3954" s="15">
        <f t="shared" si="123"/>
        <v>25</v>
      </c>
      <c r="Q3954" t="s">
        <v>8314</v>
      </c>
      <c r="R3954" t="s">
        <v>8315</v>
      </c>
    </row>
    <row r="3955" spans="1:18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122"/>
        <v>0</v>
      </c>
      <c r="P3955" s="15" t="e">
        <f t="shared" si="123"/>
        <v>#DIV/0!</v>
      </c>
      <c r="Q3955" t="s">
        <v>8314</v>
      </c>
      <c r="R3955" t="s">
        <v>8315</v>
      </c>
    </row>
    <row r="3956" spans="1:18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122"/>
        <v>0</v>
      </c>
      <c r="P3956" s="15" t="e">
        <f t="shared" si="123"/>
        <v>#DIV/0!</v>
      </c>
      <c r="Q3956" t="s">
        <v>8314</v>
      </c>
      <c r="R3956" t="s">
        <v>8315</v>
      </c>
    </row>
    <row r="3957" spans="1:18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122"/>
        <v>0.24285714285714285</v>
      </c>
      <c r="P3957" s="15">
        <f t="shared" si="123"/>
        <v>53.125</v>
      </c>
      <c r="Q3957" t="s">
        <v>8314</v>
      </c>
      <c r="R3957" t="s">
        <v>8315</v>
      </c>
    </row>
    <row r="3958" spans="1:18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122"/>
        <v>0</v>
      </c>
      <c r="P3958" s="15" t="e">
        <f t="shared" si="123"/>
        <v>#DIV/0!</v>
      </c>
      <c r="Q3958" t="s">
        <v>8314</v>
      </c>
      <c r="R3958" t="s">
        <v>8315</v>
      </c>
    </row>
    <row r="3959" spans="1:18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122"/>
        <v>2.5000000000000001E-4</v>
      </c>
      <c r="P3959" s="15">
        <f t="shared" si="123"/>
        <v>7</v>
      </c>
      <c r="Q3959" t="s">
        <v>8314</v>
      </c>
      <c r="R3959" t="s">
        <v>8315</v>
      </c>
    </row>
    <row r="3960" spans="1:18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122"/>
        <v>0.32050000000000001</v>
      </c>
      <c r="P3960" s="15">
        <f t="shared" si="123"/>
        <v>40.0625</v>
      </c>
      <c r="Q3960" t="s">
        <v>8314</v>
      </c>
      <c r="R3960" t="s">
        <v>8315</v>
      </c>
    </row>
    <row r="3961" spans="1:18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122"/>
        <v>0.24333333333333335</v>
      </c>
      <c r="P3961" s="15">
        <f t="shared" si="123"/>
        <v>24.333333333333332</v>
      </c>
      <c r="Q3961" t="s">
        <v>8314</v>
      </c>
      <c r="R3961" t="s">
        <v>8315</v>
      </c>
    </row>
    <row r="3962" spans="1:18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122"/>
        <v>1.4999999999999999E-2</v>
      </c>
      <c r="P3962" s="15">
        <f t="shared" si="123"/>
        <v>11.25</v>
      </c>
      <c r="Q3962" t="s">
        <v>8314</v>
      </c>
      <c r="R3962" t="s">
        <v>8315</v>
      </c>
    </row>
    <row r="3963" spans="1:18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122"/>
        <v>4.1999999999999997E-3</v>
      </c>
      <c r="P3963" s="15">
        <f t="shared" si="123"/>
        <v>10.5</v>
      </c>
      <c r="Q3963" t="s">
        <v>8314</v>
      </c>
      <c r="R3963" t="s">
        <v>8315</v>
      </c>
    </row>
    <row r="3964" spans="1:18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122"/>
        <v>3.214285714285714E-2</v>
      </c>
      <c r="P3964" s="15">
        <f t="shared" si="123"/>
        <v>15</v>
      </c>
      <c r="Q3964" t="s">
        <v>8314</v>
      </c>
      <c r="R3964" t="s">
        <v>8315</v>
      </c>
    </row>
    <row r="3965" spans="1:18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122"/>
        <v>0</v>
      </c>
      <c r="P3965" s="15" t="e">
        <f t="shared" si="123"/>
        <v>#DIV/0!</v>
      </c>
      <c r="Q3965" t="s">
        <v>8314</v>
      </c>
      <c r="R3965" t="s">
        <v>8315</v>
      </c>
    </row>
    <row r="3966" spans="1:18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122"/>
        <v>6.3E-2</v>
      </c>
      <c r="P3966" s="15">
        <f t="shared" si="123"/>
        <v>42</v>
      </c>
      <c r="Q3966" t="s">
        <v>8314</v>
      </c>
      <c r="R3966" t="s">
        <v>8315</v>
      </c>
    </row>
    <row r="3967" spans="1:18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122"/>
        <v>0.14249999999999999</v>
      </c>
      <c r="P3967" s="15">
        <f t="shared" si="123"/>
        <v>71.25</v>
      </c>
      <c r="Q3967" t="s">
        <v>8314</v>
      </c>
      <c r="R3967" t="s">
        <v>8315</v>
      </c>
    </row>
    <row r="3968" spans="1:18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122"/>
        <v>6.0000000000000001E-3</v>
      </c>
      <c r="P3968" s="15">
        <f t="shared" si="123"/>
        <v>22.5</v>
      </c>
      <c r="Q3968" t="s">
        <v>8314</v>
      </c>
      <c r="R3968" t="s">
        <v>8315</v>
      </c>
    </row>
    <row r="3969" spans="1:18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122"/>
        <v>0.2411764705882353</v>
      </c>
      <c r="P3969" s="15">
        <f t="shared" si="123"/>
        <v>41</v>
      </c>
      <c r="Q3969" t="s">
        <v>8314</v>
      </c>
      <c r="R3969" t="s">
        <v>8315</v>
      </c>
    </row>
    <row r="3970" spans="1:18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122"/>
        <v>0.10539999999999999</v>
      </c>
      <c r="P3970" s="15">
        <f t="shared" si="123"/>
        <v>47.909090909090907</v>
      </c>
      <c r="Q3970" t="s">
        <v>8314</v>
      </c>
      <c r="R3970" t="s">
        <v>8315</v>
      </c>
    </row>
    <row r="3971" spans="1:18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124">E3971/D3971</f>
        <v>7.4690265486725665E-2</v>
      </c>
      <c r="P3971" s="15">
        <f t="shared" ref="P3971:P4034" si="125">E3971/L3971</f>
        <v>35.166666666666664</v>
      </c>
      <c r="Q3971" t="s">
        <v>8314</v>
      </c>
      <c r="R3971" t="s">
        <v>8315</v>
      </c>
    </row>
    <row r="3972" spans="1:18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124"/>
        <v>7.3333333333333334E-4</v>
      </c>
      <c r="P3972" s="15">
        <f t="shared" si="125"/>
        <v>5.5</v>
      </c>
      <c r="Q3972" t="s">
        <v>8314</v>
      </c>
      <c r="R3972" t="s">
        <v>8315</v>
      </c>
    </row>
    <row r="3973" spans="1:18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124"/>
        <v>9.7142857142857135E-3</v>
      </c>
      <c r="P3973" s="15">
        <f t="shared" si="125"/>
        <v>22.666666666666668</v>
      </c>
      <c r="Q3973" t="s">
        <v>8314</v>
      </c>
      <c r="R3973" t="s">
        <v>8315</v>
      </c>
    </row>
    <row r="3974" spans="1:18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124"/>
        <v>0.21099999999999999</v>
      </c>
      <c r="P3974" s="15">
        <f t="shared" si="125"/>
        <v>26.375</v>
      </c>
      <c r="Q3974" t="s">
        <v>8314</v>
      </c>
      <c r="R3974" t="s">
        <v>8315</v>
      </c>
    </row>
    <row r="3975" spans="1:18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124"/>
        <v>0.78100000000000003</v>
      </c>
      <c r="P3975" s="15">
        <f t="shared" si="125"/>
        <v>105.54054054054055</v>
      </c>
      <c r="Q3975" t="s">
        <v>8314</v>
      </c>
      <c r="R3975" t="s">
        <v>8315</v>
      </c>
    </row>
    <row r="3976" spans="1:18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124"/>
        <v>0.32</v>
      </c>
      <c r="P3976" s="15">
        <f t="shared" si="125"/>
        <v>29.09090909090909</v>
      </c>
      <c r="Q3976" t="s">
        <v>8314</v>
      </c>
      <c r="R3976" t="s">
        <v>8315</v>
      </c>
    </row>
    <row r="3977" spans="1:18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124"/>
        <v>0</v>
      </c>
      <c r="P3977" s="15" t="e">
        <f t="shared" si="125"/>
        <v>#DIV/0!</v>
      </c>
      <c r="Q3977" t="s">
        <v>8314</v>
      </c>
      <c r="R3977" t="s">
        <v>8315</v>
      </c>
    </row>
    <row r="3978" spans="1:18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124"/>
        <v>0.47692307692307695</v>
      </c>
      <c r="P3978" s="15">
        <f t="shared" si="125"/>
        <v>62</v>
      </c>
      <c r="Q3978" t="s">
        <v>8314</v>
      </c>
      <c r="R3978" t="s">
        <v>8315</v>
      </c>
    </row>
    <row r="3979" spans="1:18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124"/>
        <v>1.4500000000000001E-2</v>
      </c>
      <c r="P3979" s="15">
        <f t="shared" si="125"/>
        <v>217.5</v>
      </c>
      <c r="Q3979" t="s">
        <v>8314</v>
      </c>
      <c r="R3979" t="s">
        <v>8315</v>
      </c>
    </row>
    <row r="3980" spans="1:18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124"/>
        <v>0.107</v>
      </c>
      <c r="P3980" s="15">
        <f t="shared" si="125"/>
        <v>26.75</v>
      </c>
      <c r="Q3980" t="s">
        <v>8314</v>
      </c>
      <c r="R3980" t="s">
        <v>8315</v>
      </c>
    </row>
    <row r="3981" spans="1:18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124"/>
        <v>1.8333333333333333E-2</v>
      </c>
      <c r="P3981" s="15">
        <f t="shared" si="125"/>
        <v>18.333333333333332</v>
      </c>
      <c r="Q3981" t="s">
        <v>8314</v>
      </c>
      <c r="R3981" t="s">
        <v>8315</v>
      </c>
    </row>
    <row r="3982" spans="1:18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124"/>
        <v>0.18</v>
      </c>
      <c r="P3982" s="15">
        <f t="shared" si="125"/>
        <v>64.285714285714292</v>
      </c>
      <c r="Q3982" t="s">
        <v>8314</v>
      </c>
      <c r="R3982" t="s">
        <v>8315</v>
      </c>
    </row>
    <row r="3983" spans="1:18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124"/>
        <v>4.0833333333333333E-2</v>
      </c>
      <c r="P3983" s="15">
        <f t="shared" si="125"/>
        <v>175</v>
      </c>
      <c r="Q3983" t="s">
        <v>8314</v>
      </c>
      <c r="R3983" t="s">
        <v>8315</v>
      </c>
    </row>
    <row r="3984" spans="1:18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124"/>
        <v>0.2</v>
      </c>
      <c r="P3984" s="15">
        <f t="shared" si="125"/>
        <v>34</v>
      </c>
      <c r="Q3984" t="s">
        <v>8314</v>
      </c>
      <c r="R3984" t="s">
        <v>8315</v>
      </c>
    </row>
    <row r="3985" spans="1:18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124"/>
        <v>0.34802513464991025</v>
      </c>
      <c r="P3985" s="15">
        <f t="shared" si="125"/>
        <v>84.282608695652172</v>
      </c>
      <c r="Q3985" t="s">
        <v>8314</v>
      </c>
      <c r="R3985" t="s">
        <v>8315</v>
      </c>
    </row>
    <row r="3986" spans="1:18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124"/>
        <v>6.3333333333333339E-2</v>
      </c>
      <c r="P3986" s="15">
        <f t="shared" si="125"/>
        <v>9.5</v>
      </c>
      <c r="Q3986" t="s">
        <v>8314</v>
      </c>
      <c r="R3986" t="s">
        <v>8315</v>
      </c>
    </row>
    <row r="3987" spans="1:18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124"/>
        <v>0.32050000000000001</v>
      </c>
      <c r="P3987" s="15">
        <f t="shared" si="125"/>
        <v>33.736842105263158</v>
      </c>
      <c r="Q3987" t="s">
        <v>8314</v>
      </c>
      <c r="R3987" t="s">
        <v>8315</v>
      </c>
    </row>
    <row r="3988" spans="1:18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124"/>
        <v>9.7600000000000006E-2</v>
      </c>
      <c r="P3988" s="15">
        <f t="shared" si="125"/>
        <v>37.53846153846154</v>
      </c>
      <c r="Q3988" t="s">
        <v>8314</v>
      </c>
      <c r="R3988" t="s">
        <v>8315</v>
      </c>
    </row>
    <row r="3989" spans="1:18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124"/>
        <v>0.3775</v>
      </c>
      <c r="P3989" s="15">
        <f t="shared" si="125"/>
        <v>11.615384615384615</v>
      </c>
      <c r="Q3989" t="s">
        <v>8314</v>
      </c>
      <c r="R3989" t="s">
        <v>8315</v>
      </c>
    </row>
    <row r="3990" spans="1:18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124"/>
        <v>2.1333333333333333E-2</v>
      </c>
      <c r="P3990" s="15">
        <f t="shared" si="125"/>
        <v>8</v>
      </c>
      <c r="Q3990" t="s">
        <v>8314</v>
      </c>
      <c r="R3990" t="s">
        <v>8315</v>
      </c>
    </row>
    <row r="3991" spans="1:18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124"/>
        <v>0</v>
      </c>
      <c r="P3991" s="15" t="e">
        <f t="shared" si="125"/>
        <v>#DIV/0!</v>
      </c>
      <c r="Q3991" t="s">
        <v>8314</v>
      </c>
      <c r="R3991" t="s">
        <v>8315</v>
      </c>
    </row>
    <row r="3992" spans="1:18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124"/>
        <v>4.1818181818181817E-2</v>
      </c>
      <c r="P3992" s="15">
        <f t="shared" si="125"/>
        <v>23</v>
      </c>
      <c r="Q3992" t="s">
        <v>8314</v>
      </c>
      <c r="R3992" t="s">
        <v>8315</v>
      </c>
    </row>
    <row r="3993" spans="1:18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124"/>
        <v>0.2</v>
      </c>
      <c r="P3993" s="15">
        <f t="shared" si="125"/>
        <v>100</v>
      </c>
      <c r="Q3993" t="s">
        <v>8314</v>
      </c>
      <c r="R3993" t="s">
        <v>8315</v>
      </c>
    </row>
    <row r="3994" spans="1:18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124"/>
        <v>5.4100000000000002E-2</v>
      </c>
      <c r="P3994" s="15">
        <f t="shared" si="125"/>
        <v>60.111111111111114</v>
      </c>
      <c r="Q3994" t="s">
        <v>8314</v>
      </c>
      <c r="R3994" t="s">
        <v>8315</v>
      </c>
    </row>
    <row r="3995" spans="1:18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124"/>
        <v>6.0000000000000002E-5</v>
      </c>
      <c r="P3995" s="15">
        <f t="shared" si="125"/>
        <v>3</v>
      </c>
      <c r="Q3995" t="s">
        <v>8314</v>
      </c>
      <c r="R3995" t="s">
        <v>8315</v>
      </c>
    </row>
    <row r="3996" spans="1:18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124"/>
        <v>2.5000000000000001E-3</v>
      </c>
      <c r="P3996" s="15">
        <f t="shared" si="125"/>
        <v>5</v>
      </c>
      <c r="Q3996" t="s">
        <v>8314</v>
      </c>
      <c r="R3996" t="s">
        <v>8315</v>
      </c>
    </row>
    <row r="3997" spans="1:18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124"/>
        <v>0.35</v>
      </c>
      <c r="P3997" s="15">
        <f t="shared" si="125"/>
        <v>17.5</v>
      </c>
      <c r="Q3997" t="s">
        <v>8314</v>
      </c>
      <c r="R3997" t="s">
        <v>8315</v>
      </c>
    </row>
    <row r="3998" spans="1:18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124"/>
        <v>0.16566666666666666</v>
      </c>
      <c r="P3998" s="15">
        <f t="shared" si="125"/>
        <v>29.235294117647058</v>
      </c>
      <c r="Q3998" t="s">
        <v>8314</v>
      </c>
      <c r="R3998" t="s">
        <v>8315</v>
      </c>
    </row>
    <row r="3999" spans="1:18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124"/>
        <v>0</v>
      </c>
      <c r="P3999" s="15" t="e">
        <f t="shared" si="125"/>
        <v>#DIV/0!</v>
      </c>
      <c r="Q3999" t="s">
        <v>8314</v>
      </c>
      <c r="R3999" t="s">
        <v>8315</v>
      </c>
    </row>
    <row r="4000" spans="1:18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124"/>
        <v>0.57199999999999995</v>
      </c>
      <c r="P4000" s="15">
        <f t="shared" si="125"/>
        <v>59.583333333333336</v>
      </c>
      <c r="Q4000" t="s">
        <v>8314</v>
      </c>
      <c r="R4000" t="s">
        <v>8315</v>
      </c>
    </row>
    <row r="4001" spans="1:18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124"/>
        <v>0.16514285714285715</v>
      </c>
      <c r="P4001" s="15">
        <f t="shared" si="125"/>
        <v>82.571428571428569</v>
      </c>
      <c r="Q4001" t="s">
        <v>8314</v>
      </c>
      <c r="R4001" t="s">
        <v>8315</v>
      </c>
    </row>
    <row r="4002" spans="1:18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124"/>
        <v>1.25E-3</v>
      </c>
      <c r="P4002" s="15">
        <f t="shared" si="125"/>
        <v>10</v>
      </c>
      <c r="Q4002" t="s">
        <v>8314</v>
      </c>
      <c r="R4002" t="s">
        <v>8315</v>
      </c>
    </row>
    <row r="4003" spans="1:18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124"/>
        <v>0.3775</v>
      </c>
      <c r="P4003" s="15">
        <f t="shared" si="125"/>
        <v>32.357142857142854</v>
      </c>
      <c r="Q4003" t="s">
        <v>8314</v>
      </c>
      <c r="R4003" t="s">
        <v>8315</v>
      </c>
    </row>
    <row r="4004" spans="1:18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124"/>
        <v>1.84E-2</v>
      </c>
      <c r="P4004" s="15">
        <f t="shared" si="125"/>
        <v>5.75</v>
      </c>
      <c r="Q4004" t="s">
        <v>8314</v>
      </c>
      <c r="R4004" t="s">
        <v>8315</v>
      </c>
    </row>
    <row r="4005" spans="1:18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124"/>
        <v>0.10050000000000001</v>
      </c>
      <c r="P4005" s="15">
        <f t="shared" si="125"/>
        <v>100.5</v>
      </c>
      <c r="Q4005" t="s">
        <v>8314</v>
      </c>
      <c r="R4005" t="s">
        <v>8315</v>
      </c>
    </row>
    <row r="4006" spans="1:18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124"/>
        <v>2E-3</v>
      </c>
      <c r="P4006" s="15">
        <f t="shared" si="125"/>
        <v>1</v>
      </c>
      <c r="Q4006" t="s">
        <v>8314</v>
      </c>
      <c r="R4006" t="s">
        <v>8315</v>
      </c>
    </row>
    <row r="4007" spans="1:18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124"/>
        <v>1.3333333333333334E-2</v>
      </c>
      <c r="P4007" s="15">
        <f t="shared" si="125"/>
        <v>20</v>
      </c>
      <c r="Q4007" t="s">
        <v>8314</v>
      </c>
      <c r="R4007" t="s">
        <v>8315</v>
      </c>
    </row>
    <row r="4008" spans="1:18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124"/>
        <v>6.666666666666667E-5</v>
      </c>
      <c r="P4008" s="15">
        <f t="shared" si="125"/>
        <v>2</v>
      </c>
      <c r="Q4008" t="s">
        <v>8314</v>
      </c>
      <c r="R4008" t="s">
        <v>8315</v>
      </c>
    </row>
    <row r="4009" spans="1:18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124"/>
        <v>2.5000000000000001E-3</v>
      </c>
      <c r="P4009" s="15">
        <f t="shared" si="125"/>
        <v>5</v>
      </c>
      <c r="Q4009" t="s">
        <v>8314</v>
      </c>
      <c r="R4009" t="s">
        <v>8315</v>
      </c>
    </row>
    <row r="4010" spans="1:18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124"/>
        <v>0.06</v>
      </c>
      <c r="P4010" s="15">
        <f t="shared" si="125"/>
        <v>15</v>
      </c>
      <c r="Q4010" t="s">
        <v>8314</v>
      </c>
      <c r="R4010" t="s">
        <v>8315</v>
      </c>
    </row>
    <row r="4011" spans="1:18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124"/>
        <v>3.8860103626943004E-2</v>
      </c>
      <c r="P4011" s="15">
        <f t="shared" si="125"/>
        <v>25</v>
      </c>
      <c r="Q4011" t="s">
        <v>8314</v>
      </c>
      <c r="R4011" t="s">
        <v>8315</v>
      </c>
    </row>
    <row r="4012" spans="1:18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124"/>
        <v>0.24194444444444443</v>
      </c>
      <c r="P4012" s="15">
        <f t="shared" si="125"/>
        <v>45.842105263157897</v>
      </c>
      <c r="Q4012" t="s">
        <v>8314</v>
      </c>
      <c r="R4012" t="s">
        <v>8315</v>
      </c>
    </row>
    <row r="4013" spans="1:18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124"/>
        <v>7.5999999999999998E-2</v>
      </c>
      <c r="P4013" s="15">
        <f t="shared" si="125"/>
        <v>4.75</v>
      </c>
      <c r="Q4013" t="s">
        <v>8314</v>
      </c>
      <c r="R4013" t="s">
        <v>8315</v>
      </c>
    </row>
    <row r="4014" spans="1:18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124"/>
        <v>0</v>
      </c>
      <c r="P4014" s="15" t="e">
        <f t="shared" si="125"/>
        <v>#DIV/0!</v>
      </c>
      <c r="Q4014" t="s">
        <v>8314</v>
      </c>
      <c r="R4014" t="s">
        <v>8315</v>
      </c>
    </row>
    <row r="4015" spans="1:18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124"/>
        <v>1.2999999999999999E-2</v>
      </c>
      <c r="P4015" s="15">
        <f t="shared" si="125"/>
        <v>13</v>
      </c>
      <c r="Q4015" t="s">
        <v>8314</v>
      </c>
      <c r="R4015" t="s">
        <v>8315</v>
      </c>
    </row>
    <row r="4016" spans="1:18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124"/>
        <v>0</v>
      </c>
      <c r="P4016" s="15" t="e">
        <f t="shared" si="125"/>
        <v>#DIV/0!</v>
      </c>
      <c r="Q4016" t="s">
        <v>8314</v>
      </c>
      <c r="R4016" t="s">
        <v>8315</v>
      </c>
    </row>
    <row r="4017" spans="1:18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124"/>
        <v>1.4285714285714287E-4</v>
      </c>
      <c r="P4017" s="15">
        <f t="shared" si="125"/>
        <v>1</v>
      </c>
      <c r="Q4017" t="s">
        <v>8314</v>
      </c>
      <c r="R4017" t="s">
        <v>8315</v>
      </c>
    </row>
    <row r="4018" spans="1:18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124"/>
        <v>0.14000000000000001</v>
      </c>
      <c r="P4018" s="15">
        <f t="shared" si="125"/>
        <v>10</v>
      </c>
      <c r="Q4018" t="s">
        <v>8314</v>
      </c>
      <c r="R4018" t="s">
        <v>8315</v>
      </c>
    </row>
    <row r="4019" spans="1:18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124"/>
        <v>1.0500000000000001E-2</v>
      </c>
      <c r="P4019" s="15">
        <f t="shared" si="125"/>
        <v>52.5</v>
      </c>
      <c r="Q4019" t="s">
        <v>8314</v>
      </c>
      <c r="R4019" t="s">
        <v>8315</v>
      </c>
    </row>
    <row r="4020" spans="1:18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124"/>
        <v>8.666666666666667E-2</v>
      </c>
      <c r="P4020" s="15">
        <f t="shared" si="125"/>
        <v>32.5</v>
      </c>
      <c r="Q4020" t="s">
        <v>8314</v>
      </c>
      <c r="R4020" t="s">
        <v>8315</v>
      </c>
    </row>
    <row r="4021" spans="1:18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124"/>
        <v>8.2857142857142851E-3</v>
      </c>
      <c r="P4021" s="15">
        <f t="shared" si="125"/>
        <v>7.25</v>
      </c>
      <c r="Q4021" t="s">
        <v>8314</v>
      </c>
      <c r="R4021" t="s">
        <v>8315</v>
      </c>
    </row>
    <row r="4022" spans="1:18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124"/>
        <v>0.16666666666666666</v>
      </c>
      <c r="P4022" s="15">
        <f t="shared" si="125"/>
        <v>33.333333333333336</v>
      </c>
      <c r="Q4022" t="s">
        <v>8314</v>
      </c>
      <c r="R4022" t="s">
        <v>8315</v>
      </c>
    </row>
    <row r="4023" spans="1:18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124"/>
        <v>8.3333333333333332E-3</v>
      </c>
      <c r="P4023" s="15">
        <f t="shared" si="125"/>
        <v>62.5</v>
      </c>
      <c r="Q4023" t="s">
        <v>8314</v>
      </c>
      <c r="R4023" t="s">
        <v>8315</v>
      </c>
    </row>
    <row r="4024" spans="1:18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124"/>
        <v>0.69561111111111107</v>
      </c>
      <c r="P4024" s="15">
        <f t="shared" si="125"/>
        <v>63.558375634517766</v>
      </c>
      <c r="Q4024" t="s">
        <v>8314</v>
      </c>
      <c r="R4024" t="s">
        <v>8315</v>
      </c>
    </row>
    <row r="4025" spans="1:18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124"/>
        <v>0</v>
      </c>
      <c r="P4025" s="15" t="e">
        <f t="shared" si="125"/>
        <v>#DIV/0!</v>
      </c>
      <c r="Q4025" t="s">
        <v>8314</v>
      </c>
      <c r="R4025" t="s">
        <v>8315</v>
      </c>
    </row>
    <row r="4026" spans="1:18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124"/>
        <v>1.2500000000000001E-2</v>
      </c>
      <c r="P4026" s="15">
        <f t="shared" si="125"/>
        <v>10</v>
      </c>
      <c r="Q4026" t="s">
        <v>8314</v>
      </c>
      <c r="R4026" t="s">
        <v>8315</v>
      </c>
    </row>
    <row r="4027" spans="1:18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124"/>
        <v>0.05</v>
      </c>
      <c r="P4027" s="15">
        <f t="shared" si="125"/>
        <v>62.5</v>
      </c>
      <c r="Q4027" t="s">
        <v>8314</v>
      </c>
      <c r="R4027" t="s">
        <v>8315</v>
      </c>
    </row>
    <row r="4028" spans="1:18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124"/>
        <v>0</v>
      </c>
      <c r="P4028" s="15" t="e">
        <f t="shared" si="125"/>
        <v>#DIV/0!</v>
      </c>
      <c r="Q4028" t="s">
        <v>8314</v>
      </c>
      <c r="R4028" t="s">
        <v>8315</v>
      </c>
    </row>
    <row r="4029" spans="1:18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124"/>
        <v>7.166666666666667E-2</v>
      </c>
      <c r="P4029" s="15">
        <f t="shared" si="125"/>
        <v>30.714285714285715</v>
      </c>
      <c r="Q4029" t="s">
        <v>8314</v>
      </c>
      <c r="R4029" t="s">
        <v>8315</v>
      </c>
    </row>
    <row r="4030" spans="1:18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124"/>
        <v>0.28050000000000003</v>
      </c>
      <c r="P4030" s="15">
        <f t="shared" si="125"/>
        <v>51</v>
      </c>
      <c r="Q4030" t="s">
        <v>8314</v>
      </c>
      <c r="R4030" t="s">
        <v>8315</v>
      </c>
    </row>
    <row r="4031" spans="1:18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124"/>
        <v>0</v>
      </c>
      <c r="P4031" s="15" t="e">
        <f t="shared" si="125"/>
        <v>#DIV/0!</v>
      </c>
      <c r="Q4031" t="s">
        <v>8314</v>
      </c>
      <c r="R4031" t="s">
        <v>8315</v>
      </c>
    </row>
    <row r="4032" spans="1:18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124"/>
        <v>0.16</v>
      </c>
      <c r="P4032" s="15">
        <f t="shared" si="125"/>
        <v>66.666666666666671</v>
      </c>
      <c r="Q4032" t="s">
        <v>8314</v>
      </c>
      <c r="R4032" t="s">
        <v>8315</v>
      </c>
    </row>
    <row r="4033" spans="1:18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124"/>
        <v>0</v>
      </c>
      <c r="P4033" s="15" t="e">
        <f t="shared" si="125"/>
        <v>#DIV/0!</v>
      </c>
      <c r="Q4033" t="s">
        <v>8314</v>
      </c>
      <c r="R4033" t="s">
        <v>8315</v>
      </c>
    </row>
    <row r="4034" spans="1:18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124"/>
        <v>6.8287037037037035E-2</v>
      </c>
      <c r="P4034" s="15">
        <f t="shared" si="125"/>
        <v>59</v>
      </c>
      <c r="Q4034" t="s">
        <v>8314</v>
      </c>
      <c r="R4034" t="s">
        <v>8315</v>
      </c>
    </row>
    <row r="4035" spans="1:18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126">E4035/D4035</f>
        <v>0.25698702928870293</v>
      </c>
      <c r="P4035" s="15">
        <f t="shared" ref="P4035:P4098" si="127">E4035/L4035</f>
        <v>65.340319148936175</v>
      </c>
      <c r="Q4035" t="s">
        <v>8314</v>
      </c>
      <c r="R4035" t="s">
        <v>8315</v>
      </c>
    </row>
    <row r="4036" spans="1:18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126"/>
        <v>1.4814814814814815E-2</v>
      </c>
      <c r="P4036" s="15">
        <f t="shared" si="127"/>
        <v>100</v>
      </c>
      <c r="Q4036" t="s">
        <v>8314</v>
      </c>
      <c r="R4036" t="s">
        <v>8315</v>
      </c>
    </row>
    <row r="4037" spans="1:18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126"/>
        <v>0.36849999999999999</v>
      </c>
      <c r="P4037" s="15">
        <f t="shared" si="127"/>
        <v>147.4</v>
      </c>
      <c r="Q4037" t="s">
        <v>8314</v>
      </c>
      <c r="R4037" t="s">
        <v>8315</v>
      </c>
    </row>
    <row r="4038" spans="1:18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126"/>
        <v>0.47049999999999997</v>
      </c>
      <c r="P4038" s="15">
        <f t="shared" si="127"/>
        <v>166.05882352941177</v>
      </c>
      <c r="Q4038" t="s">
        <v>8314</v>
      </c>
      <c r="R4038" t="s">
        <v>8315</v>
      </c>
    </row>
    <row r="4039" spans="1:18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126"/>
        <v>0.11428571428571428</v>
      </c>
      <c r="P4039" s="15">
        <f t="shared" si="127"/>
        <v>40</v>
      </c>
      <c r="Q4039" t="s">
        <v>8314</v>
      </c>
      <c r="R4039" t="s">
        <v>8315</v>
      </c>
    </row>
    <row r="4040" spans="1:18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126"/>
        <v>0.12039999999999999</v>
      </c>
      <c r="P4040" s="15">
        <f t="shared" si="127"/>
        <v>75.25</v>
      </c>
      <c r="Q4040" t="s">
        <v>8314</v>
      </c>
      <c r="R4040" t="s">
        <v>8315</v>
      </c>
    </row>
    <row r="4041" spans="1:18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126"/>
        <v>0.6</v>
      </c>
      <c r="P4041" s="15">
        <f t="shared" si="127"/>
        <v>60</v>
      </c>
      <c r="Q4041" t="s">
        <v>8314</v>
      </c>
      <c r="R4041" t="s">
        <v>8315</v>
      </c>
    </row>
    <row r="4042" spans="1:18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126"/>
        <v>0.3125</v>
      </c>
      <c r="P4042" s="15">
        <f t="shared" si="127"/>
        <v>1250</v>
      </c>
      <c r="Q4042" t="s">
        <v>8314</v>
      </c>
      <c r="R4042" t="s">
        <v>8315</v>
      </c>
    </row>
    <row r="4043" spans="1:18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126"/>
        <v>4.1999999999999997E-3</v>
      </c>
      <c r="P4043" s="15">
        <f t="shared" si="127"/>
        <v>10.5</v>
      </c>
      <c r="Q4043" t="s">
        <v>8314</v>
      </c>
      <c r="R4043" t="s">
        <v>8315</v>
      </c>
    </row>
    <row r="4044" spans="1:18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126"/>
        <v>2.0999999999999999E-3</v>
      </c>
      <c r="P4044" s="15">
        <f t="shared" si="127"/>
        <v>7</v>
      </c>
      <c r="Q4044" t="s">
        <v>8314</v>
      </c>
      <c r="R4044" t="s">
        <v>8315</v>
      </c>
    </row>
    <row r="4045" spans="1:18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126"/>
        <v>0</v>
      </c>
      <c r="P4045" s="15" t="e">
        <f t="shared" si="127"/>
        <v>#DIV/0!</v>
      </c>
      <c r="Q4045" t="s">
        <v>8314</v>
      </c>
      <c r="R4045" t="s">
        <v>8315</v>
      </c>
    </row>
    <row r="4046" spans="1:18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126"/>
        <v>0.375</v>
      </c>
      <c r="P4046" s="15">
        <f t="shared" si="127"/>
        <v>56.25</v>
      </c>
      <c r="Q4046" t="s">
        <v>8314</v>
      </c>
      <c r="R4046" t="s">
        <v>8315</v>
      </c>
    </row>
    <row r="4047" spans="1:18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126"/>
        <v>2.0000000000000001E-4</v>
      </c>
      <c r="P4047" s="15">
        <f t="shared" si="127"/>
        <v>1</v>
      </c>
      <c r="Q4047" t="s">
        <v>8314</v>
      </c>
      <c r="R4047" t="s">
        <v>8315</v>
      </c>
    </row>
    <row r="4048" spans="1:18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126"/>
        <v>8.2142857142857142E-2</v>
      </c>
      <c r="P4048" s="15">
        <f t="shared" si="127"/>
        <v>38.333333333333336</v>
      </c>
      <c r="Q4048" t="s">
        <v>8314</v>
      </c>
      <c r="R4048" t="s">
        <v>8315</v>
      </c>
    </row>
    <row r="4049" spans="1:18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126"/>
        <v>2.1999999999999999E-2</v>
      </c>
      <c r="P4049" s="15">
        <f t="shared" si="127"/>
        <v>27.5</v>
      </c>
      <c r="Q4049" t="s">
        <v>8314</v>
      </c>
      <c r="R4049" t="s">
        <v>8315</v>
      </c>
    </row>
    <row r="4050" spans="1:18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126"/>
        <v>0.17652941176470588</v>
      </c>
      <c r="P4050" s="15">
        <f t="shared" si="127"/>
        <v>32.978021978021978</v>
      </c>
      <c r="Q4050" t="s">
        <v>8314</v>
      </c>
      <c r="R4050" t="s">
        <v>8315</v>
      </c>
    </row>
    <row r="4051" spans="1:18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126"/>
        <v>8.0000000000000004E-4</v>
      </c>
      <c r="P4051" s="15">
        <f t="shared" si="127"/>
        <v>16</v>
      </c>
      <c r="Q4051" t="s">
        <v>8314</v>
      </c>
      <c r="R4051" t="s">
        <v>8315</v>
      </c>
    </row>
    <row r="4052" spans="1:18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126"/>
        <v>6.6666666666666664E-4</v>
      </c>
      <c r="P4052" s="15">
        <f t="shared" si="127"/>
        <v>1</v>
      </c>
      <c r="Q4052" t="s">
        <v>8314</v>
      </c>
      <c r="R4052" t="s">
        <v>8315</v>
      </c>
    </row>
    <row r="4053" spans="1:18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126"/>
        <v>0</v>
      </c>
      <c r="P4053" s="15" t="e">
        <f t="shared" si="127"/>
        <v>#DIV/0!</v>
      </c>
      <c r="Q4053" t="s">
        <v>8314</v>
      </c>
      <c r="R4053" t="s">
        <v>8315</v>
      </c>
    </row>
    <row r="4054" spans="1:18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126"/>
        <v>0.37533333333333335</v>
      </c>
      <c r="P4054" s="15">
        <f t="shared" si="127"/>
        <v>86.615384615384613</v>
      </c>
      <c r="Q4054" t="s">
        <v>8314</v>
      </c>
      <c r="R4054" t="s">
        <v>8315</v>
      </c>
    </row>
    <row r="4055" spans="1:18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126"/>
        <v>0.22</v>
      </c>
      <c r="P4055" s="15">
        <f t="shared" si="127"/>
        <v>55</v>
      </c>
      <c r="Q4055" t="s">
        <v>8314</v>
      </c>
      <c r="R4055" t="s">
        <v>8315</v>
      </c>
    </row>
    <row r="4056" spans="1:18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126"/>
        <v>0</v>
      </c>
      <c r="P4056" s="15" t="e">
        <f t="shared" si="127"/>
        <v>#DIV/0!</v>
      </c>
      <c r="Q4056" t="s">
        <v>8314</v>
      </c>
      <c r="R4056" t="s">
        <v>8315</v>
      </c>
    </row>
    <row r="4057" spans="1:18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126"/>
        <v>0.1762</v>
      </c>
      <c r="P4057" s="15">
        <f t="shared" si="127"/>
        <v>41.952380952380949</v>
      </c>
      <c r="Q4057" t="s">
        <v>8314</v>
      </c>
      <c r="R4057" t="s">
        <v>8315</v>
      </c>
    </row>
    <row r="4058" spans="1:18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126"/>
        <v>0.53</v>
      </c>
      <c r="P4058" s="15">
        <f t="shared" si="127"/>
        <v>88.333333333333329</v>
      </c>
      <c r="Q4058" t="s">
        <v>8314</v>
      </c>
      <c r="R4058" t="s">
        <v>8315</v>
      </c>
    </row>
    <row r="4059" spans="1:18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126"/>
        <v>0.22142857142857142</v>
      </c>
      <c r="P4059" s="15">
        <f t="shared" si="127"/>
        <v>129.16666666666666</v>
      </c>
      <c r="Q4059" t="s">
        <v>8314</v>
      </c>
      <c r="R4059" t="s">
        <v>8315</v>
      </c>
    </row>
    <row r="4060" spans="1:18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126"/>
        <v>2.5333333333333333E-2</v>
      </c>
      <c r="P4060" s="15">
        <f t="shared" si="127"/>
        <v>23.75</v>
      </c>
      <c r="Q4060" t="s">
        <v>8314</v>
      </c>
      <c r="R4060" t="s">
        <v>8315</v>
      </c>
    </row>
    <row r="4061" spans="1:18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126"/>
        <v>2.5000000000000001E-2</v>
      </c>
      <c r="P4061" s="15">
        <f t="shared" si="127"/>
        <v>35.714285714285715</v>
      </c>
      <c r="Q4061" t="s">
        <v>8314</v>
      </c>
      <c r="R4061" t="s">
        <v>8315</v>
      </c>
    </row>
    <row r="4062" spans="1:18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126"/>
        <v>2.8500000000000001E-2</v>
      </c>
      <c r="P4062" s="15">
        <f t="shared" si="127"/>
        <v>57</v>
      </c>
      <c r="Q4062" t="s">
        <v>8314</v>
      </c>
      <c r="R4062" t="s">
        <v>8315</v>
      </c>
    </row>
    <row r="4063" spans="1:18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126"/>
        <v>0</v>
      </c>
      <c r="P4063" s="15" t="e">
        <f t="shared" si="127"/>
        <v>#DIV/0!</v>
      </c>
      <c r="Q4063" t="s">
        <v>8314</v>
      </c>
      <c r="R4063" t="s">
        <v>8315</v>
      </c>
    </row>
    <row r="4064" spans="1:18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126"/>
        <v>2.4500000000000001E-2</v>
      </c>
      <c r="P4064" s="15">
        <f t="shared" si="127"/>
        <v>163.33333333333334</v>
      </c>
      <c r="Q4064" t="s">
        <v>8314</v>
      </c>
      <c r="R4064" t="s">
        <v>8315</v>
      </c>
    </row>
    <row r="4065" spans="1:18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126"/>
        <v>1.4210526315789474E-2</v>
      </c>
      <c r="P4065" s="15">
        <f t="shared" si="127"/>
        <v>15</v>
      </c>
      <c r="Q4065" t="s">
        <v>8314</v>
      </c>
      <c r="R4065" t="s">
        <v>8315</v>
      </c>
    </row>
    <row r="4066" spans="1:18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126"/>
        <v>0.1925</v>
      </c>
      <c r="P4066" s="15">
        <f t="shared" si="127"/>
        <v>64.166666666666671</v>
      </c>
      <c r="Q4066" t="s">
        <v>8314</v>
      </c>
      <c r="R4066" t="s">
        <v>8315</v>
      </c>
    </row>
    <row r="4067" spans="1:18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126"/>
        <v>6.7499999999999999E-3</v>
      </c>
      <c r="P4067" s="15">
        <f t="shared" si="127"/>
        <v>6.75</v>
      </c>
      <c r="Q4067" t="s">
        <v>8314</v>
      </c>
      <c r="R4067" t="s">
        <v>8315</v>
      </c>
    </row>
    <row r="4068" spans="1:18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126"/>
        <v>1.6666666666666668E-3</v>
      </c>
      <c r="P4068" s="15">
        <f t="shared" si="127"/>
        <v>25</v>
      </c>
      <c r="Q4068" t="s">
        <v>8314</v>
      </c>
      <c r="R4068" t="s">
        <v>8315</v>
      </c>
    </row>
    <row r="4069" spans="1:18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126"/>
        <v>0.60899999999999999</v>
      </c>
      <c r="P4069" s="15">
        <f t="shared" si="127"/>
        <v>179.11764705882354</v>
      </c>
      <c r="Q4069" t="s">
        <v>8314</v>
      </c>
      <c r="R4069" t="s">
        <v>8315</v>
      </c>
    </row>
    <row r="4070" spans="1:18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126"/>
        <v>0.01</v>
      </c>
      <c r="P4070" s="15">
        <f t="shared" si="127"/>
        <v>34.950000000000003</v>
      </c>
      <c r="Q4070" t="s">
        <v>8314</v>
      </c>
      <c r="R4070" t="s">
        <v>8315</v>
      </c>
    </row>
    <row r="4071" spans="1:18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126"/>
        <v>0.34399999999999997</v>
      </c>
      <c r="P4071" s="15">
        <f t="shared" si="127"/>
        <v>33.07692307692308</v>
      </c>
      <c r="Q4071" t="s">
        <v>8314</v>
      </c>
      <c r="R4071" t="s">
        <v>8315</v>
      </c>
    </row>
    <row r="4072" spans="1:18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126"/>
        <v>0.16500000000000001</v>
      </c>
      <c r="P4072" s="15">
        <f t="shared" si="127"/>
        <v>27.5</v>
      </c>
      <c r="Q4072" t="s">
        <v>8314</v>
      </c>
      <c r="R4072" t="s">
        <v>8315</v>
      </c>
    </row>
    <row r="4073" spans="1:18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126"/>
        <v>0</v>
      </c>
      <c r="P4073" s="15" t="e">
        <f t="shared" si="127"/>
        <v>#DIV/0!</v>
      </c>
      <c r="Q4073" t="s">
        <v>8314</v>
      </c>
      <c r="R4073" t="s">
        <v>8315</v>
      </c>
    </row>
    <row r="4074" spans="1:18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126"/>
        <v>4.0000000000000001E-3</v>
      </c>
      <c r="P4074" s="15">
        <f t="shared" si="127"/>
        <v>2</v>
      </c>
      <c r="Q4074" t="s">
        <v>8314</v>
      </c>
      <c r="R4074" t="s">
        <v>8315</v>
      </c>
    </row>
    <row r="4075" spans="1:18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126"/>
        <v>1.0571428571428572E-2</v>
      </c>
      <c r="P4075" s="15">
        <f t="shared" si="127"/>
        <v>18.5</v>
      </c>
      <c r="Q4075" t="s">
        <v>8314</v>
      </c>
      <c r="R4075" t="s">
        <v>8315</v>
      </c>
    </row>
    <row r="4076" spans="1:18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126"/>
        <v>0.26727272727272727</v>
      </c>
      <c r="P4076" s="15">
        <f t="shared" si="127"/>
        <v>35</v>
      </c>
      <c r="Q4076" t="s">
        <v>8314</v>
      </c>
      <c r="R4076" t="s">
        <v>8315</v>
      </c>
    </row>
    <row r="4077" spans="1:18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126"/>
        <v>0.28799999999999998</v>
      </c>
      <c r="P4077" s="15">
        <f t="shared" si="127"/>
        <v>44.307692307692307</v>
      </c>
      <c r="Q4077" t="s">
        <v>8314</v>
      </c>
      <c r="R4077" t="s">
        <v>8315</v>
      </c>
    </row>
    <row r="4078" spans="1:18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126"/>
        <v>0</v>
      </c>
      <c r="P4078" s="15" t="e">
        <f t="shared" si="127"/>
        <v>#DIV/0!</v>
      </c>
      <c r="Q4078" t="s">
        <v>8314</v>
      </c>
      <c r="R4078" t="s">
        <v>8315</v>
      </c>
    </row>
    <row r="4079" spans="1:18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126"/>
        <v>8.8999999999999996E-2</v>
      </c>
      <c r="P4079" s="15">
        <f t="shared" si="127"/>
        <v>222.5</v>
      </c>
      <c r="Q4079" t="s">
        <v>8314</v>
      </c>
      <c r="R4079" t="s">
        <v>8315</v>
      </c>
    </row>
    <row r="4080" spans="1:18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126"/>
        <v>0</v>
      </c>
      <c r="P4080" s="15" t="e">
        <f t="shared" si="127"/>
        <v>#DIV/0!</v>
      </c>
      <c r="Q4080" t="s">
        <v>8314</v>
      </c>
      <c r="R4080" t="s">
        <v>8315</v>
      </c>
    </row>
    <row r="4081" spans="1:18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126"/>
        <v>1.6666666666666668E-3</v>
      </c>
      <c r="P4081" s="15">
        <f t="shared" si="127"/>
        <v>5</v>
      </c>
      <c r="Q4081" t="s">
        <v>8314</v>
      </c>
      <c r="R4081" t="s">
        <v>8315</v>
      </c>
    </row>
    <row r="4082" spans="1:18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126"/>
        <v>0</v>
      </c>
      <c r="P4082" s="15" t="e">
        <f t="shared" si="127"/>
        <v>#DIV/0!</v>
      </c>
      <c r="Q4082" t="s">
        <v>8314</v>
      </c>
      <c r="R4082" t="s">
        <v>8315</v>
      </c>
    </row>
    <row r="4083" spans="1:18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126"/>
        <v>0.15737410071942445</v>
      </c>
      <c r="P4083" s="15">
        <f t="shared" si="127"/>
        <v>29.166666666666668</v>
      </c>
      <c r="Q4083" t="s">
        <v>8314</v>
      </c>
      <c r="R4083" t="s">
        <v>8315</v>
      </c>
    </row>
    <row r="4084" spans="1:18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126"/>
        <v>0.02</v>
      </c>
      <c r="P4084" s="15">
        <f t="shared" si="127"/>
        <v>1.5</v>
      </c>
      <c r="Q4084" t="s">
        <v>8314</v>
      </c>
      <c r="R4084" t="s">
        <v>8315</v>
      </c>
    </row>
    <row r="4085" spans="1:18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126"/>
        <v>0.21685714285714286</v>
      </c>
      <c r="P4085" s="15">
        <f t="shared" si="127"/>
        <v>126.5</v>
      </c>
      <c r="Q4085" t="s">
        <v>8314</v>
      </c>
      <c r="R4085" t="s">
        <v>8315</v>
      </c>
    </row>
    <row r="4086" spans="1:18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126"/>
        <v>3.3333333333333335E-3</v>
      </c>
      <c r="P4086" s="15">
        <f t="shared" si="127"/>
        <v>10</v>
      </c>
      <c r="Q4086" t="s">
        <v>8314</v>
      </c>
      <c r="R4086" t="s">
        <v>8315</v>
      </c>
    </row>
    <row r="4087" spans="1:18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126"/>
        <v>2.8571428571428571E-3</v>
      </c>
      <c r="P4087" s="15">
        <f t="shared" si="127"/>
        <v>10</v>
      </c>
      <c r="Q4087" t="s">
        <v>8314</v>
      </c>
      <c r="R4087" t="s">
        <v>8315</v>
      </c>
    </row>
    <row r="4088" spans="1:18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126"/>
        <v>4.7E-2</v>
      </c>
      <c r="P4088" s="15">
        <f t="shared" si="127"/>
        <v>9.4</v>
      </c>
      <c r="Q4088" t="s">
        <v>8314</v>
      </c>
      <c r="R4088" t="s">
        <v>8315</v>
      </c>
    </row>
    <row r="4089" spans="1:18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126"/>
        <v>0</v>
      </c>
      <c r="P4089" s="15" t="e">
        <f t="shared" si="127"/>
        <v>#DIV/0!</v>
      </c>
      <c r="Q4089" t="s">
        <v>8314</v>
      </c>
      <c r="R4089" t="s">
        <v>8315</v>
      </c>
    </row>
    <row r="4090" spans="1:18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126"/>
        <v>0.108</v>
      </c>
      <c r="P4090" s="15">
        <f t="shared" si="127"/>
        <v>72</v>
      </c>
      <c r="Q4090" t="s">
        <v>8314</v>
      </c>
      <c r="R4090" t="s">
        <v>8315</v>
      </c>
    </row>
    <row r="4091" spans="1:18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126"/>
        <v>4.8000000000000001E-2</v>
      </c>
      <c r="P4091" s="15">
        <f t="shared" si="127"/>
        <v>30</v>
      </c>
      <c r="Q4091" t="s">
        <v>8314</v>
      </c>
      <c r="R4091" t="s">
        <v>8315</v>
      </c>
    </row>
    <row r="4092" spans="1:18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126"/>
        <v>3.2000000000000001E-2</v>
      </c>
      <c r="P4092" s="15">
        <f t="shared" si="127"/>
        <v>10.666666666666666</v>
      </c>
      <c r="Q4092" t="s">
        <v>8314</v>
      </c>
      <c r="R4092" t="s">
        <v>8315</v>
      </c>
    </row>
    <row r="4093" spans="1:18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126"/>
        <v>0.1275</v>
      </c>
      <c r="P4093" s="15">
        <f t="shared" si="127"/>
        <v>25.5</v>
      </c>
      <c r="Q4093" t="s">
        <v>8314</v>
      </c>
      <c r="R4093" t="s">
        <v>8315</v>
      </c>
    </row>
    <row r="4094" spans="1:18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126"/>
        <v>1.8181818181818181E-4</v>
      </c>
      <c r="P4094" s="15">
        <f t="shared" si="127"/>
        <v>20</v>
      </c>
      <c r="Q4094" t="s">
        <v>8314</v>
      </c>
      <c r="R4094" t="s">
        <v>8315</v>
      </c>
    </row>
    <row r="4095" spans="1:18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126"/>
        <v>2.4E-2</v>
      </c>
      <c r="P4095" s="15">
        <f t="shared" si="127"/>
        <v>15</v>
      </c>
      <c r="Q4095" t="s">
        <v>8314</v>
      </c>
      <c r="R4095" t="s">
        <v>8315</v>
      </c>
    </row>
    <row r="4096" spans="1:18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126"/>
        <v>0.36499999999999999</v>
      </c>
      <c r="P4096" s="15">
        <f t="shared" si="127"/>
        <v>91.25</v>
      </c>
      <c r="Q4096" t="s">
        <v>8314</v>
      </c>
      <c r="R4096" t="s">
        <v>8315</v>
      </c>
    </row>
    <row r="4097" spans="1:18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126"/>
        <v>2.6666666666666668E-2</v>
      </c>
      <c r="P4097" s="15">
        <f t="shared" si="127"/>
        <v>800</v>
      </c>
      <c r="Q4097" t="s">
        <v>8314</v>
      </c>
      <c r="R4097" t="s">
        <v>8315</v>
      </c>
    </row>
    <row r="4098" spans="1:18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126"/>
        <v>0.11428571428571428</v>
      </c>
      <c r="P4098" s="15">
        <f t="shared" si="127"/>
        <v>80</v>
      </c>
      <c r="Q4098" t="s">
        <v>8314</v>
      </c>
      <c r="R4098" t="s">
        <v>8315</v>
      </c>
    </row>
    <row r="4099" spans="1:18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128">E4099/D4099</f>
        <v>0</v>
      </c>
      <c r="P4099" s="15" t="e">
        <f t="shared" ref="P4099:P4115" si="129">E4099/L4099</f>
        <v>#DIV/0!</v>
      </c>
      <c r="Q4099" t="s">
        <v>8314</v>
      </c>
      <c r="R4099" t="s">
        <v>8315</v>
      </c>
    </row>
    <row r="4100" spans="1:18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128"/>
        <v>0</v>
      </c>
      <c r="P4100" s="15" t="e">
        <f t="shared" si="129"/>
        <v>#DIV/0!</v>
      </c>
      <c r="Q4100" t="s">
        <v>8314</v>
      </c>
      <c r="R4100" t="s">
        <v>8315</v>
      </c>
    </row>
    <row r="4101" spans="1:18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128"/>
        <v>1.1111111111111112E-2</v>
      </c>
      <c r="P4101" s="15">
        <f t="shared" si="129"/>
        <v>50</v>
      </c>
      <c r="Q4101" t="s">
        <v>8314</v>
      </c>
      <c r="R4101" t="s">
        <v>8315</v>
      </c>
    </row>
    <row r="4102" spans="1:18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128"/>
        <v>0</v>
      </c>
      <c r="P4102" s="15" t="e">
        <f t="shared" si="129"/>
        <v>#DIV/0!</v>
      </c>
      <c r="Q4102" t="s">
        <v>8314</v>
      </c>
      <c r="R4102" t="s">
        <v>8315</v>
      </c>
    </row>
    <row r="4103" spans="1:18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128"/>
        <v>0</v>
      </c>
      <c r="P4103" s="15" t="e">
        <f t="shared" si="129"/>
        <v>#DIV/0!</v>
      </c>
      <c r="Q4103" t="s">
        <v>8314</v>
      </c>
      <c r="R4103" t="s">
        <v>8315</v>
      </c>
    </row>
    <row r="4104" spans="1:18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128"/>
        <v>0.27400000000000002</v>
      </c>
      <c r="P4104" s="15">
        <f t="shared" si="129"/>
        <v>22.833333333333332</v>
      </c>
      <c r="Q4104" t="s">
        <v>8314</v>
      </c>
      <c r="R4104" t="s">
        <v>8315</v>
      </c>
    </row>
    <row r="4105" spans="1:18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128"/>
        <v>0.1</v>
      </c>
      <c r="P4105" s="15">
        <f t="shared" si="129"/>
        <v>16.666666666666668</v>
      </c>
      <c r="Q4105" t="s">
        <v>8314</v>
      </c>
      <c r="R4105" t="s">
        <v>8315</v>
      </c>
    </row>
    <row r="4106" spans="1:18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128"/>
        <v>0.21366666666666667</v>
      </c>
      <c r="P4106" s="15">
        <f t="shared" si="129"/>
        <v>45.785714285714285</v>
      </c>
      <c r="Q4106" t="s">
        <v>8314</v>
      </c>
      <c r="R4106" t="s">
        <v>8315</v>
      </c>
    </row>
    <row r="4107" spans="1:18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128"/>
        <v>6.9696969696969702E-2</v>
      </c>
      <c r="P4107" s="15">
        <f t="shared" si="129"/>
        <v>383.33333333333331</v>
      </c>
      <c r="Q4107" t="s">
        <v>8314</v>
      </c>
      <c r="R4107" t="s">
        <v>8315</v>
      </c>
    </row>
    <row r="4108" spans="1:18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128"/>
        <v>0.70599999999999996</v>
      </c>
      <c r="P4108" s="15">
        <f t="shared" si="129"/>
        <v>106.96969696969697</v>
      </c>
      <c r="Q4108" t="s">
        <v>8314</v>
      </c>
      <c r="R4108" t="s">
        <v>8315</v>
      </c>
    </row>
    <row r="4109" spans="1:18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128"/>
        <v>2.0500000000000001E-2</v>
      </c>
      <c r="P4109" s="15">
        <f t="shared" si="129"/>
        <v>10.25</v>
      </c>
      <c r="Q4109" t="s">
        <v>8314</v>
      </c>
      <c r="R4109" t="s">
        <v>8315</v>
      </c>
    </row>
    <row r="4110" spans="1:18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128"/>
        <v>1.9666666666666666E-2</v>
      </c>
      <c r="P4110" s="15">
        <f t="shared" si="129"/>
        <v>59</v>
      </c>
      <c r="Q4110" t="s">
        <v>8314</v>
      </c>
      <c r="R4110" t="s">
        <v>8315</v>
      </c>
    </row>
    <row r="4111" spans="1:18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128"/>
        <v>0</v>
      </c>
      <c r="P4111" s="15" t="e">
        <f t="shared" si="129"/>
        <v>#DIV/0!</v>
      </c>
      <c r="Q4111" t="s">
        <v>8314</v>
      </c>
      <c r="R4111" t="s">
        <v>8315</v>
      </c>
    </row>
    <row r="4112" spans="1:18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128"/>
        <v>0.28666666666666668</v>
      </c>
      <c r="P4112" s="15">
        <f t="shared" si="129"/>
        <v>14.333333333333334</v>
      </c>
      <c r="Q4112" t="s">
        <v>8314</v>
      </c>
      <c r="R4112" t="s">
        <v>8315</v>
      </c>
    </row>
    <row r="4113" spans="1:18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128"/>
        <v>3.1333333333333331E-2</v>
      </c>
      <c r="P4113" s="15">
        <f t="shared" si="129"/>
        <v>15.666666666666666</v>
      </c>
      <c r="Q4113" t="s">
        <v>8314</v>
      </c>
      <c r="R4113" t="s">
        <v>8315</v>
      </c>
    </row>
    <row r="4114" spans="1:18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128"/>
        <v>4.0000000000000002E-4</v>
      </c>
      <c r="P4114" s="15">
        <f t="shared" si="129"/>
        <v>1</v>
      </c>
      <c r="Q4114" t="s">
        <v>8314</v>
      </c>
      <c r="R4114" t="s">
        <v>8315</v>
      </c>
    </row>
    <row r="4115" spans="1:18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128"/>
        <v>2E-3</v>
      </c>
      <c r="P4115" s="15">
        <f t="shared" si="129"/>
        <v>1</v>
      </c>
      <c r="Q4115" t="s">
        <v>8314</v>
      </c>
      <c r="R4115" t="s">
        <v>8315</v>
      </c>
    </row>
  </sheetData>
  <autoFilter ref="A1:R4115" xr:uid="{F7DE550F-4A89-3043-A6A1-2899EBCFF1F0}">
    <filterColumn colId="6">
      <filters>
        <filter val="GB"/>
      </filters>
    </filterColumn>
    <filterColumn colId="17">
      <filters>
        <filter val="musica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3090C-FDFC-FA44-9610-B40ADC2AD6A2}">
  <dimension ref="A1:R413"/>
  <sheetViews>
    <sheetView workbookViewId="0">
      <selection activeCell="B5" sqref="B5"/>
    </sheetView>
  </sheetViews>
  <sheetFormatPr baseColWidth="10" defaultRowHeight="15" x14ac:dyDescent="0.2"/>
  <cols>
    <col min="2" max="2" width="31.6640625" customWidth="1"/>
    <col min="3" max="3" width="37.33203125" customWidth="1"/>
  </cols>
  <sheetData>
    <row r="1" spans="1:18" ht="16" x14ac:dyDescent="0.2">
      <c r="A1" s="16" t="s">
        <v>0</v>
      </c>
      <c r="B1" s="17" t="s">
        <v>1</v>
      </c>
      <c r="C1" s="17" t="s">
        <v>4110</v>
      </c>
      <c r="D1" s="18" t="s">
        <v>8366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20" t="s">
        <v>8306</v>
      </c>
      <c r="P1" s="20" t="s">
        <v>8362</v>
      </c>
      <c r="Q1" s="16" t="s">
        <v>8305</v>
      </c>
      <c r="R1" s="21"/>
    </row>
    <row r="2" spans="1:18" ht="48" x14ac:dyDescent="0.2">
      <c r="A2" s="21">
        <v>521</v>
      </c>
      <c r="B2" s="22" t="s">
        <v>522</v>
      </c>
      <c r="C2" s="22" t="s">
        <v>4631</v>
      </c>
      <c r="D2" s="23">
        <v>5000</v>
      </c>
      <c r="E2" s="24">
        <v>5232</v>
      </c>
      <c r="F2" s="21" t="s">
        <v>8218</v>
      </c>
      <c r="G2" s="21" t="s">
        <v>8223</v>
      </c>
      <c r="H2" s="21" t="s">
        <v>8245</v>
      </c>
      <c r="I2" s="21">
        <v>1477976340</v>
      </c>
      <c r="J2" s="21">
        <v>1475460819</v>
      </c>
      <c r="K2" s="21" t="b">
        <v>0</v>
      </c>
      <c r="L2" s="21">
        <v>56</v>
      </c>
      <c r="M2" s="21" t="b">
        <v>1</v>
      </c>
      <c r="N2" s="21" t="s">
        <v>8269</v>
      </c>
      <c r="O2" s="25">
        <v>1.05</v>
      </c>
      <c r="P2" s="26">
        <v>93.43</v>
      </c>
      <c r="Q2" s="21" t="s">
        <v>8314</v>
      </c>
      <c r="R2" s="21" t="s">
        <v>8315</v>
      </c>
    </row>
    <row r="3" spans="1:18" ht="48" x14ac:dyDescent="0.2">
      <c r="A3" s="21">
        <v>522</v>
      </c>
      <c r="B3" s="22" t="s">
        <v>523</v>
      </c>
      <c r="C3" s="22" t="s">
        <v>4632</v>
      </c>
      <c r="D3" s="23">
        <v>3000</v>
      </c>
      <c r="E3" s="24">
        <v>3440</v>
      </c>
      <c r="F3" s="21" t="s">
        <v>8218</v>
      </c>
      <c r="G3" s="21" t="s">
        <v>8223</v>
      </c>
      <c r="H3" s="21" t="s">
        <v>8245</v>
      </c>
      <c r="I3" s="21">
        <v>1458518325</v>
      </c>
      <c r="J3" s="21">
        <v>1456793925</v>
      </c>
      <c r="K3" s="21" t="b">
        <v>0</v>
      </c>
      <c r="L3" s="21">
        <v>31</v>
      </c>
      <c r="M3" s="21" t="b">
        <v>1</v>
      </c>
      <c r="N3" s="21" t="s">
        <v>8269</v>
      </c>
      <c r="O3" s="25">
        <v>1.1499999999999999</v>
      </c>
      <c r="P3" s="26">
        <v>110.97</v>
      </c>
      <c r="Q3" s="21" t="s">
        <v>8314</v>
      </c>
      <c r="R3" s="21" t="s">
        <v>8315</v>
      </c>
    </row>
    <row r="4" spans="1:18" ht="48" x14ac:dyDescent="0.2">
      <c r="A4" s="21">
        <v>523</v>
      </c>
      <c r="B4" s="22" t="s">
        <v>524</v>
      </c>
      <c r="C4" s="22" t="s">
        <v>4633</v>
      </c>
      <c r="D4" s="23">
        <v>5000</v>
      </c>
      <c r="E4" s="24">
        <v>6030</v>
      </c>
      <c r="F4" s="21" t="s">
        <v>8218</v>
      </c>
      <c r="G4" s="21" t="s">
        <v>8223</v>
      </c>
      <c r="H4" s="21" t="s">
        <v>8245</v>
      </c>
      <c r="I4" s="21">
        <v>1442805076</v>
      </c>
      <c r="J4" s="21">
        <v>1440213076</v>
      </c>
      <c r="K4" s="21" t="b">
        <v>0</v>
      </c>
      <c r="L4" s="21">
        <v>84</v>
      </c>
      <c r="M4" s="21" t="b">
        <v>1</v>
      </c>
      <c r="N4" s="21" t="s">
        <v>8269</v>
      </c>
      <c r="O4" s="25">
        <v>1.21</v>
      </c>
      <c r="P4" s="26">
        <v>71.790000000000006</v>
      </c>
      <c r="Q4" s="21" t="s">
        <v>8314</v>
      </c>
      <c r="R4" s="21" t="s">
        <v>8315</v>
      </c>
    </row>
    <row r="5" spans="1:18" ht="64" x14ac:dyDescent="0.2">
      <c r="A5" s="21">
        <v>525</v>
      </c>
      <c r="B5" s="22" t="s">
        <v>526</v>
      </c>
      <c r="C5" s="22" t="s">
        <v>4635</v>
      </c>
      <c r="D5" s="23">
        <v>12000</v>
      </c>
      <c r="E5" s="24">
        <v>12000</v>
      </c>
      <c r="F5" s="21" t="s">
        <v>8218</v>
      </c>
      <c r="G5" s="21" t="s">
        <v>8223</v>
      </c>
      <c r="H5" s="21" t="s">
        <v>8245</v>
      </c>
      <c r="I5" s="21">
        <v>1410601041</v>
      </c>
      <c r="J5" s="21">
        <v>1406713041</v>
      </c>
      <c r="K5" s="21" t="b">
        <v>0</v>
      </c>
      <c r="L5" s="21">
        <v>12</v>
      </c>
      <c r="M5" s="21" t="b">
        <v>1</v>
      </c>
      <c r="N5" s="21" t="s">
        <v>8269</v>
      </c>
      <c r="O5" s="25">
        <v>1</v>
      </c>
      <c r="P5" s="26">
        <v>1000</v>
      </c>
      <c r="Q5" s="21" t="s">
        <v>8314</v>
      </c>
      <c r="R5" s="21" t="s">
        <v>8315</v>
      </c>
    </row>
    <row r="6" spans="1:18" ht="64" x14ac:dyDescent="0.2">
      <c r="A6" s="21">
        <v>527</v>
      </c>
      <c r="B6" s="22" t="s">
        <v>528</v>
      </c>
      <c r="C6" s="22" t="s">
        <v>4637</v>
      </c>
      <c r="D6" s="23">
        <v>10000</v>
      </c>
      <c r="E6" s="24">
        <v>10085</v>
      </c>
      <c r="F6" s="21" t="s">
        <v>8218</v>
      </c>
      <c r="G6" s="21" t="s">
        <v>8223</v>
      </c>
      <c r="H6" s="21" t="s">
        <v>8245</v>
      </c>
      <c r="I6" s="21">
        <v>1487347500</v>
      </c>
      <c r="J6" s="21">
        <v>1484715366</v>
      </c>
      <c r="K6" s="21" t="b">
        <v>0</v>
      </c>
      <c r="L6" s="21">
        <v>158</v>
      </c>
      <c r="M6" s="21" t="b">
        <v>1</v>
      </c>
      <c r="N6" s="21" t="s">
        <v>8269</v>
      </c>
      <c r="O6" s="25">
        <v>1.01</v>
      </c>
      <c r="P6" s="26">
        <v>63.83</v>
      </c>
      <c r="Q6" s="21" t="s">
        <v>8314</v>
      </c>
      <c r="R6" s="21" t="s">
        <v>8315</v>
      </c>
    </row>
    <row r="7" spans="1:18" ht="32" x14ac:dyDescent="0.2">
      <c r="A7" s="21">
        <v>528</v>
      </c>
      <c r="B7" s="22" t="s">
        <v>529</v>
      </c>
      <c r="C7" s="22" t="s">
        <v>4638</v>
      </c>
      <c r="D7" s="23">
        <v>1150</v>
      </c>
      <c r="E7" s="24">
        <v>1330</v>
      </c>
      <c r="F7" s="21" t="s">
        <v>8218</v>
      </c>
      <c r="G7" s="21" t="s">
        <v>8223</v>
      </c>
      <c r="H7" s="21" t="s">
        <v>8245</v>
      </c>
      <c r="I7" s="21">
        <v>1434921600</v>
      </c>
      <c r="J7" s="21">
        <v>1433109907</v>
      </c>
      <c r="K7" s="21" t="b">
        <v>0</v>
      </c>
      <c r="L7" s="21">
        <v>30</v>
      </c>
      <c r="M7" s="21" t="b">
        <v>1</v>
      </c>
      <c r="N7" s="21" t="s">
        <v>8269</v>
      </c>
      <c r="O7" s="25">
        <v>1.1599999999999999</v>
      </c>
      <c r="P7" s="26">
        <v>44.33</v>
      </c>
      <c r="Q7" s="21" t="s">
        <v>8314</v>
      </c>
      <c r="R7" s="21" t="s">
        <v>8315</v>
      </c>
    </row>
    <row r="8" spans="1:18" ht="48" x14ac:dyDescent="0.2">
      <c r="A8" s="21">
        <v>530</v>
      </c>
      <c r="B8" s="22" t="s">
        <v>531</v>
      </c>
      <c r="C8" s="22" t="s">
        <v>4640</v>
      </c>
      <c r="D8" s="23">
        <v>3405</v>
      </c>
      <c r="E8" s="24">
        <v>3670</v>
      </c>
      <c r="F8" s="21" t="s">
        <v>8218</v>
      </c>
      <c r="G8" s="21" t="s">
        <v>8223</v>
      </c>
      <c r="H8" s="21" t="s">
        <v>8245</v>
      </c>
      <c r="I8" s="21">
        <v>1435111200</v>
      </c>
      <c r="J8" s="21">
        <v>1433254268</v>
      </c>
      <c r="K8" s="21" t="b">
        <v>0</v>
      </c>
      <c r="L8" s="21">
        <v>29</v>
      </c>
      <c r="M8" s="21" t="b">
        <v>1</v>
      </c>
      <c r="N8" s="21" t="s">
        <v>8269</v>
      </c>
      <c r="O8" s="25">
        <v>1.08</v>
      </c>
      <c r="P8" s="26">
        <v>126.55</v>
      </c>
      <c r="Q8" s="21" t="s">
        <v>8314</v>
      </c>
      <c r="R8" s="21" t="s">
        <v>8315</v>
      </c>
    </row>
    <row r="9" spans="1:18" ht="64" x14ac:dyDescent="0.2">
      <c r="A9" s="21">
        <v>531</v>
      </c>
      <c r="B9" s="22" t="s">
        <v>532</v>
      </c>
      <c r="C9" s="22" t="s">
        <v>4641</v>
      </c>
      <c r="D9" s="23">
        <v>4000</v>
      </c>
      <c r="E9" s="24">
        <v>4000</v>
      </c>
      <c r="F9" s="21" t="s">
        <v>8218</v>
      </c>
      <c r="G9" s="21" t="s">
        <v>8223</v>
      </c>
      <c r="H9" s="21" t="s">
        <v>8245</v>
      </c>
      <c r="I9" s="21">
        <v>1481957940</v>
      </c>
      <c r="J9" s="21">
        <v>1478050429</v>
      </c>
      <c r="K9" s="21" t="b">
        <v>0</v>
      </c>
      <c r="L9" s="21">
        <v>31</v>
      </c>
      <c r="M9" s="21" t="b">
        <v>1</v>
      </c>
      <c r="N9" s="21" t="s">
        <v>8269</v>
      </c>
      <c r="O9" s="25">
        <v>1</v>
      </c>
      <c r="P9" s="26">
        <v>129.03</v>
      </c>
      <c r="Q9" s="21" t="s">
        <v>8314</v>
      </c>
      <c r="R9" s="21" t="s">
        <v>8315</v>
      </c>
    </row>
    <row r="10" spans="1:18" ht="48" x14ac:dyDescent="0.2">
      <c r="A10" s="21">
        <v>532</v>
      </c>
      <c r="B10" s="22" t="s">
        <v>533</v>
      </c>
      <c r="C10" s="22" t="s">
        <v>4642</v>
      </c>
      <c r="D10" s="23">
        <v>10000</v>
      </c>
      <c r="E10" s="24">
        <v>12325</v>
      </c>
      <c r="F10" s="21" t="s">
        <v>8218</v>
      </c>
      <c r="G10" s="21" t="s">
        <v>8223</v>
      </c>
      <c r="H10" s="21" t="s">
        <v>8245</v>
      </c>
      <c r="I10" s="21">
        <v>1463098208</v>
      </c>
      <c r="J10" s="21">
        <v>1460506208</v>
      </c>
      <c r="K10" s="21" t="b">
        <v>0</v>
      </c>
      <c r="L10" s="21">
        <v>173</v>
      </c>
      <c r="M10" s="21" t="b">
        <v>1</v>
      </c>
      <c r="N10" s="21" t="s">
        <v>8269</v>
      </c>
      <c r="O10" s="25">
        <v>1.23</v>
      </c>
      <c r="P10" s="26">
        <v>71.239999999999995</v>
      </c>
      <c r="Q10" s="21" t="s">
        <v>8314</v>
      </c>
      <c r="R10" s="21" t="s">
        <v>8315</v>
      </c>
    </row>
    <row r="11" spans="1:18" ht="48" x14ac:dyDescent="0.2">
      <c r="A11" s="21">
        <v>537</v>
      </c>
      <c r="B11" s="22" t="s">
        <v>538</v>
      </c>
      <c r="C11" s="22" t="s">
        <v>4647</v>
      </c>
      <c r="D11" s="23">
        <v>2000</v>
      </c>
      <c r="E11" s="24">
        <v>2410</v>
      </c>
      <c r="F11" s="21" t="s">
        <v>8218</v>
      </c>
      <c r="G11" s="21" t="s">
        <v>8223</v>
      </c>
      <c r="H11" s="21" t="s">
        <v>8245</v>
      </c>
      <c r="I11" s="21">
        <v>1446665191</v>
      </c>
      <c r="J11" s="21">
        <v>1444069591</v>
      </c>
      <c r="K11" s="21" t="b">
        <v>0</v>
      </c>
      <c r="L11" s="21">
        <v>59</v>
      </c>
      <c r="M11" s="21" t="b">
        <v>1</v>
      </c>
      <c r="N11" s="21" t="s">
        <v>8269</v>
      </c>
      <c r="O11" s="25">
        <v>1.21</v>
      </c>
      <c r="P11" s="26">
        <v>40.85</v>
      </c>
      <c r="Q11" s="21" t="s">
        <v>8314</v>
      </c>
      <c r="R11" s="21" t="s">
        <v>8315</v>
      </c>
    </row>
    <row r="12" spans="1:18" ht="48" x14ac:dyDescent="0.2">
      <c r="A12" s="21">
        <v>538</v>
      </c>
      <c r="B12" s="22" t="s">
        <v>539</v>
      </c>
      <c r="C12" s="22" t="s">
        <v>4648</v>
      </c>
      <c r="D12" s="23">
        <v>5000</v>
      </c>
      <c r="E12" s="24">
        <v>15121</v>
      </c>
      <c r="F12" s="21" t="s">
        <v>8218</v>
      </c>
      <c r="G12" s="21" t="s">
        <v>8223</v>
      </c>
      <c r="H12" s="21" t="s">
        <v>8245</v>
      </c>
      <c r="I12" s="21">
        <v>1463166263</v>
      </c>
      <c r="J12" s="21">
        <v>1460574263</v>
      </c>
      <c r="K12" s="21" t="b">
        <v>0</v>
      </c>
      <c r="L12" s="21">
        <v>60</v>
      </c>
      <c r="M12" s="21" t="b">
        <v>1</v>
      </c>
      <c r="N12" s="21" t="s">
        <v>8269</v>
      </c>
      <c r="O12" s="25">
        <v>3.02</v>
      </c>
      <c r="P12" s="26">
        <v>252.02</v>
      </c>
      <c r="Q12" s="21" t="s">
        <v>8314</v>
      </c>
      <c r="R12" s="21" t="s">
        <v>8315</v>
      </c>
    </row>
    <row r="13" spans="1:18" ht="48" x14ac:dyDescent="0.2">
      <c r="A13" s="21">
        <v>1284</v>
      </c>
      <c r="B13" s="22" t="s">
        <v>1285</v>
      </c>
      <c r="C13" s="22" t="s">
        <v>5394</v>
      </c>
      <c r="D13" s="23">
        <v>2000</v>
      </c>
      <c r="E13" s="24">
        <v>2020</v>
      </c>
      <c r="F13" s="21" t="s">
        <v>8218</v>
      </c>
      <c r="G13" s="21" t="s">
        <v>8223</v>
      </c>
      <c r="H13" s="21" t="s">
        <v>8245</v>
      </c>
      <c r="I13" s="21">
        <v>1483203540</v>
      </c>
      <c r="J13" s="21">
        <v>1481175482</v>
      </c>
      <c r="K13" s="21" t="b">
        <v>0</v>
      </c>
      <c r="L13" s="21">
        <v>31</v>
      </c>
      <c r="M13" s="21" t="b">
        <v>1</v>
      </c>
      <c r="N13" s="21" t="s">
        <v>8269</v>
      </c>
      <c r="O13" s="25">
        <v>1.01</v>
      </c>
      <c r="P13" s="26">
        <v>65.16</v>
      </c>
      <c r="Q13" s="21" t="s">
        <v>8314</v>
      </c>
      <c r="R13" s="21" t="s">
        <v>8315</v>
      </c>
    </row>
    <row r="14" spans="1:18" ht="64" x14ac:dyDescent="0.2">
      <c r="A14" s="21">
        <v>1288</v>
      </c>
      <c r="B14" s="22" t="s">
        <v>1289</v>
      </c>
      <c r="C14" s="22" t="s">
        <v>5398</v>
      </c>
      <c r="D14" s="23">
        <v>4000</v>
      </c>
      <c r="E14" s="24">
        <v>4018</v>
      </c>
      <c r="F14" s="21" t="s">
        <v>8218</v>
      </c>
      <c r="G14" s="21" t="s">
        <v>8223</v>
      </c>
      <c r="H14" s="21" t="s">
        <v>8245</v>
      </c>
      <c r="I14" s="21">
        <v>1470801600</v>
      </c>
      <c r="J14" s="21">
        <v>1468122163</v>
      </c>
      <c r="K14" s="21" t="b">
        <v>0</v>
      </c>
      <c r="L14" s="21">
        <v>61</v>
      </c>
      <c r="M14" s="21" t="b">
        <v>1</v>
      </c>
      <c r="N14" s="21" t="s">
        <v>8269</v>
      </c>
      <c r="O14" s="25">
        <v>1</v>
      </c>
      <c r="P14" s="26">
        <v>65.87</v>
      </c>
      <c r="Q14" s="21" t="s">
        <v>8314</v>
      </c>
      <c r="R14" s="21" t="s">
        <v>8315</v>
      </c>
    </row>
    <row r="15" spans="1:18" ht="48" x14ac:dyDescent="0.2">
      <c r="A15" s="21">
        <v>1289</v>
      </c>
      <c r="B15" s="22" t="s">
        <v>1290</v>
      </c>
      <c r="C15" s="22" t="s">
        <v>5399</v>
      </c>
      <c r="D15" s="23">
        <v>1500</v>
      </c>
      <c r="E15" s="24">
        <v>1876</v>
      </c>
      <c r="F15" s="21" t="s">
        <v>8218</v>
      </c>
      <c r="G15" s="21" t="s">
        <v>8223</v>
      </c>
      <c r="H15" s="21" t="s">
        <v>8245</v>
      </c>
      <c r="I15" s="21">
        <v>1483499645</v>
      </c>
      <c r="J15" s="21">
        <v>1480907645</v>
      </c>
      <c r="K15" s="21" t="b">
        <v>0</v>
      </c>
      <c r="L15" s="21">
        <v>52</v>
      </c>
      <c r="M15" s="21" t="b">
        <v>1</v>
      </c>
      <c r="N15" s="21" t="s">
        <v>8269</v>
      </c>
      <c r="O15" s="25">
        <v>1.25</v>
      </c>
      <c r="P15" s="26">
        <v>36.08</v>
      </c>
      <c r="Q15" s="21" t="s">
        <v>8314</v>
      </c>
      <c r="R15" s="21" t="s">
        <v>8315</v>
      </c>
    </row>
    <row r="16" spans="1:18" ht="32" x14ac:dyDescent="0.2">
      <c r="A16" s="21">
        <v>1290</v>
      </c>
      <c r="B16" s="22" t="s">
        <v>1291</v>
      </c>
      <c r="C16" s="22" t="s">
        <v>5400</v>
      </c>
      <c r="D16" s="23">
        <v>3500</v>
      </c>
      <c r="E16" s="24">
        <v>3800</v>
      </c>
      <c r="F16" s="21" t="s">
        <v>8218</v>
      </c>
      <c r="G16" s="21" t="s">
        <v>8223</v>
      </c>
      <c r="H16" s="21" t="s">
        <v>8245</v>
      </c>
      <c r="I16" s="21">
        <v>1429772340</v>
      </c>
      <c r="J16" s="21">
        <v>1427121931</v>
      </c>
      <c r="K16" s="21" t="b">
        <v>0</v>
      </c>
      <c r="L16" s="21">
        <v>86</v>
      </c>
      <c r="M16" s="21" t="b">
        <v>1</v>
      </c>
      <c r="N16" s="21" t="s">
        <v>8269</v>
      </c>
      <c r="O16" s="25">
        <v>1.0900000000000001</v>
      </c>
      <c r="P16" s="26">
        <v>44.19</v>
      </c>
      <c r="Q16" s="21" t="s">
        <v>8314</v>
      </c>
      <c r="R16" s="21" t="s">
        <v>8315</v>
      </c>
    </row>
    <row r="17" spans="1:18" ht="48" x14ac:dyDescent="0.2">
      <c r="A17" s="21">
        <v>1291</v>
      </c>
      <c r="B17" s="22" t="s">
        <v>1292</v>
      </c>
      <c r="C17" s="22" t="s">
        <v>5401</v>
      </c>
      <c r="D17" s="23">
        <v>3000</v>
      </c>
      <c r="E17" s="24">
        <v>4371</v>
      </c>
      <c r="F17" s="21" t="s">
        <v>8218</v>
      </c>
      <c r="G17" s="21" t="s">
        <v>8223</v>
      </c>
      <c r="H17" s="21" t="s">
        <v>8245</v>
      </c>
      <c r="I17" s="21">
        <v>1428390000</v>
      </c>
      <c r="J17" s="21">
        <v>1425224391</v>
      </c>
      <c r="K17" s="21" t="b">
        <v>0</v>
      </c>
      <c r="L17" s="21">
        <v>42</v>
      </c>
      <c r="M17" s="21" t="b">
        <v>1</v>
      </c>
      <c r="N17" s="21" t="s">
        <v>8269</v>
      </c>
      <c r="O17" s="25">
        <v>1.46</v>
      </c>
      <c r="P17" s="26">
        <v>104.07</v>
      </c>
      <c r="Q17" s="21" t="s">
        <v>8314</v>
      </c>
      <c r="R17" s="21" t="s">
        <v>8315</v>
      </c>
    </row>
    <row r="18" spans="1:18" ht="64" x14ac:dyDescent="0.2">
      <c r="A18" s="21">
        <v>1293</v>
      </c>
      <c r="B18" s="22" t="s">
        <v>1294</v>
      </c>
      <c r="C18" s="22" t="s">
        <v>5403</v>
      </c>
      <c r="D18" s="23">
        <v>15000</v>
      </c>
      <c r="E18" s="24">
        <v>15335</v>
      </c>
      <c r="F18" s="21" t="s">
        <v>8218</v>
      </c>
      <c r="G18" s="21" t="s">
        <v>8223</v>
      </c>
      <c r="H18" s="21" t="s">
        <v>8245</v>
      </c>
      <c r="I18" s="21">
        <v>1447523371</v>
      </c>
      <c r="J18" s="21">
        <v>1444927771</v>
      </c>
      <c r="K18" s="21" t="b">
        <v>0</v>
      </c>
      <c r="L18" s="21">
        <v>120</v>
      </c>
      <c r="M18" s="21" t="b">
        <v>1</v>
      </c>
      <c r="N18" s="21" t="s">
        <v>8269</v>
      </c>
      <c r="O18" s="25">
        <v>1.02</v>
      </c>
      <c r="P18" s="26">
        <v>127.79</v>
      </c>
      <c r="Q18" s="21" t="s">
        <v>8314</v>
      </c>
      <c r="R18" s="21" t="s">
        <v>8315</v>
      </c>
    </row>
    <row r="19" spans="1:18" ht="48" x14ac:dyDescent="0.2">
      <c r="A19" s="21">
        <v>1297</v>
      </c>
      <c r="B19" s="22" t="s">
        <v>1298</v>
      </c>
      <c r="C19" s="22" t="s">
        <v>5407</v>
      </c>
      <c r="D19" s="23">
        <v>20000</v>
      </c>
      <c r="E19" s="24">
        <v>21905</v>
      </c>
      <c r="F19" s="21" t="s">
        <v>8218</v>
      </c>
      <c r="G19" s="21" t="s">
        <v>8223</v>
      </c>
      <c r="H19" s="21" t="s">
        <v>8245</v>
      </c>
      <c r="I19" s="21">
        <v>1462125358</v>
      </c>
      <c r="J19" s="21">
        <v>1459533358</v>
      </c>
      <c r="K19" s="21" t="b">
        <v>0</v>
      </c>
      <c r="L19" s="21">
        <v>238</v>
      </c>
      <c r="M19" s="21" t="b">
        <v>1</v>
      </c>
      <c r="N19" s="21" t="s">
        <v>8269</v>
      </c>
      <c r="O19" s="25">
        <v>1.1000000000000001</v>
      </c>
      <c r="P19" s="26">
        <v>92.04</v>
      </c>
      <c r="Q19" s="21" t="s">
        <v>8314</v>
      </c>
      <c r="R19" s="21" t="s">
        <v>8315</v>
      </c>
    </row>
    <row r="20" spans="1:18" ht="48" x14ac:dyDescent="0.2">
      <c r="A20" s="21">
        <v>1299</v>
      </c>
      <c r="B20" s="22" t="s">
        <v>1300</v>
      </c>
      <c r="C20" s="22" t="s">
        <v>5409</v>
      </c>
      <c r="D20" s="23">
        <v>3500</v>
      </c>
      <c r="E20" s="24">
        <v>4340</v>
      </c>
      <c r="F20" s="21" t="s">
        <v>8218</v>
      </c>
      <c r="G20" s="21" t="s">
        <v>8223</v>
      </c>
      <c r="H20" s="21" t="s">
        <v>8245</v>
      </c>
      <c r="I20" s="21">
        <v>1436902359</v>
      </c>
      <c r="J20" s="21">
        <v>1434310359</v>
      </c>
      <c r="K20" s="21" t="b">
        <v>0</v>
      </c>
      <c r="L20" s="21">
        <v>32</v>
      </c>
      <c r="M20" s="21" t="b">
        <v>1</v>
      </c>
      <c r="N20" s="21" t="s">
        <v>8269</v>
      </c>
      <c r="O20" s="25">
        <v>1.24</v>
      </c>
      <c r="P20" s="26">
        <v>135.63</v>
      </c>
      <c r="Q20" s="21" t="s">
        <v>8314</v>
      </c>
      <c r="R20" s="21" t="s">
        <v>8315</v>
      </c>
    </row>
    <row r="21" spans="1:18" ht="48" x14ac:dyDescent="0.2">
      <c r="A21" s="21">
        <v>1300</v>
      </c>
      <c r="B21" s="22" t="s">
        <v>1301</v>
      </c>
      <c r="C21" s="22" t="s">
        <v>5410</v>
      </c>
      <c r="D21" s="23">
        <v>3000</v>
      </c>
      <c r="E21" s="24">
        <v>4050</v>
      </c>
      <c r="F21" s="21" t="s">
        <v>8218</v>
      </c>
      <c r="G21" s="21" t="s">
        <v>8223</v>
      </c>
      <c r="H21" s="21" t="s">
        <v>8245</v>
      </c>
      <c r="I21" s="21">
        <v>1464807420</v>
      </c>
      <c r="J21" s="21">
        <v>1461427938</v>
      </c>
      <c r="K21" s="21" t="b">
        <v>0</v>
      </c>
      <c r="L21" s="21">
        <v>24</v>
      </c>
      <c r="M21" s="21" t="b">
        <v>1</v>
      </c>
      <c r="N21" s="21" t="s">
        <v>8269</v>
      </c>
      <c r="O21" s="25">
        <v>1.35</v>
      </c>
      <c r="P21" s="26">
        <v>168.75</v>
      </c>
      <c r="Q21" s="21" t="s">
        <v>8314</v>
      </c>
      <c r="R21" s="21" t="s">
        <v>8315</v>
      </c>
    </row>
    <row r="22" spans="1:18" ht="48" x14ac:dyDescent="0.2">
      <c r="A22" s="21">
        <v>1301</v>
      </c>
      <c r="B22" s="22" t="s">
        <v>1302</v>
      </c>
      <c r="C22" s="22" t="s">
        <v>5411</v>
      </c>
      <c r="D22" s="23">
        <v>2000</v>
      </c>
      <c r="E22" s="24">
        <v>2055</v>
      </c>
      <c r="F22" s="21" t="s">
        <v>8218</v>
      </c>
      <c r="G22" s="21" t="s">
        <v>8223</v>
      </c>
      <c r="H22" s="21" t="s">
        <v>8245</v>
      </c>
      <c r="I22" s="21">
        <v>1437447600</v>
      </c>
      <c r="J22" s="21">
        <v>1436551178</v>
      </c>
      <c r="K22" s="21" t="b">
        <v>0</v>
      </c>
      <c r="L22" s="21">
        <v>29</v>
      </c>
      <c r="M22" s="21" t="b">
        <v>1</v>
      </c>
      <c r="N22" s="21" t="s">
        <v>8269</v>
      </c>
      <c r="O22" s="25">
        <v>1.03</v>
      </c>
      <c r="P22" s="26">
        <v>70.86</v>
      </c>
      <c r="Q22" s="21" t="s">
        <v>8314</v>
      </c>
      <c r="R22" s="21" t="s">
        <v>8315</v>
      </c>
    </row>
    <row r="23" spans="1:18" ht="48" x14ac:dyDescent="0.2">
      <c r="A23" s="21">
        <v>1302</v>
      </c>
      <c r="B23" s="22" t="s">
        <v>1303</v>
      </c>
      <c r="C23" s="22" t="s">
        <v>5412</v>
      </c>
      <c r="D23" s="23">
        <v>2500</v>
      </c>
      <c r="E23" s="24">
        <v>2500</v>
      </c>
      <c r="F23" s="21" t="s">
        <v>8218</v>
      </c>
      <c r="G23" s="21" t="s">
        <v>8223</v>
      </c>
      <c r="H23" s="21" t="s">
        <v>8245</v>
      </c>
      <c r="I23" s="21">
        <v>1480559011</v>
      </c>
      <c r="J23" s="21">
        <v>1477963411</v>
      </c>
      <c r="K23" s="21" t="b">
        <v>0</v>
      </c>
      <c r="L23" s="21">
        <v>50</v>
      </c>
      <c r="M23" s="21" t="b">
        <v>1</v>
      </c>
      <c r="N23" s="21" t="s">
        <v>8269</v>
      </c>
      <c r="O23" s="25">
        <v>1</v>
      </c>
      <c r="P23" s="26">
        <v>50</v>
      </c>
      <c r="Q23" s="21" t="s">
        <v>8314</v>
      </c>
      <c r="R23" s="21" t="s">
        <v>8315</v>
      </c>
    </row>
    <row r="24" spans="1:18" ht="48" x14ac:dyDescent="0.2">
      <c r="A24" s="21">
        <v>2781</v>
      </c>
      <c r="B24" s="22" t="s">
        <v>2781</v>
      </c>
      <c r="C24" s="22" t="s">
        <v>6891</v>
      </c>
      <c r="D24" s="23">
        <v>1250</v>
      </c>
      <c r="E24" s="24">
        <v>1316</v>
      </c>
      <c r="F24" s="21" t="s">
        <v>8218</v>
      </c>
      <c r="G24" s="21" t="s">
        <v>8223</v>
      </c>
      <c r="H24" s="21" t="s">
        <v>8245</v>
      </c>
      <c r="I24" s="21">
        <v>1423724400</v>
      </c>
      <c r="J24" s="21">
        <v>1421274954</v>
      </c>
      <c r="K24" s="21" t="b">
        <v>0</v>
      </c>
      <c r="L24" s="21">
        <v>28</v>
      </c>
      <c r="M24" s="21" t="b">
        <v>1</v>
      </c>
      <c r="N24" s="21" t="s">
        <v>8269</v>
      </c>
      <c r="O24" s="25">
        <v>1.05</v>
      </c>
      <c r="P24" s="26">
        <v>47</v>
      </c>
      <c r="Q24" s="21" t="s">
        <v>8314</v>
      </c>
      <c r="R24" s="21" t="s">
        <v>8315</v>
      </c>
    </row>
    <row r="25" spans="1:18" ht="32" x14ac:dyDescent="0.2">
      <c r="A25" s="21">
        <v>2782</v>
      </c>
      <c r="B25" s="22" t="s">
        <v>2782</v>
      </c>
      <c r="C25" s="22" t="s">
        <v>6892</v>
      </c>
      <c r="D25" s="23">
        <v>1000</v>
      </c>
      <c r="E25" s="24">
        <v>1200</v>
      </c>
      <c r="F25" s="21" t="s">
        <v>8218</v>
      </c>
      <c r="G25" s="21" t="s">
        <v>8223</v>
      </c>
      <c r="H25" s="21" t="s">
        <v>8245</v>
      </c>
      <c r="I25" s="21">
        <v>1424149140</v>
      </c>
      <c r="J25" s="21">
        <v>1421964718</v>
      </c>
      <c r="K25" s="21" t="b">
        <v>0</v>
      </c>
      <c r="L25" s="21">
        <v>18</v>
      </c>
      <c r="M25" s="21" t="b">
        <v>1</v>
      </c>
      <c r="N25" s="21" t="s">
        <v>8269</v>
      </c>
      <c r="O25" s="25">
        <v>1.2</v>
      </c>
      <c r="P25" s="26">
        <v>66.67</v>
      </c>
      <c r="Q25" s="21" t="s">
        <v>8314</v>
      </c>
      <c r="R25" s="21" t="s">
        <v>8315</v>
      </c>
    </row>
    <row r="26" spans="1:18" ht="48" x14ac:dyDescent="0.2">
      <c r="A26" s="21">
        <v>2784</v>
      </c>
      <c r="B26" s="22" t="s">
        <v>2784</v>
      </c>
      <c r="C26" s="22" t="s">
        <v>6894</v>
      </c>
      <c r="D26" s="23">
        <v>6000</v>
      </c>
      <c r="E26" s="24">
        <v>7140</v>
      </c>
      <c r="F26" s="21" t="s">
        <v>8218</v>
      </c>
      <c r="G26" s="21" t="s">
        <v>8223</v>
      </c>
      <c r="H26" s="21" t="s">
        <v>8245</v>
      </c>
      <c r="I26" s="21">
        <v>1414608843</v>
      </c>
      <c r="J26" s="21">
        <v>1412794443</v>
      </c>
      <c r="K26" s="21" t="b">
        <v>0</v>
      </c>
      <c r="L26" s="21">
        <v>108</v>
      </c>
      <c r="M26" s="21" t="b">
        <v>1</v>
      </c>
      <c r="N26" s="21" t="s">
        <v>8269</v>
      </c>
      <c r="O26" s="25">
        <v>1.19</v>
      </c>
      <c r="P26" s="26">
        <v>66.11</v>
      </c>
      <c r="Q26" s="21" t="s">
        <v>8314</v>
      </c>
      <c r="R26" s="21" t="s">
        <v>8315</v>
      </c>
    </row>
    <row r="27" spans="1:18" ht="48" x14ac:dyDescent="0.2">
      <c r="A27" s="21">
        <v>2785</v>
      </c>
      <c r="B27" s="22" t="s">
        <v>2785</v>
      </c>
      <c r="C27" s="22" t="s">
        <v>6895</v>
      </c>
      <c r="D27" s="23">
        <v>5000</v>
      </c>
      <c r="E27" s="24">
        <v>5234</v>
      </c>
      <c r="F27" s="21" t="s">
        <v>8218</v>
      </c>
      <c r="G27" s="21" t="s">
        <v>8223</v>
      </c>
      <c r="H27" s="21" t="s">
        <v>8245</v>
      </c>
      <c r="I27" s="21">
        <v>1470430800</v>
      </c>
      <c r="J27" s="21">
        <v>1467865967</v>
      </c>
      <c r="K27" s="21" t="b">
        <v>0</v>
      </c>
      <c r="L27" s="21">
        <v>142</v>
      </c>
      <c r="M27" s="21" t="b">
        <v>1</v>
      </c>
      <c r="N27" s="21" t="s">
        <v>8269</v>
      </c>
      <c r="O27" s="25">
        <v>1.05</v>
      </c>
      <c r="P27" s="26">
        <v>36.86</v>
      </c>
      <c r="Q27" s="21" t="s">
        <v>8314</v>
      </c>
      <c r="R27" s="21" t="s">
        <v>8315</v>
      </c>
    </row>
    <row r="28" spans="1:18" ht="48" x14ac:dyDescent="0.2">
      <c r="A28" s="21">
        <v>2787</v>
      </c>
      <c r="B28" s="22" t="s">
        <v>2787</v>
      </c>
      <c r="C28" s="22" t="s">
        <v>6897</v>
      </c>
      <c r="D28" s="23">
        <v>1000</v>
      </c>
      <c r="E28" s="24">
        <v>1197</v>
      </c>
      <c r="F28" s="21" t="s">
        <v>8218</v>
      </c>
      <c r="G28" s="21" t="s">
        <v>8223</v>
      </c>
      <c r="H28" s="21" t="s">
        <v>8245</v>
      </c>
      <c r="I28" s="21">
        <v>1405658752</v>
      </c>
      <c r="J28" s="21">
        <v>1403066752</v>
      </c>
      <c r="K28" s="21" t="b">
        <v>0</v>
      </c>
      <c r="L28" s="21">
        <v>38</v>
      </c>
      <c r="M28" s="21" t="b">
        <v>1</v>
      </c>
      <c r="N28" s="21" t="s">
        <v>8269</v>
      </c>
      <c r="O28" s="25">
        <v>1.2</v>
      </c>
      <c r="P28" s="26">
        <v>31.5</v>
      </c>
      <c r="Q28" s="21" t="s">
        <v>8314</v>
      </c>
      <c r="R28" s="21" t="s">
        <v>8315</v>
      </c>
    </row>
    <row r="29" spans="1:18" ht="48" x14ac:dyDescent="0.2">
      <c r="A29" s="21">
        <v>2788</v>
      </c>
      <c r="B29" s="22" t="s">
        <v>2788</v>
      </c>
      <c r="C29" s="22" t="s">
        <v>6898</v>
      </c>
      <c r="D29" s="23">
        <v>2000</v>
      </c>
      <c r="E29" s="24">
        <v>2050</v>
      </c>
      <c r="F29" s="21" t="s">
        <v>8218</v>
      </c>
      <c r="G29" s="21" t="s">
        <v>8223</v>
      </c>
      <c r="H29" s="21" t="s">
        <v>8245</v>
      </c>
      <c r="I29" s="21">
        <v>1469811043</v>
      </c>
      <c r="J29" s="21">
        <v>1467219043</v>
      </c>
      <c r="K29" s="21" t="b">
        <v>0</v>
      </c>
      <c r="L29" s="21">
        <v>20</v>
      </c>
      <c r="M29" s="21" t="b">
        <v>1</v>
      </c>
      <c r="N29" s="21" t="s">
        <v>8269</v>
      </c>
      <c r="O29" s="25">
        <v>1.03</v>
      </c>
      <c r="P29" s="26">
        <v>102.5</v>
      </c>
      <c r="Q29" s="21" t="s">
        <v>8314</v>
      </c>
      <c r="R29" s="21" t="s">
        <v>8315</v>
      </c>
    </row>
    <row r="30" spans="1:18" ht="32" x14ac:dyDescent="0.2">
      <c r="A30" s="21">
        <v>2789</v>
      </c>
      <c r="B30" s="22" t="s">
        <v>2789</v>
      </c>
      <c r="C30" s="22" t="s">
        <v>6899</v>
      </c>
      <c r="D30" s="23">
        <v>3000</v>
      </c>
      <c r="E30" s="24">
        <v>3035</v>
      </c>
      <c r="F30" s="21" t="s">
        <v>8218</v>
      </c>
      <c r="G30" s="21" t="s">
        <v>8223</v>
      </c>
      <c r="H30" s="21" t="s">
        <v>8245</v>
      </c>
      <c r="I30" s="21">
        <v>1426132800</v>
      </c>
      <c r="J30" s="21">
        <v>1424477934</v>
      </c>
      <c r="K30" s="21" t="b">
        <v>0</v>
      </c>
      <c r="L30" s="21">
        <v>24</v>
      </c>
      <c r="M30" s="21" t="b">
        <v>1</v>
      </c>
      <c r="N30" s="21" t="s">
        <v>8269</v>
      </c>
      <c r="O30" s="25">
        <v>1.01</v>
      </c>
      <c r="P30" s="26">
        <v>126.46</v>
      </c>
      <c r="Q30" s="21" t="s">
        <v>8314</v>
      </c>
      <c r="R30" s="21" t="s">
        <v>8315</v>
      </c>
    </row>
    <row r="31" spans="1:18" ht="48" x14ac:dyDescent="0.2">
      <c r="A31" s="21">
        <v>2790</v>
      </c>
      <c r="B31" s="22" t="s">
        <v>2790</v>
      </c>
      <c r="C31" s="22" t="s">
        <v>6900</v>
      </c>
      <c r="D31" s="23">
        <v>3000</v>
      </c>
      <c r="E31" s="24">
        <v>3160</v>
      </c>
      <c r="F31" s="21" t="s">
        <v>8218</v>
      </c>
      <c r="G31" s="21" t="s">
        <v>8223</v>
      </c>
      <c r="H31" s="21" t="s">
        <v>8245</v>
      </c>
      <c r="I31" s="21">
        <v>1423693903</v>
      </c>
      <c r="J31" s="21">
        <v>1421101903</v>
      </c>
      <c r="K31" s="21" t="b">
        <v>0</v>
      </c>
      <c r="L31" s="21">
        <v>66</v>
      </c>
      <c r="M31" s="21" t="b">
        <v>1</v>
      </c>
      <c r="N31" s="21" t="s">
        <v>8269</v>
      </c>
      <c r="O31" s="25">
        <v>1.05</v>
      </c>
      <c r="P31" s="26">
        <v>47.88</v>
      </c>
      <c r="Q31" s="21" t="s">
        <v>8314</v>
      </c>
      <c r="R31" s="21" t="s">
        <v>8315</v>
      </c>
    </row>
    <row r="32" spans="1:18" ht="48" x14ac:dyDescent="0.2">
      <c r="A32" s="21">
        <v>2791</v>
      </c>
      <c r="B32" s="22" t="s">
        <v>2791</v>
      </c>
      <c r="C32" s="22" t="s">
        <v>6901</v>
      </c>
      <c r="D32" s="23">
        <v>2000</v>
      </c>
      <c r="E32" s="24">
        <v>2050</v>
      </c>
      <c r="F32" s="21" t="s">
        <v>8218</v>
      </c>
      <c r="G32" s="21" t="s">
        <v>8223</v>
      </c>
      <c r="H32" s="21" t="s">
        <v>8245</v>
      </c>
      <c r="I32" s="21">
        <v>1473393600</v>
      </c>
      <c r="J32" s="21">
        <v>1470778559</v>
      </c>
      <c r="K32" s="21" t="b">
        <v>0</v>
      </c>
      <c r="L32" s="21">
        <v>28</v>
      </c>
      <c r="M32" s="21" t="b">
        <v>1</v>
      </c>
      <c r="N32" s="21" t="s">
        <v>8269</v>
      </c>
      <c r="O32" s="25">
        <v>1.03</v>
      </c>
      <c r="P32" s="26">
        <v>73.209999999999994</v>
      </c>
      <c r="Q32" s="21" t="s">
        <v>8314</v>
      </c>
      <c r="R32" s="21" t="s">
        <v>8315</v>
      </c>
    </row>
    <row r="33" spans="1:18" ht="48" x14ac:dyDescent="0.2">
      <c r="A33" s="21">
        <v>2792</v>
      </c>
      <c r="B33" s="22" t="s">
        <v>2792</v>
      </c>
      <c r="C33" s="22" t="s">
        <v>6902</v>
      </c>
      <c r="D33" s="23">
        <v>2000</v>
      </c>
      <c r="E33" s="24">
        <v>2152</v>
      </c>
      <c r="F33" s="21" t="s">
        <v>8218</v>
      </c>
      <c r="G33" s="21" t="s">
        <v>8223</v>
      </c>
      <c r="H33" s="21" t="s">
        <v>8245</v>
      </c>
      <c r="I33" s="21">
        <v>1439357559</v>
      </c>
      <c r="J33" s="21">
        <v>1435469559</v>
      </c>
      <c r="K33" s="21" t="b">
        <v>0</v>
      </c>
      <c r="L33" s="21">
        <v>24</v>
      </c>
      <c r="M33" s="21" t="b">
        <v>1</v>
      </c>
      <c r="N33" s="21" t="s">
        <v>8269</v>
      </c>
      <c r="O33" s="25">
        <v>1.08</v>
      </c>
      <c r="P33" s="26">
        <v>89.67</v>
      </c>
      <c r="Q33" s="21" t="s">
        <v>8314</v>
      </c>
      <c r="R33" s="21" t="s">
        <v>8315</v>
      </c>
    </row>
    <row r="34" spans="1:18" ht="48" x14ac:dyDescent="0.2">
      <c r="A34" s="21">
        <v>2795</v>
      </c>
      <c r="B34" s="22" t="s">
        <v>2795</v>
      </c>
      <c r="C34" s="22" t="s">
        <v>6905</v>
      </c>
      <c r="D34" s="23">
        <v>700</v>
      </c>
      <c r="E34" s="24">
        <v>730</v>
      </c>
      <c r="F34" s="21" t="s">
        <v>8218</v>
      </c>
      <c r="G34" s="21" t="s">
        <v>8223</v>
      </c>
      <c r="H34" s="21" t="s">
        <v>8245</v>
      </c>
      <c r="I34" s="21">
        <v>1402095600</v>
      </c>
      <c r="J34" s="21">
        <v>1400675841</v>
      </c>
      <c r="K34" s="21" t="b">
        <v>0</v>
      </c>
      <c r="L34" s="21">
        <v>20</v>
      </c>
      <c r="M34" s="21" t="b">
        <v>1</v>
      </c>
      <c r="N34" s="21" t="s">
        <v>8269</v>
      </c>
      <c r="O34" s="25">
        <v>1.04</v>
      </c>
      <c r="P34" s="26">
        <v>36.5</v>
      </c>
      <c r="Q34" s="21" t="s">
        <v>8314</v>
      </c>
      <c r="R34" s="21" t="s">
        <v>8315</v>
      </c>
    </row>
    <row r="35" spans="1:18" ht="48" x14ac:dyDescent="0.2">
      <c r="A35" s="21">
        <v>2803</v>
      </c>
      <c r="B35" s="22" t="s">
        <v>2803</v>
      </c>
      <c r="C35" s="22" t="s">
        <v>6913</v>
      </c>
      <c r="D35" s="23">
        <v>10000</v>
      </c>
      <c r="E35" s="24">
        <v>12795</v>
      </c>
      <c r="F35" s="21" t="s">
        <v>8218</v>
      </c>
      <c r="G35" s="21" t="s">
        <v>8223</v>
      </c>
      <c r="H35" s="21" t="s">
        <v>8245</v>
      </c>
      <c r="I35" s="21">
        <v>1437004800</v>
      </c>
      <c r="J35" s="21">
        <v>1433295276</v>
      </c>
      <c r="K35" s="21" t="b">
        <v>0</v>
      </c>
      <c r="L35" s="21">
        <v>141</v>
      </c>
      <c r="M35" s="21" t="b">
        <v>1</v>
      </c>
      <c r="N35" s="21" t="s">
        <v>8269</v>
      </c>
      <c r="O35" s="25">
        <v>1.28</v>
      </c>
      <c r="P35" s="26">
        <v>90.74</v>
      </c>
      <c r="Q35" s="21" t="s">
        <v>8314</v>
      </c>
      <c r="R35" s="21" t="s">
        <v>8315</v>
      </c>
    </row>
    <row r="36" spans="1:18" ht="16" x14ac:dyDescent="0.2">
      <c r="A36" s="21">
        <v>2807</v>
      </c>
      <c r="B36" s="22" t="s">
        <v>2807</v>
      </c>
      <c r="C36" s="22" t="s">
        <v>6917</v>
      </c>
      <c r="D36" s="23">
        <v>5000</v>
      </c>
      <c r="E36" s="24">
        <v>6300</v>
      </c>
      <c r="F36" s="21" t="s">
        <v>8218</v>
      </c>
      <c r="G36" s="21" t="s">
        <v>8223</v>
      </c>
      <c r="H36" s="21" t="s">
        <v>8245</v>
      </c>
      <c r="I36" s="21">
        <v>1435611438</v>
      </c>
      <c r="J36" s="21">
        <v>1433019438</v>
      </c>
      <c r="K36" s="21" t="b">
        <v>0</v>
      </c>
      <c r="L36" s="21">
        <v>93</v>
      </c>
      <c r="M36" s="21" t="b">
        <v>1</v>
      </c>
      <c r="N36" s="21" t="s">
        <v>8269</v>
      </c>
      <c r="O36" s="25">
        <v>1.26</v>
      </c>
      <c r="P36" s="26">
        <v>67.739999999999995</v>
      </c>
      <c r="Q36" s="21" t="s">
        <v>8314</v>
      </c>
      <c r="R36" s="21" t="s">
        <v>8315</v>
      </c>
    </row>
    <row r="37" spans="1:18" ht="48" x14ac:dyDescent="0.2">
      <c r="A37" s="21">
        <v>2808</v>
      </c>
      <c r="B37" s="22" t="s">
        <v>2808</v>
      </c>
      <c r="C37" s="22" t="s">
        <v>6918</v>
      </c>
      <c r="D37" s="23">
        <v>4500</v>
      </c>
      <c r="E37" s="24">
        <v>4511</v>
      </c>
      <c r="F37" s="21" t="s">
        <v>8218</v>
      </c>
      <c r="G37" s="21" t="s">
        <v>8223</v>
      </c>
      <c r="H37" s="21" t="s">
        <v>8245</v>
      </c>
      <c r="I37" s="21">
        <v>1440274735</v>
      </c>
      <c r="J37" s="21">
        <v>1437682735</v>
      </c>
      <c r="K37" s="21" t="b">
        <v>0</v>
      </c>
      <c r="L37" s="21">
        <v>69</v>
      </c>
      <c r="M37" s="21" t="b">
        <v>1</v>
      </c>
      <c r="N37" s="21" t="s">
        <v>8269</v>
      </c>
      <c r="O37" s="25">
        <v>1</v>
      </c>
      <c r="P37" s="26">
        <v>65.38</v>
      </c>
      <c r="Q37" s="21" t="s">
        <v>8314</v>
      </c>
      <c r="R37" s="21" t="s">
        <v>8315</v>
      </c>
    </row>
    <row r="38" spans="1:18" ht="48" x14ac:dyDescent="0.2">
      <c r="A38" s="21">
        <v>2809</v>
      </c>
      <c r="B38" s="22" t="s">
        <v>2809</v>
      </c>
      <c r="C38" s="22" t="s">
        <v>6919</v>
      </c>
      <c r="D38" s="23">
        <v>2500</v>
      </c>
      <c r="E38" s="24">
        <v>2560</v>
      </c>
      <c r="F38" s="21" t="s">
        <v>8218</v>
      </c>
      <c r="G38" s="21" t="s">
        <v>8223</v>
      </c>
      <c r="H38" s="21" t="s">
        <v>8245</v>
      </c>
      <c r="I38" s="21">
        <v>1459348740</v>
      </c>
      <c r="J38" s="21">
        <v>1458647725</v>
      </c>
      <c r="K38" s="21" t="b">
        <v>0</v>
      </c>
      <c r="L38" s="21">
        <v>21</v>
      </c>
      <c r="M38" s="21" t="b">
        <v>1</v>
      </c>
      <c r="N38" s="21" t="s">
        <v>8269</v>
      </c>
      <c r="O38" s="25">
        <v>1.02</v>
      </c>
      <c r="P38" s="26">
        <v>121.9</v>
      </c>
      <c r="Q38" s="21" t="s">
        <v>8314</v>
      </c>
      <c r="R38" s="21" t="s">
        <v>8315</v>
      </c>
    </row>
    <row r="39" spans="1:18" ht="48" x14ac:dyDescent="0.2">
      <c r="A39" s="21">
        <v>2810</v>
      </c>
      <c r="B39" s="22" t="s">
        <v>2810</v>
      </c>
      <c r="C39" s="22" t="s">
        <v>6920</v>
      </c>
      <c r="D39" s="23">
        <v>2500</v>
      </c>
      <c r="E39" s="24">
        <v>2705</v>
      </c>
      <c r="F39" s="21" t="s">
        <v>8218</v>
      </c>
      <c r="G39" s="21" t="s">
        <v>8223</v>
      </c>
      <c r="H39" s="21" t="s">
        <v>8245</v>
      </c>
      <c r="I39" s="21">
        <v>1401595140</v>
      </c>
      <c r="J39" s="21">
        <v>1398828064</v>
      </c>
      <c r="K39" s="21" t="b">
        <v>0</v>
      </c>
      <c r="L39" s="21">
        <v>57</v>
      </c>
      <c r="M39" s="21" t="b">
        <v>1</v>
      </c>
      <c r="N39" s="21" t="s">
        <v>8269</v>
      </c>
      <c r="O39" s="25">
        <v>1.08</v>
      </c>
      <c r="P39" s="26">
        <v>47.46</v>
      </c>
      <c r="Q39" s="21" t="s">
        <v>8314</v>
      </c>
      <c r="R39" s="21" t="s">
        <v>8315</v>
      </c>
    </row>
    <row r="40" spans="1:18" ht="48" x14ac:dyDescent="0.2">
      <c r="A40" s="21">
        <v>2813</v>
      </c>
      <c r="B40" s="22" t="s">
        <v>2813</v>
      </c>
      <c r="C40" s="22" t="s">
        <v>6923</v>
      </c>
      <c r="D40" s="23">
        <v>2800</v>
      </c>
      <c r="E40" s="24">
        <v>3572.12</v>
      </c>
      <c r="F40" s="21" t="s">
        <v>8218</v>
      </c>
      <c r="G40" s="21" t="s">
        <v>8223</v>
      </c>
      <c r="H40" s="21" t="s">
        <v>8245</v>
      </c>
      <c r="I40" s="21">
        <v>1481737761</v>
      </c>
      <c r="J40" s="21">
        <v>1479577761</v>
      </c>
      <c r="K40" s="21" t="b">
        <v>0</v>
      </c>
      <c r="L40" s="21">
        <v>96</v>
      </c>
      <c r="M40" s="21" t="b">
        <v>1</v>
      </c>
      <c r="N40" s="21" t="s">
        <v>8269</v>
      </c>
      <c r="O40" s="25">
        <v>1.28</v>
      </c>
      <c r="P40" s="26">
        <v>37.21</v>
      </c>
      <c r="Q40" s="21" t="s">
        <v>8314</v>
      </c>
      <c r="R40" s="21" t="s">
        <v>8315</v>
      </c>
    </row>
    <row r="41" spans="1:18" ht="48" x14ac:dyDescent="0.2">
      <c r="A41" s="21">
        <v>2818</v>
      </c>
      <c r="B41" s="22" t="s">
        <v>2818</v>
      </c>
      <c r="C41" s="22" t="s">
        <v>6928</v>
      </c>
      <c r="D41" s="23">
        <v>10000</v>
      </c>
      <c r="E41" s="24">
        <v>10603</v>
      </c>
      <c r="F41" s="21" t="s">
        <v>8218</v>
      </c>
      <c r="G41" s="21" t="s">
        <v>8223</v>
      </c>
      <c r="H41" s="21" t="s">
        <v>8245</v>
      </c>
      <c r="I41" s="21">
        <v>1443018086</v>
      </c>
      <c r="J41" s="21">
        <v>1441290086</v>
      </c>
      <c r="K41" s="21" t="b">
        <v>0</v>
      </c>
      <c r="L41" s="21">
        <v>102</v>
      </c>
      <c r="M41" s="21" t="b">
        <v>1</v>
      </c>
      <c r="N41" s="21" t="s">
        <v>8269</v>
      </c>
      <c r="O41" s="25">
        <v>1.06</v>
      </c>
      <c r="P41" s="26">
        <v>103.95</v>
      </c>
      <c r="Q41" s="21" t="s">
        <v>8314</v>
      </c>
      <c r="R41" s="21" t="s">
        <v>8315</v>
      </c>
    </row>
    <row r="42" spans="1:18" ht="64" x14ac:dyDescent="0.2">
      <c r="A42" s="21">
        <v>2822</v>
      </c>
      <c r="B42" s="22" t="s">
        <v>2822</v>
      </c>
      <c r="C42" s="22" t="s">
        <v>6932</v>
      </c>
      <c r="D42" s="23">
        <v>6000</v>
      </c>
      <c r="E42" s="24">
        <v>6000</v>
      </c>
      <c r="F42" s="21" t="s">
        <v>8218</v>
      </c>
      <c r="G42" s="21" t="s">
        <v>8223</v>
      </c>
      <c r="H42" s="21" t="s">
        <v>8245</v>
      </c>
      <c r="I42" s="21">
        <v>1427469892</v>
      </c>
      <c r="J42" s="21">
        <v>1424881492</v>
      </c>
      <c r="K42" s="21" t="b">
        <v>0</v>
      </c>
      <c r="L42" s="21">
        <v>94</v>
      </c>
      <c r="M42" s="21" t="b">
        <v>1</v>
      </c>
      <c r="N42" s="21" t="s">
        <v>8269</v>
      </c>
      <c r="O42" s="25">
        <v>1</v>
      </c>
      <c r="P42" s="26">
        <v>63.83</v>
      </c>
      <c r="Q42" s="21" t="s">
        <v>8314</v>
      </c>
      <c r="R42" s="21" t="s">
        <v>8315</v>
      </c>
    </row>
    <row r="43" spans="1:18" ht="48" x14ac:dyDescent="0.2">
      <c r="A43" s="21">
        <v>2824</v>
      </c>
      <c r="B43" s="22" t="s">
        <v>2824</v>
      </c>
      <c r="C43" s="22" t="s">
        <v>6934</v>
      </c>
      <c r="D43" s="23">
        <v>650</v>
      </c>
      <c r="E43" s="24">
        <v>760</v>
      </c>
      <c r="F43" s="21" t="s">
        <v>8218</v>
      </c>
      <c r="G43" s="21" t="s">
        <v>8223</v>
      </c>
      <c r="H43" s="21" t="s">
        <v>8245</v>
      </c>
      <c r="I43" s="21">
        <v>1434159780</v>
      </c>
      <c r="J43" s="21">
        <v>1431412196</v>
      </c>
      <c r="K43" s="21" t="b">
        <v>0</v>
      </c>
      <c r="L43" s="21">
        <v>15</v>
      </c>
      <c r="M43" s="21" t="b">
        <v>1</v>
      </c>
      <c r="N43" s="21" t="s">
        <v>8269</v>
      </c>
      <c r="O43" s="25">
        <v>1.17</v>
      </c>
      <c r="P43" s="26">
        <v>50.67</v>
      </c>
      <c r="Q43" s="21" t="s">
        <v>8314</v>
      </c>
      <c r="R43" s="21" t="s">
        <v>8315</v>
      </c>
    </row>
    <row r="44" spans="1:18" ht="64" x14ac:dyDescent="0.2">
      <c r="A44" s="21">
        <v>2826</v>
      </c>
      <c r="B44" s="22" t="s">
        <v>2826</v>
      </c>
      <c r="C44" s="22" t="s">
        <v>6936</v>
      </c>
      <c r="D44" s="23">
        <v>2000</v>
      </c>
      <c r="E44" s="24">
        <v>2155</v>
      </c>
      <c r="F44" s="21" t="s">
        <v>8218</v>
      </c>
      <c r="G44" s="21" t="s">
        <v>8223</v>
      </c>
      <c r="H44" s="21" t="s">
        <v>8245</v>
      </c>
      <c r="I44" s="21">
        <v>1436511600</v>
      </c>
      <c r="J44" s="21">
        <v>1434415812</v>
      </c>
      <c r="K44" s="21" t="b">
        <v>0</v>
      </c>
      <c r="L44" s="21">
        <v>19</v>
      </c>
      <c r="M44" s="21" t="b">
        <v>1</v>
      </c>
      <c r="N44" s="21" t="s">
        <v>8269</v>
      </c>
      <c r="O44" s="25">
        <v>1.08</v>
      </c>
      <c r="P44" s="26">
        <v>113.42</v>
      </c>
      <c r="Q44" s="21" t="s">
        <v>8314</v>
      </c>
      <c r="R44" s="21" t="s">
        <v>8315</v>
      </c>
    </row>
    <row r="45" spans="1:18" ht="64" x14ac:dyDescent="0.2">
      <c r="A45" s="21">
        <v>2827</v>
      </c>
      <c r="B45" s="22" t="s">
        <v>2827</v>
      </c>
      <c r="C45" s="22" t="s">
        <v>6937</v>
      </c>
      <c r="D45" s="23">
        <v>2000</v>
      </c>
      <c r="E45" s="24">
        <v>2405</v>
      </c>
      <c r="F45" s="21" t="s">
        <v>8218</v>
      </c>
      <c r="G45" s="21" t="s">
        <v>8223</v>
      </c>
      <c r="H45" s="21" t="s">
        <v>8245</v>
      </c>
      <c r="I45" s="21">
        <v>1464971400</v>
      </c>
      <c r="J45" s="21">
        <v>1462379066</v>
      </c>
      <c r="K45" s="21" t="b">
        <v>0</v>
      </c>
      <c r="L45" s="21">
        <v>23</v>
      </c>
      <c r="M45" s="21" t="b">
        <v>1</v>
      </c>
      <c r="N45" s="21" t="s">
        <v>8269</v>
      </c>
      <c r="O45" s="25">
        <v>1.2</v>
      </c>
      <c r="P45" s="26">
        <v>104.57</v>
      </c>
      <c r="Q45" s="21" t="s">
        <v>8314</v>
      </c>
      <c r="R45" s="21" t="s">
        <v>8315</v>
      </c>
    </row>
    <row r="46" spans="1:18" ht="32" x14ac:dyDescent="0.2">
      <c r="A46" s="21">
        <v>2830</v>
      </c>
      <c r="B46" s="22" t="s">
        <v>2830</v>
      </c>
      <c r="C46" s="22" t="s">
        <v>6940</v>
      </c>
      <c r="D46" s="23">
        <v>3000</v>
      </c>
      <c r="E46" s="24">
        <v>3000</v>
      </c>
      <c r="F46" s="21" t="s">
        <v>8218</v>
      </c>
      <c r="G46" s="21" t="s">
        <v>8223</v>
      </c>
      <c r="H46" s="21" t="s">
        <v>8245</v>
      </c>
      <c r="I46" s="21">
        <v>1399867140</v>
      </c>
      <c r="J46" s="21">
        <v>1398802148</v>
      </c>
      <c r="K46" s="21" t="b">
        <v>0</v>
      </c>
      <c r="L46" s="21">
        <v>11</v>
      </c>
      <c r="M46" s="21" t="b">
        <v>1</v>
      </c>
      <c r="N46" s="21" t="s">
        <v>8269</v>
      </c>
      <c r="O46" s="25">
        <v>1</v>
      </c>
      <c r="P46" s="26">
        <v>272.73</v>
      </c>
      <c r="Q46" s="21" t="s">
        <v>8314</v>
      </c>
      <c r="R46" s="21" t="s">
        <v>8315</v>
      </c>
    </row>
    <row r="47" spans="1:18" ht="48" x14ac:dyDescent="0.2">
      <c r="A47" s="21">
        <v>2831</v>
      </c>
      <c r="B47" s="22" t="s">
        <v>2831</v>
      </c>
      <c r="C47" s="22" t="s">
        <v>6941</v>
      </c>
      <c r="D47" s="23">
        <v>3000</v>
      </c>
      <c r="E47" s="24">
        <v>3320</v>
      </c>
      <c r="F47" s="21" t="s">
        <v>8218</v>
      </c>
      <c r="G47" s="21" t="s">
        <v>8223</v>
      </c>
      <c r="H47" s="21" t="s">
        <v>8245</v>
      </c>
      <c r="I47" s="21">
        <v>1437076070</v>
      </c>
      <c r="J47" s="21">
        <v>1434484070</v>
      </c>
      <c r="K47" s="21" t="b">
        <v>0</v>
      </c>
      <c r="L47" s="21">
        <v>52</v>
      </c>
      <c r="M47" s="21" t="b">
        <v>1</v>
      </c>
      <c r="N47" s="21" t="s">
        <v>8269</v>
      </c>
      <c r="O47" s="25">
        <v>1.1100000000000001</v>
      </c>
      <c r="P47" s="26">
        <v>63.85</v>
      </c>
      <c r="Q47" s="21" t="s">
        <v>8314</v>
      </c>
      <c r="R47" s="21" t="s">
        <v>8315</v>
      </c>
    </row>
    <row r="48" spans="1:18" ht="16" x14ac:dyDescent="0.2">
      <c r="A48" s="21">
        <v>2833</v>
      </c>
      <c r="B48" s="22" t="s">
        <v>2833</v>
      </c>
      <c r="C48" s="22" t="s">
        <v>6943</v>
      </c>
      <c r="D48" s="23">
        <v>2700</v>
      </c>
      <c r="E48" s="24">
        <v>2923</v>
      </c>
      <c r="F48" s="21" t="s">
        <v>8218</v>
      </c>
      <c r="G48" s="21" t="s">
        <v>8223</v>
      </c>
      <c r="H48" s="21" t="s">
        <v>8245</v>
      </c>
      <c r="I48" s="21">
        <v>1444528800</v>
      </c>
      <c r="J48" s="21">
        <v>1442804633</v>
      </c>
      <c r="K48" s="21" t="b">
        <v>0</v>
      </c>
      <c r="L48" s="21">
        <v>35</v>
      </c>
      <c r="M48" s="21" t="b">
        <v>1</v>
      </c>
      <c r="N48" s="21" t="s">
        <v>8269</v>
      </c>
      <c r="O48" s="25">
        <v>1.08</v>
      </c>
      <c r="P48" s="26">
        <v>83.51</v>
      </c>
      <c r="Q48" s="21" t="s">
        <v>8314</v>
      </c>
      <c r="R48" s="21" t="s">
        <v>8315</v>
      </c>
    </row>
    <row r="49" spans="1:18" ht="64" x14ac:dyDescent="0.2">
      <c r="A49" s="21">
        <v>2836</v>
      </c>
      <c r="B49" s="22" t="s">
        <v>2836</v>
      </c>
      <c r="C49" s="22" t="s">
        <v>6946</v>
      </c>
      <c r="D49" s="23">
        <v>450</v>
      </c>
      <c r="E49" s="24">
        <v>485</v>
      </c>
      <c r="F49" s="21" t="s">
        <v>8218</v>
      </c>
      <c r="G49" s="21" t="s">
        <v>8223</v>
      </c>
      <c r="H49" s="21" t="s">
        <v>8245</v>
      </c>
      <c r="I49" s="21">
        <v>1487393940</v>
      </c>
      <c r="J49" s="21">
        <v>1484115418</v>
      </c>
      <c r="K49" s="21" t="b">
        <v>0</v>
      </c>
      <c r="L49" s="21">
        <v>11</v>
      </c>
      <c r="M49" s="21" t="b">
        <v>1</v>
      </c>
      <c r="N49" s="21" t="s">
        <v>8269</v>
      </c>
      <c r="O49" s="25">
        <v>1.08</v>
      </c>
      <c r="P49" s="26">
        <v>44.09</v>
      </c>
      <c r="Q49" s="21" t="s">
        <v>8314</v>
      </c>
      <c r="R49" s="21" t="s">
        <v>8315</v>
      </c>
    </row>
    <row r="50" spans="1:18" ht="48" x14ac:dyDescent="0.2">
      <c r="A50" s="21">
        <v>2838</v>
      </c>
      <c r="B50" s="22" t="s">
        <v>2838</v>
      </c>
      <c r="C50" s="22" t="s">
        <v>6948</v>
      </c>
      <c r="D50" s="23">
        <v>2000</v>
      </c>
      <c r="E50" s="24">
        <v>2405</v>
      </c>
      <c r="F50" s="21" t="s">
        <v>8218</v>
      </c>
      <c r="G50" s="21" t="s">
        <v>8223</v>
      </c>
      <c r="H50" s="21" t="s">
        <v>8245</v>
      </c>
      <c r="I50" s="21">
        <v>1407967200</v>
      </c>
      <c r="J50" s="21">
        <v>1406039696</v>
      </c>
      <c r="K50" s="21" t="b">
        <v>0</v>
      </c>
      <c r="L50" s="21">
        <v>54</v>
      </c>
      <c r="M50" s="21" t="b">
        <v>1</v>
      </c>
      <c r="N50" s="21" t="s">
        <v>8269</v>
      </c>
      <c r="O50" s="25">
        <v>1.2</v>
      </c>
      <c r="P50" s="26">
        <v>44.54</v>
      </c>
      <c r="Q50" s="21" t="s">
        <v>8314</v>
      </c>
      <c r="R50" s="21" t="s">
        <v>8315</v>
      </c>
    </row>
    <row r="51" spans="1:18" ht="48" x14ac:dyDescent="0.2">
      <c r="A51" s="21">
        <v>2839</v>
      </c>
      <c r="B51" s="22" t="s">
        <v>2839</v>
      </c>
      <c r="C51" s="22" t="s">
        <v>6949</v>
      </c>
      <c r="D51" s="23">
        <v>3500</v>
      </c>
      <c r="E51" s="24">
        <v>3900</v>
      </c>
      <c r="F51" s="21" t="s">
        <v>8218</v>
      </c>
      <c r="G51" s="21" t="s">
        <v>8223</v>
      </c>
      <c r="H51" s="21" t="s">
        <v>8245</v>
      </c>
      <c r="I51" s="21">
        <v>1408942740</v>
      </c>
      <c r="J51" s="21">
        <v>1406958354</v>
      </c>
      <c r="K51" s="21" t="b">
        <v>0</v>
      </c>
      <c r="L51" s="21">
        <v>31</v>
      </c>
      <c r="M51" s="21" t="b">
        <v>1</v>
      </c>
      <c r="N51" s="21" t="s">
        <v>8269</v>
      </c>
      <c r="O51" s="25">
        <v>1.1100000000000001</v>
      </c>
      <c r="P51" s="26">
        <v>125.81</v>
      </c>
      <c r="Q51" s="21" t="s">
        <v>8314</v>
      </c>
      <c r="R51" s="21" t="s">
        <v>8315</v>
      </c>
    </row>
    <row r="52" spans="1:18" ht="48" x14ac:dyDescent="0.2">
      <c r="A52" s="21">
        <v>2961</v>
      </c>
      <c r="B52" s="22" t="s">
        <v>2961</v>
      </c>
      <c r="C52" s="22" t="s">
        <v>7071</v>
      </c>
      <c r="D52" s="23">
        <v>5000</v>
      </c>
      <c r="E52" s="24">
        <v>5481</v>
      </c>
      <c r="F52" s="21" t="s">
        <v>8218</v>
      </c>
      <c r="G52" s="21" t="s">
        <v>8223</v>
      </c>
      <c r="H52" s="21" t="s">
        <v>8245</v>
      </c>
      <c r="I52" s="21">
        <v>1427342400</v>
      </c>
      <c r="J52" s="21">
        <v>1424927159</v>
      </c>
      <c r="K52" s="21" t="b">
        <v>0</v>
      </c>
      <c r="L52" s="21">
        <v>108</v>
      </c>
      <c r="M52" s="21" t="b">
        <v>1</v>
      </c>
      <c r="N52" s="21" t="s">
        <v>8269</v>
      </c>
      <c r="O52" s="25">
        <v>1.1000000000000001</v>
      </c>
      <c r="P52" s="26">
        <v>50.75</v>
      </c>
      <c r="Q52" s="21" t="s">
        <v>8314</v>
      </c>
      <c r="R52" s="21" t="s">
        <v>8315</v>
      </c>
    </row>
    <row r="53" spans="1:18" ht="48" x14ac:dyDescent="0.2">
      <c r="A53" s="21">
        <v>2962</v>
      </c>
      <c r="B53" s="22" t="s">
        <v>2962</v>
      </c>
      <c r="C53" s="22" t="s">
        <v>7072</v>
      </c>
      <c r="D53" s="23">
        <v>1000</v>
      </c>
      <c r="E53" s="24">
        <v>1218</v>
      </c>
      <c r="F53" s="21" t="s">
        <v>8218</v>
      </c>
      <c r="G53" s="21" t="s">
        <v>8223</v>
      </c>
      <c r="H53" s="21" t="s">
        <v>8245</v>
      </c>
      <c r="I53" s="21">
        <v>1425193140</v>
      </c>
      <c r="J53" s="21">
        <v>1422769906</v>
      </c>
      <c r="K53" s="21" t="b">
        <v>0</v>
      </c>
      <c r="L53" s="21">
        <v>20</v>
      </c>
      <c r="M53" s="21" t="b">
        <v>1</v>
      </c>
      <c r="N53" s="21" t="s">
        <v>8269</v>
      </c>
      <c r="O53" s="25">
        <v>1.22</v>
      </c>
      <c r="P53" s="26">
        <v>60.9</v>
      </c>
      <c r="Q53" s="21" t="s">
        <v>8314</v>
      </c>
      <c r="R53" s="21" t="s">
        <v>8315</v>
      </c>
    </row>
    <row r="54" spans="1:18" ht="64" x14ac:dyDescent="0.2">
      <c r="A54" s="21">
        <v>2963</v>
      </c>
      <c r="B54" s="22" t="s">
        <v>2963</v>
      </c>
      <c r="C54" s="22" t="s">
        <v>7073</v>
      </c>
      <c r="D54" s="23">
        <v>10000</v>
      </c>
      <c r="E54" s="24">
        <v>10685</v>
      </c>
      <c r="F54" s="21" t="s">
        <v>8218</v>
      </c>
      <c r="G54" s="21" t="s">
        <v>8223</v>
      </c>
      <c r="H54" s="21" t="s">
        <v>8245</v>
      </c>
      <c r="I54" s="21">
        <v>1435835824</v>
      </c>
      <c r="J54" s="21">
        <v>1433243824</v>
      </c>
      <c r="K54" s="21" t="b">
        <v>0</v>
      </c>
      <c r="L54" s="21">
        <v>98</v>
      </c>
      <c r="M54" s="21" t="b">
        <v>1</v>
      </c>
      <c r="N54" s="21" t="s">
        <v>8269</v>
      </c>
      <c r="O54" s="25">
        <v>1.07</v>
      </c>
      <c r="P54" s="26">
        <v>109.03</v>
      </c>
      <c r="Q54" s="21" t="s">
        <v>8314</v>
      </c>
      <c r="R54" s="21" t="s">
        <v>8315</v>
      </c>
    </row>
    <row r="55" spans="1:18" ht="48" x14ac:dyDescent="0.2">
      <c r="A55" s="21">
        <v>2964</v>
      </c>
      <c r="B55" s="22" t="s">
        <v>2964</v>
      </c>
      <c r="C55" s="22" t="s">
        <v>7074</v>
      </c>
      <c r="D55" s="23">
        <v>5000</v>
      </c>
      <c r="E55" s="24">
        <v>5035.6899999999996</v>
      </c>
      <c r="F55" s="21" t="s">
        <v>8218</v>
      </c>
      <c r="G55" s="21" t="s">
        <v>8223</v>
      </c>
      <c r="H55" s="21" t="s">
        <v>8245</v>
      </c>
      <c r="I55" s="21">
        <v>1407360720</v>
      </c>
      <c r="J55" s="21">
        <v>1404769819</v>
      </c>
      <c r="K55" s="21" t="b">
        <v>0</v>
      </c>
      <c r="L55" s="21">
        <v>196</v>
      </c>
      <c r="M55" s="21" t="b">
        <v>1</v>
      </c>
      <c r="N55" s="21" t="s">
        <v>8269</v>
      </c>
      <c r="O55" s="25">
        <v>1.01</v>
      </c>
      <c r="P55" s="26">
        <v>25.69</v>
      </c>
      <c r="Q55" s="21" t="s">
        <v>8314</v>
      </c>
      <c r="R55" s="21" t="s">
        <v>8315</v>
      </c>
    </row>
    <row r="56" spans="1:18" ht="64" x14ac:dyDescent="0.2">
      <c r="A56" s="21">
        <v>2965</v>
      </c>
      <c r="B56" s="22" t="s">
        <v>2965</v>
      </c>
      <c r="C56" s="22" t="s">
        <v>7075</v>
      </c>
      <c r="D56" s="23">
        <v>1500</v>
      </c>
      <c r="E56" s="24">
        <v>1635</v>
      </c>
      <c r="F56" s="21" t="s">
        <v>8218</v>
      </c>
      <c r="G56" s="21" t="s">
        <v>8223</v>
      </c>
      <c r="H56" s="21" t="s">
        <v>8245</v>
      </c>
      <c r="I56" s="21">
        <v>1436290233</v>
      </c>
      <c r="J56" s="21">
        <v>1433698233</v>
      </c>
      <c r="K56" s="21" t="b">
        <v>0</v>
      </c>
      <c r="L56" s="21">
        <v>39</v>
      </c>
      <c r="M56" s="21" t="b">
        <v>1</v>
      </c>
      <c r="N56" s="21" t="s">
        <v>8269</v>
      </c>
      <c r="O56" s="25">
        <v>1.0900000000000001</v>
      </c>
      <c r="P56" s="26">
        <v>41.92</v>
      </c>
      <c r="Q56" s="21" t="s">
        <v>8314</v>
      </c>
      <c r="R56" s="21" t="s">
        <v>8315</v>
      </c>
    </row>
    <row r="57" spans="1:18" ht="48" x14ac:dyDescent="0.2">
      <c r="A57" s="21">
        <v>2966</v>
      </c>
      <c r="B57" s="22" t="s">
        <v>2966</v>
      </c>
      <c r="C57" s="22" t="s">
        <v>7076</v>
      </c>
      <c r="D57" s="23">
        <v>10000</v>
      </c>
      <c r="E57" s="24">
        <v>11363</v>
      </c>
      <c r="F57" s="21" t="s">
        <v>8218</v>
      </c>
      <c r="G57" s="21" t="s">
        <v>8223</v>
      </c>
      <c r="H57" s="21" t="s">
        <v>8245</v>
      </c>
      <c r="I57" s="21">
        <v>1442425412</v>
      </c>
      <c r="J57" s="21">
        <v>1439833412</v>
      </c>
      <c r="K57" s="21" t="b">
        <v>0</v>
      </c>
      <c r="L57" s="21">
        <v>128</v>
      </c>
      <c r="M57" s="21" t="b">
        <v>1</v>
      </c>
      <c r="N57" s="21" t="s">
        <v>8269</v>
      </c>
      <c r="O57" s="25">
        <v>1.1399999999999999</v>
      </c>
      <c r="P57" s="26">
        <v>88.77</v>
      </c>
      <c r="Q57" s="21" t="s">
        <v>8314</v>
      </c>
      <c r="R57" s="21" t="s">
        <v>8315</v>
      </c>
    </row>
    <row r="58" spans="1:18" ht="48" x14ac:dyDescent="0.2">
      <c r="A58" s="21">
        <v>2967</v>
      </c>
      <c r="B58" s="22" t="s">
        <v>2967</v>
      </c>
      <c r="C58" s="22" t="s">
        <v>7077</v>
      </c>
      <c r="D58" s="23">
        <v>5000</v>
      </c>
      <c r="E58" s="24">
        <v>5696</v>
      </c>
      <c r="F58" s="21" t="s">
        <v>8218</v>
      </c>
      <c r="G58" s="21" t="s">
        <v>8223</v>
      </c>
      <c r="H58" s="21" t="s">
        <v>8245</v>
      </c>
      <c r="I58" s="21">
        <v>1425872692</v>
      </c>
      <c r="J58" s="21">
        <v>1423284292</v>
      </c>
      <c r="K58" s="21" t="b">
        <v>0</v>
      </c>
      <c r="L58" s="21">
        <v>71</v>
      </c>
      <c r="M58" s="21" t="b">
        <v>1</v>
      </c>
      <c r="N58" s="21" t="s">
        <v>8269</v>
      </c>
      <c r="O58" s="25">
        <v>1.1399999999999999</v>
      </c>
      <c r="P58" s="26">
        <v>80.23</v>
      </c>
      <c r="Q58" s="21" t="s">
        <v>8314</v>
      </c>
      <c r="R58" s="21" t="s">
        <v>8315</v>
      </c>
    </row>
    <row r="59" spans="1:18" ht="32" x14ac:dyDescent="0.2">
      <c r="A59" s="21">
        <v>2968</v>
      </c>
      <c r="B59" s="22" t="s">
        <v>2968</v>
      </c>
      <c r="C59" s="22" t="s">
        <v>7078</v>
      </c>
      <c r="D59" s="23">
        <v>3500</v>
      </c>
      <c r="E59" s="24">
        <v>3710</v>
      </c>
      <c r="F59" s="21" t="s">
        <v>8218</v>
      </c>
      <c r="G59" s="21" t="s">
        <v>8223</v>
      </c>
      <c r="H59" s="21" t="s">
        <v>8245</v>
      </c>
      <c r="I59" s="21">
        <v>1471406340</v>
      </c>
      <c r="J59" s="21">
        <v>1470227660</v>
      </c>
      <c r="K59" s="21" t="b">
        <v>0</v>
      </c>
      <c r="L59" s="21">
        <v>47</v>
      </c>
      <c r="M59" s="21" t="b">
        <v>1</v>
      </c>
      <c r="N59" s="21" t="s">
        <v>8269</v>
      </c>
      <c r="O59" s="25">
        <v>1.06</v>
      </c>
      <c r="P59" s="26">
        <v>78.94</v>
      </c>
      <c r="Q59" s="21" t="s">
        <v>8314</v>
      </c>
      <c r="R59" s="21" t="s">
        <v>8315</v>
      </c>
    </row>
    <row r="60" spans="1:18" ht="48" x14ac:dyDescent="0.2">
      <c r="A60" s="21">
        <v>2970</v>
      </c>
      <c r="B60" s="22" t="s">
        <v>2970</v>
      </c>
      <c r="C60" s="22" t="s">
        <v>7080</v>
      </c>
      <c r="D60" s="23">
        <v>6000</v>
      </c>
      <c r="E60" s="24">
        <v>6360</v>
      </c>
      <c r="F60" s="21" t="s">
        <v>8218</v>
      </c>
      <c r="G60" s="21" t="s">
        <v>8223</v>
      </c>
      <c r="H60" s="21" t="s">
        <v>8245</v>
      </c>
      <c r="I60" s="21">
        <v>1405699451</v>
      </c>
      <c r="J60" s="21">
        <v>1403107451</v>
      </c>
      <c r="K60" s="21" t="b">
        <v>0</v>
      </c>
      <c r="L60" s="21">
        <v>91</v>
      </c>
      <c r="M60" s="21" t="b">
        <v>1</v>
      </c>
      <c r="N60" s="21" t="s">
        <v>8269</v>
      </c>
      <c r="O60" s="25">
        <v>1.06</v>
      </c>
      <c r="P60" s="26">
        <v>69.89</v>
      </c>
      <c r="Q60" s="21" t="s">
        <v>8314</v>
      </c>
      <c r="R60" s="21" t="s">
        <v>8315</v>
      </c>
    </row>
    <row r="61" spans="1:18" ht="48" x14ac:dyDescent="0.2">
      <c r="A61" s="21">
        <v>2971</v>
      </c>
      <c r="B61" s="22" t="s">
        <v>2971</v>
      </c>
      <c r="C61" s="22" t="s">
        <v>7081</v>
      </c>
      <c r="D61" s="23">
        <v>3200</v>
      </c>
      <c r="E61" s="24">
        <v>3205</v>
      </c>
      <c r="F61" s="21" t="s">
        <v>8218</v>
      </c>
      <c r="G61" s="21" t="s">
        <v>8223</v>
      </c>
      <c r="H61" s="21" t="s">
        <v>8245</v>
      </c>
      <c r="I61" s="21">
        <v>1409500078</v>
      </c>
      <c r="J61" s="21">
        <v>1406908078</v>
      </c>
      <c r="K61" s="21" t="b">
        <v>0</v>
      </c>
      <c r="L61" s="21">
        <v>43</v>
      </c>
      <c r="M61" s="21" t="b">
        <v>1</v>
      </c>
      <c r="N61" s="21" t="s">
        <v>8269</v>
      </c>
      <c r="O61" s="25">
        <v>1</v>
      </c>
      <c r="P61" s="26">
        <v>74.53</v>
      </c>
      <c r="Q61" s="21" t="s">
        <v>8314</v>
      </c>
      <c r="R61" s="21" t="s">
        <v>8315</v>
      </c>
    </row>
    <row r="62" spans="1:18" ht="32" x14ac:dyDescent="0.2">
      <c r="A62" s="21">
        <v>2972</v>
      </c>
      <c r="B62" s="22" t="s">
        <v>2972</v>
      </c>
      <c r="C62" s="22" t="s">
        <v>7082</v>
      </c>
      <c r="D62" s="23">
        <v>2000</v>
      </c>
      <c r="E62" s="24">
        <v>2107</v>
      </c>
      <c r="F62" s="21" t="s">
        <v>8218</v>
      </c>
      <c r="G62" s="21" t="s">
        <v>8223</v>
      </c>
      <c r="H62" s="21" t="s">
        <v>8245</v>
      </c>
      <c r="I62" s="21">
        <v>1480899600</v>
      </c>
      <c r="J62" s="21">
        <v>1479609520</v>
      </c>
      <c r="K62" s="21" t="b">
        <v>0</v>
      </c>
      <c r="L62" s="21">
        <v>17</v>
      </c>
      <c r="M62" s="21" t="b">
        <v>1</v>
      </c>
      <c r="N62" s="21" t="s">
        <v>8269</v>
      </c>
      <c r="O62" s="25">
        <v>1.05</v>
      </c>
      <c r="P62" s="26">
        <v>123.94</v>
      </c>
      <c r="Q62" s="21" t="s">
        <v>8314</v>
      </c>
      <c r="R62" s="21" t="s">
        <v>8315</v>
      </c>
    </row>
    <row r="63" spans="1:18" ht="48" x14ac:dyDescent="0.2">
      <c r="A63" s="21">
        <v>2973</v>
      </c>
      <c r="B63" s="22" t="s">
        <v>2973</v>
      </c>
      <c r="C63" s="22" t="s">
        <v>7083</v>
      </c>
      <c r="D63" s="23">
        <v>5000</v>
      </c>
      <c r="E63" s="24">
        <v>8740</v>
      </c>
      <c r="F63" s="21" t="s">
        <v>8218</v>
      </c>
      <c r="G63" s="21" t="s">
        <v>8223</v>
      </c>
      <c r="H63" s="21" t="s">
        <v>8245</v>
      </c>
      <c r="I63" s="21">
        <v>1451620800</v>
      </c>
      <c r="J63" s="21">
        <v>1449171508</v>
      </c>
      <c r="K63" s="21" t="b">
        <v>0</v>
      </c>
      <c r="L63" s="21">
        <v>33</v>
      </c>
      <c r="M63" s="21" t="b">
        <v>1</v>
      </c>
      <c r="N63" s="21" t="s">
        <v>8269</v>
      </c>
      <c r="O63" s="25">
        <v>1.75</v>
      </c>
      <c r="P63" s="26">
        <v>264.85000000000002</v>
      </c>
      <c r="Q63" s="21" t="s">
        <v>8314</v>
      </c>
      <c r="R63" s="21" t="s">
        <v>8315</v>
      </c>
    </row>
    <row r="64" spans="1:18" ht="64" x14ac:dyDescent="0.2">
      <c r="A64" s="21">
        <v>2974</v>
      </c>
      <c r="B64" s="22" t="s">
        <v>2974</v>
      </c>
      <c r="C64" s="22" t="s">
        <v>7084</v>
      </c>
      <c r="D64" s="23">
        <v>5000</v>
      </c>
      <c r="E64" s="24">
        <v>5100</v>
      </c>
      <c r="F64" s="21" t="s">
        <v>8218</v>
      </c>
      <c r="G64" s="21" t="s">
        <v>8223</v>
      </c>
      <c r="H64" s="21" t="s">
        <v>8245</v>
      </c>
      <c r="I64" s="21">
        <v>1411695300</v>
      </c>
      <c r="J64" s="21">
        <v>1409275671</v>
      </c>
      <c r="K64" s="21" t="b">
        <v>0</v>
      </c>
      <c r="L64" s="21">
        <v>87</v>
      </c>
      <c r="M64" s="21" t="b">
        <v>1</v>
      </c>
      <c r="N64" s="21" t="s">
        <v>8269</v>
      </c>
      <c r="O64" s="25">
        <v>1.02</v>
      </c>
      <c r="P64" s="26">
        <v>58.62</v>
      </c>
      <c r="Q64" s="21" t="s">
        <v>8314</v>
      </c>
      <c r="R64" s="21" t="s">
        <v>8315</v>
      </c>
    </row>
    <row r="65" spans="1:18" ht="48" x14ac:dyDescent="0.2">
      <c r="A65" s="21">
        <v>2975</v>
      </c>
      <c r="B65" s="22" t="s">
        <v>2975</v>
      </c>
      <c r="C65" s="22" t="s">
        <v>7085</v>
      </c>
      <c r="D65" s="23">
        <v>8000</v>
      </c>
      <c r="E65" s="24">
        <v>8010</v>
      </c>
      <c r="F65" s="21" t="s">
        <v>8218</v>
      </c>
      <c r="G65" s="21" t="s">
        <v>8223</v>
      </c>
      <c r="H65" s="21" t="s">
        <v>8245</v>
      </c>
      <c r="I65" s="21">
        <v>1417057200</v>
      </c>
      <c r="J65" s="21">
        <v>1414599886</v>
      </c>
      <c r="K65" s="21" t="b">
        <v>0</v>
      </c>
      <c r="L65" s="21">
        <v>113</v>
      </c>
      <c r="M65" s="21" t="b">
        <v>1</v>
      </c>
      <c r="N65" s="21" t="s">
        <v>8269</v>
      </c>
      <c r="O65" s="25">
        <v>1</v>
      </c>
      <c r="P65" s="26">
        <v>70.88</v>
      </c>
      <c r="Q65" s="21" t="s">
        <v>8314</v>
      </c>
      <c r="R65" s="21" t="s">
        <v>8315</v>
      </c>
    </row>
    <row r="66" spans="1:18" ht="64" x14ac:dyDescent="0.2">
      <c r="A66" s="21">
        <v>2977</v>
      </c>
      <c r="B66" s="22" t="s">
        <v>2977</v>
      </c>
      <c r="C66" s="22" t="s">
        <v>7087</v>
      </c>
      <c r="D66" s="23">
        <v>3000</v>
      </c>
      <c r="E66" s="24">
        <v>3407</v>
      </c>
      <c r="F66" s="21" t="s">
        <v>8218</v>
      </c>
      <c r="G66" s="21" t="s">
        <v>8223</v>
      </c>
      <c r="H66" s="21" t="s">
        <v>8245</v>
      </c>
      <c r="I66" s="21">
        <v>1427076840</v>
      </c>
      <c r="J66" s="21">
        <v>1421960934</v>
      </c>
      <c r="K66" s="21" t="b">
        <v>0</v>
      </c>
      <c r="L66" s="21">
        <v>30</v>
      </c>
      <c r="M66" s="21" t="b">
        <v>1</v>
      </c>
      <c r="N66" s="21" t="s">
        <v>8269</v>
      </c>
      <c r="O66" s="25">
        <v>1.1399999999999999</v>
      </c>
      <c r="P66" s="26">
        <v>113.57</v>
      </c>
      <c r="Q66" s="21" t="s">
        <v>8314</v>
      </c>
      <c r="R66" s="21" t="s">
        <v>8315</v>
      </c>
    </row>
    <row r="67" spans="1:18" ht="48" x14ac:dyDescent="0.2">
      <c r="A67" s="21">
        <v>2978</v>
      </c>
      <c r="B67" s="22" t="s">
        <v>2978</v>
      </c>
      <c r="C67" s="22" t="s">
        <v>7088</v>
      </c>
      <c r="D67" s="23">
        <v>750</v>
      </c>
      <c r="E67" s="24">
        <v>971</v>
      </c>
      <c r="F67" s="21" t="s">
        <v>8218</v>
      </c>
      <c r="G67" s="21" t="s">
        <v>8223</v>
      </c>
      <c r="H67" s="21" t="s">
        <v>8245</v>
      </c>
      <c r="I67" s="21">
        <v>1413784740</v>
      </c>
      <c r="J67" s="21">
        <v>1412954547</v>
      </c>
      <c r="K67" s="21" t="b">
        <v>0</v>
      </c>
      <c r="L67" s="21">
        <v>16</v>
      </c>
      <c r="M67" s="21" t="b">
        <v>1</v>
      </c>
      <c r="N67" s="21" t="s">
        <v>8269</v>
      </c>
      <c r="O67" s="25">
        <v>1.29</v>
      </c>
      <c r="P67" s="26">
        <v>60.69</v>
      </c>
      <c r="Q67" s="21" t="s">
        <v>8314</v>
      </c>
      <c r="R67" s="21" t="s">
        <v>8315</v>
      </c>
    </row>
    <row r="68" spans="1:18" ht="48" x14ac:dyDescent="0.2">
      <c r="A68" s="21">
        <v>2979</v>
      </c>
      <c r="B68" s="22" t="s">
        <v>2979</v>
      </c>
      <c r="C68" s="22" t="s">
        <v>7089</v>
      </c>
      <c r="D68" s="23">
        <v>5000</v>
      </c>
      <c r="E68" s="24">
        <v>5070</v>
      </c>
      <c r="F68" s="21" t="s">
        <v>8218</v>
      </c>
      <c r="G68" s="21" t="s">
        <v>8223</v>
      </c>
      <c r="H68" s="21" t="s">
        <v>8245</v>
      </c>
      <c r="I68" s="21">
        <v>1420524000</v>
      </c>
      <c r="J68" s="21">
        <v>1419104823</v>
      </c>
      <c r="K68" s="21" t="b">
        <v>0</v>
      </c>
      <c r="L68" s="21">
        <v>46</v>
      </c>
      <c r="M68" s="21" t="b">
        <v>1</v>
      </c>
      <c r="N68" s="21" t="s">
        <v>8269</v>
      </c>
      <c r="O68" s="25">
        <v>1.01</v>
      </c>
      <c r="P68" s="26">
        <v>110.22</v>
      </c>
      <c r="Q68" s="21" t="s">
        <v>8314</v>
      </c>
      <c r="R68" s="21" t="s">
        <v>8315</v>
      </c>
    </row>
    <row r="69" spans="1:18" ht="48" x14ac:dyDescent="0.2">
      <c r="A69" s="21">
        <v>2980</v>
      </c>
      <c r="B69" s="22" t="s">
        <v>2980</v>
      </c>
      <c r="C69" s="22" t="s">
        <v>7090</v>
      </c>
      <c r="D69" s="23">
        <v>3000</v>
      </c>
      <c r="E69" s="24">
        <v>3275</v>
      </c>
      <c r="F69" s="21" t="s">
        <v>8218</v>
      </c>
      <c r="G69" s="21" t="s">
        <v>8223</v>
      </c>
      <c r="H69" s="21" t="s">
        <v>8245</v>
      </c>
      <c r="I69" s="21">
        <v>1440381600</v>
      </c>
      <c r="J69" s="21">
        <v>1438639130</v>
      </c>
      <c r="K69" s="21" t="b">
        <v>0</v>
      </c>
      <c r="L69" s="21">
        <v>24</v>
      </c>
      <c r="M69" s="21" t="b">
        <v>1</v>
      </c>
      <c r="N69" s="21" t="s">
        <v>8269</v>
      </c>
      <c r="O69" s="25">
        <v>1.0900000000000001</v>
      </c>
      <c r="P69" s="26">
        <v>136.46</v>
      </c>
      <c r="Q69" s="21" t="s">
        <v>8314</v>
      </c>
      <c r="R69" s="21" t="s">
        <v>8315</v>
      </c>
    </row>
    <row r="70" spans="1:18" ht="48" x14ac:dyDescent="0.2">
      <c r="A70" s="21">
        <v>3147</v>
      </c>
      <c r="B70" s="22" t="s">
        <v>3147</v>
      </c>
      <c r="C70" s="22" t="s">
        <v>7257</v>
      </c>
      <c r="D70" s="23">
        <v>20000</v>
      </c>
      <c r="E70" s="24">
        <v>23505</v>
      </c>
      <c r="F70" s="21" t="s">
        <v>8218</v>
      </c>
      <c r="G70" s="21" t="s">
        <v>8223</v>
      </c>
      <c r="H70" s="21" t="s">
        <v>8245</v>
      </c>
      <c r="I70" s="21">
        <v>1415319355</v>
      </c>
      <c r="J70" s="21">
        <v>1411859755</v>
      </c>
      <c r="K70" s="21" t="b">
        <v>1</v>
      </c>
      <c r="L70" s="21">
        <v>213</v>
      </c>
      <c r="M70" s="21" t="b">
        <v>1</v>
      </c>
      <c r="N70" s="21" t="s">
        <v>8269</v>
      </c>
      <c r="O70" s="25">
        <v>1.18</v>
      </c>
      <c r="P70" s="26">
        <v>110.35</v>
      </c>
      <c r="Q70" s="21" t="s">
        <v>8314</v>
      </c>
      <c r="R70" s="21" t="s">
        <v>8315</v>
      </c>
    </row>
    <row r="71" spans="1:18" ht="32" x14ac:dyDescent="0.2">
      <c r="A71" s="21">
        <v>3148</v>
      </c>
      <c r="B71" s="22" t="s">
        <v>3148</v>
      </c>
      <c r="C71" s="22" t="s">
        <v>7258</v>
      </c>
      <c r="D71" s="23">
        <v>1800</v>
      </c>
      <c r="E71" s="24">
        <v>2361</v>
      </c>
      <c r="F71" s="21" t="s">
        <v>8218</v>
      </c>
      <c r="G71" s="21" t="s">
        <v>8223</v>
      </c>
      <c r="H71" s="21" t="s">
        <v>8245</v>
      </c>
      <c r="I71" s="21">
        <v>1412136000</v>
      </c>
      <c r="J71" s="21">
        <v>1410278284</v>
      </c>
      <c r="K71" s="21" t="b">
        <v>1</v>
      </c>
      <c r="L71" s="21">
        <v>57</v>
      </c>
      <c r="M71" s="21" t="b">
        <v>1</v>
      </c>
      <c r="N71" s="21" t="s">
        <v>8269</v>
      </c>
      <c r="O71" s="25">
        <v>1.31</v>
      </c>
      <c r="P71" s="26">
        <v>41.42</v>
      </c>
      <c r="Q71" s="21" t="s">
        <v>8314</v>
      </c>
      <c r="R71" s="21" t="s">
        <v>8315</v>
      </c>
    </row>
    <row r="72" spans="1:18" ht="48" x14ac:dyDescent="0.2">
      <c r="A72" s="21">
        <v>3149</v>
      </c>
      <c r="B72" s="22" t="s">
        <v>3149</v>
      </c>
      <c r="C72" s="22" t="s">
        <v>7259</v>
      </c>
      <c r="D72" s="23">
        <v>1250</v>
      </c>
      <c r="E72" s="24">
        <v>1300</v>
      </c>
      <c r="F72" s="21" t="s">
        <v>8218</v>
      </c>
      <c r="G72" s="21" t="s">
        <v>8223</v>
      </c>
      <c r="H72" s="21" t="s">
        <v>8245</v>
      </c>
      <c r="I72" s="21">
        <v>1354845600</v>
      </c>
      <c r="J72" s="21">
        <v>1352766300</v>
      </c>
      <c r="K72" s="21" t="b">
        <v>1</v>
      </c>
      <c r="L72" s="21">
        <v>25</v>
      </c>
      <c r="M72" s="21" t="b">
        <v>1</v>
      </c>
      <c r="N72" s="21" t="s">
        <v>8269</v>
      </c>
      <c r="O72" s="25">
        <v>1.04</v>
      </c>
      <c r="P72" s="26">
        <v>52</v>
      </c>
      <c r="Q72" s="21" t="s">
        <v>8314</v>
      </c>
      <c r="R72" s="21" t="s">
        <v>8315</v>
      </c>
    </row>
    <row r="73" spans="1:18" ht="64" x14ac:dyDescent="0.2">
      <c r="A73" s="21">
        <v>3150</v>
      </c>
      <c r="B73" s="22" t="s">
        <v>3150</v>
      </c>
      <c r="C73" s="22" t="s">
        <v>7260</v>
      </c>
      <c r="D73" s="23">
        <v>3500</v>
      </c>
      <c r="E73" s="24">
        <v>3535</v>
      </c>
      <c r="F73" s="21" t="s">
        <v>8218</v>
      </c>
      <c r="G73" s="21" t="s">
        <v>8223</v>
      </c>
      <c r="H73" s="21" t="s">
        <v>8245</v>
      </c>
      <c r="I73" s="21">
        <v>1295928000</v>
      </c>
      <c r="J73" s="21">
        <v>1288160403</v>
      </c>
      <c r="K73" s="21" t="b">
        <v>1</v>
      </c>
      <c r="L73" s="21">
        <v>104</v>
      </c>
      <c r="M73" s="21" t="b">
        <v>1</v>
      </c>
      <c r="N73" s="21" t="s">
        <v>8269</v>
      </c>
      <c r="O73" s="25">
        <v>1.01</v>
      </c>
      <c r="P73" s="26">
        <v>33.99</v>
      </c>
      <c r="Q73" s="21" t="s">
        <v>8314</v>
      </c>
      <c r="R73" s="21" t="s">
        <v>8315</v>
      </c>
    </row>
    <row r="74" spans="1:18" ht="48" x14ac:dyDescent="0.2">
      <c r="A74" s="21">
        <v>3151</v>
      </c>
      <c r="B74" s="22" t="s">
        <v>3151</v>
      </c>
      <c r="C74" s="22" t="s">
        <v>7261</v>
      </c>
      <c r="D74" s="23">
        <v>3500</v>
      </c>
      <c r="E74" s="24">
        <v>3514</v>
      </c>
      <c r="F74" s="21" t="s">
        <v>8218</v>
      </c>
      <c r="G74" s="21" t="s">
        <v>8223</v>
      </c>
      <c r="H74" s="21" t="s">
        <v>8245</v>
      </c>
      <c r="I74" s="21">
        <v>1410379774</v>
      </c>
      <c r="J74" s="21">
        <v>1407787774</v>
      </c>
      <c r="K74" s="21" t="b">
        <v>1</v>
      </c>
      <c r="L74" s="21">
        <v>34</v>
      </c>
      <c r="M74" s="21" t="b">
        <v>1</v>
      </c>
      <c r="N74" s="21" t="s">
        <v>8269</v>
      </c>
      <c r="O74" s="25">
        <v>1</v>
      </c>
      <c r="P74" s="26">
        <v>103.35</v>
      </c>
      <c r="Q74" s="21" t="s">
        <v>8314</v>
      </c>
      <c r="R74" s="21" t="s">
        <v>8315</v>
      </c>
    </row>
    <row r="75" spans="1:18" ht="48" x14ac:dyDescent="0.2">
      <c r="A75" s="21">
        <v>3153</v>
      </c>
      <c r="B75" s="22" t="s">
        <v>3153</v>
      </c>
      <c r="C75" s="22" t="s">
        <v>7263</v>
      </c>
      <c r="D75" s="23">
        <v>3000</v>
      </c>
      <c r="E75" s="24">
        <v>10067.5</v>
      </c>
      <c r="F75" s="21" t="s">
        <v>8218</v>
      </c>
      <c r="G75" s="21" t="s">
        <v>8223</v>
      </c>
      <c r="H75" s="21" t="s">
        <v>8245</v>
      </c>
      <c r="I75" s="21">
        <v>1304225940</v>
      </c>
      <c r="J75" s="21">
        <v>1301542937</v>
      </c>
      <c r="K75" s="21" t="b">
        <v>1</v>
      </c>
      <c r="L75" s="21">
        <v>241</v>
      </c>
      <c r="M75" s="21" t="b">
        <v>1</v>
      </c>
      <c r="N75" s="21" t="s">
        <v>8269</v>
      </c>
      <c r="O75" s="25">
        <v>3.36</v>
      </c>
      <c r="P75" s="26">
        <v>41.77</v>
      </c>
      <c r="Q75" s="21" t="s">
        <v>8314</v>
      </c>
      <c r="R75" s="21" t="s">
        <v>8315</v>
      </c>
    </row>
    <row r="76" spans="1:18" ht="48" x14ac:dyDescent="0.2">
      <c r="A76" s="21">
        <v>3154</v>
      </c>
      <c r="B76" s="22" t="s">
        <v>3154</v>
      </c>
      <c r="C76" s="22" t="s">
        <v>7264</v>
      </c>
      <c r="D76" s="23">
        <v>7000</v>
      </c>
      <c r="E76" s="24">
        <v>7905</v>
      </c>
      <c r="F76" s="21" t="s">
        <v>8218</v>
      </c>
      <c r="G76" s="21" t="s">
        <v>8223</v>
      </c>
      <c r="H76" s="21" t="s">
        <v>8245</v>
      </c>
      <c r="I76" s="21">
        <v>1333310458</v>
      </c>
      <c r="J76" s="21">
        <v>1330722058</v>
      </c>
      <c r="K76" s="21" t="b">
        <v>1</v>
      </c>
      <c r="L76" s="21">
        <v>123</v>
      </c>
      <c r="M76" s="21" t="b">
        <v>1</v>
      </c>
      <c r="N76" s="21" t="s">
        <v>8269</v>
      </c>
      <c r="O76" s="25">
        <v>1.1299999999999999</v>
      </c>
      <c r="P76" s="26">
        <v>64.27</v>
      </c>
      <c r="Q76" s="21" t="s">
        <v>8314</v>
      </c>
      <c r="R76" s="21" t="s">
        <v>8315</v>
      </c>
    </row>
    <row r="77" spans="1:18" ht="48" x14ac:dyDescent="0.2">
      <c r="A77" s="21">
        <v>3156</v>
      </c>
      <c r="B77" s="22" t="s">
        <v>3156</v>
      </c>
      <c r="C77" s="22" t="s">
        <v>7266</v>
      </c>
      <c r="D77" s="23">
        <v>5500</v>
      </c>
      <c r="E77" s="24">
        <v>5600</v>
      </c>
      <c r="F77" s="21" t="s">
        <v>8218</v>
      </c>
      <c r="G77" s="21" t="s">
        <v>8223</v>
      </c>
      <c r="H77" s="21" t="s">
        <v>8245</v>
      </c>
      <c r="I77" s="21">
        <v>1338591144</v>
      </c>
      <c r="J77" s="21">
        <v>1335567144</v>
      </c>
      <c r="K77" s="21" t="b">
        <v>1</v>
      </c>
      <c r="L77" s="21">
        <v>89</v>
      </c>
      <c r="M77" s="21" t="b">
        <v>1</v>
      </c>
      <c r="N77" s="21" t="s">
        <v>8269</v>
      </c>
      <c r="O77" s="25">
        <v>1.02</v>
      </c>
      <c r="P77" s="26">
        <v>62.92</v>
      </c>
      <c r="Q77" s="21" t="s">
        <v>8314</v>
      </c>
      <c r="R77" s="21" t="s">
        <v>8315</v>
      </c>
    </row>
    <row r="78" spans="1:18" ht="32" x14ac:dyDescent="0.2">
      <c r="A78" s="21">
        <v>3157</v>
      </c>
      <c r="B78" s="22" t="s">
        <v>3157</v>
      </c>
      <c r="C78" s="22" t="s">
        <v>7267</v>
      </c>
      <c r="D78" s="23">
        <v>4000</v>
      </c>
      <c r="E78" s="24">
        <v>4040</v>
      </c>
      <c r="F78" s="21" t="s">
        <v>8218</v>
      </c>
      <c r="G78" s="21" t="s">
        <v>8223</v>
      </c>
      <c r="H78" s="21" t="s">
        <v>8245</v>
      </c>
      <c r="I78" s="21">
        <v>1405746000</v>
      </c>
      <c r="J78" s="21">
        <v>1404932105</v>
      </c>
      <c r="K78" s="21" t="b">
        <v>1</v>
      </c>
      <c r="L78" s="21">
        <v>41</v>
      </c>
      <c r="M78" s="21" t="b">
        <v>1</v>
      </c>
      <c r="N78" s="21" t="s">
        <v>8269</v>
      </c>
      <c r="O78" s="25">
        <v>1.01</v>
      </c>
      <c r="P78" s="26">
        <v>98.54</v>
      </c>
      <c r="Q78" s="21" t="s">
        <v>8314</v>
      </c>
      <c r="R78" s="21" t="s">
        <v>8315</v>
      </c>
    </row>
    <row r="79" spans="1:18" ht="32" x14ac:dyDescent="0.2">
      <c r="A79" s="21">
        <v>3158</v>
      </c>
      <c r="B79" s="22" t="s">
        <v>3158</v>
      </c>
      <c r="C79" s="22" t="s">
        <v>7268</v>
      </c>
      <c r="D79" s="23">
        <v>5000</v>
      </c>
      <c r="E79" s="24">
        <v>5700</v>
      </c>
      <c r="F79" s="21" t="s">
        <v>8218</v>
      </c>
      <c r="G79" s="21" t="s">
        <v>8223</v>
      </c>
      <c r="H79" s="21" t="s">
        <v>8245</v>
      </c>
      <c r="I79" s="21">
        <v>1374523752</v>
      </c>
      <c r="J79" s="21">
        <v>1371931752</v>
      </c>
      <c r="K79" s="21" t="b">
        <v>1</v>
      </c>
      <c r="L79" s="21">
        <v>69</v>
      </c>
      <c r="M79" s="21" t="b">
        <v>1</v>
      </c>
      <c r="N79" s="21" t="s">
        <v>8269</v>
      </c>
      <c r="O79" s="25">
        <v>1.1399999999999999</v>
      </c>
      <c r="P79" s="26">
        <v>82.61</v>
      </c>
      <c r="Q79" s="21" t="s">
        <v>8314</v>
      </c>
      <c r="R79" s="21" t="s">
        <v>8315</v>
      </c>
    </row>
    <row r="80" spans="1:18" ht="48" x14ac:dyDescent="0.2">
      <c r="A80" s="21">
        <v>3159</v>
      </c>
      <c r="B80" s="22" t="s">
        <v>3159</v>
      </c>
      <c r="C80" s="22" t="s">
        <v>7269</v>
      </c>
      <c r="D80" s="23">
        <v>1500</v>
      </c>
      <c r="E80" s="24">
        <v>2002.22</v>
      </c>
      <c r="F80" s="21" t="s">
        <v>8218</v>
      </c>
      <c r="G80" s="21" t="s">
        <v>8223</v>
      </c>
      <c r="H80" s="21" t="s">
        <v>8245</v>
      </c>
      <c r="I80" s="21">
        <v>1326927600</v>
      </c>
      <c r="J80" s="21">
        <v>1323221761</v>
      </c>
      <c r="K80" s="21" t="b">
        <v>1</v>
      </c>
      <c r="L80" s="21">
        <v>52</v>
      </c>
      <c r="M80" s="21" t="b">
        <v>1</v>
      </c>
      <c r="N80" s="21" t="s">
        <v>8269</v>
      </c>
      <c r="O80" s="25">
        <v>1.33</v>
      </c>
      <c r="P80" s="26">
        <v>38.5</v>
      </c>
      <c r="Q80" s="21" t="s">
        <v>8314</v>
      </c>
      <c r="R80" s="21" t="s">
        <v>8315</v>
      </c>
    </row>
    <row r="81" spans="1:18" ht="48" x14ac:dyDescent="0.2">
      <c r="A81" s="21">
        <v>3160</v>
      </c>
      <c r="B81" s="22" t="s">
        <v>3160</v>
      </c>
      <c r="C81" s="22" t="s">
        <v>7270</v>
      </c>
      <c r="D81" s="23">
        <v>4500</v>
      </c>
      <c r="E81" s="24">
        <v>4569</v>
      </c>
      <c r="F81" s="21" t="s">
        <v>8218</v>
      </c>
      <c r="G81" s="21" t="s">
        <v>8223</v>
      </c>
      <c r="H81" s="21" t="s">
        <v>8245</v>
      </c>
      <c r="I81" s="21">
        <v>1407905940</v>
      </c>
      <c r="J81" s="21">
        <v>1405923687</v>
      </c>
      <c r="K81" s="21" t="b">
        <v>1</v>
      </c>
      <c r="L81" s="21">
        <v>57</v>
      </c>
      <c r="M81" s="21" t="b">
        <v>1</v>
      </c>
      <c r="N81" s="21" t="s">
        <v>8269</v>
      </c>
      <c r="O81" s="25">
        <v>1.02</v>
      </c>
      <c r="P81" s="26">
        <v>80.16</v>
      </c>
      <c r="Q81" s="21" t="s">
        <v>8314</v>
      </c>
      <c r="R81" s="21" t="s">
        <v>8315</v>
      </c>
    </row>
    <row r="82" spans="1:18" ht="64" x14ac:dyDescent="0.2">
      <c r="A82" s="21">
        <v>3162</v>
      </c>
      <c r="B82" s="22" t="s">
        <v>3162</v>
      </c>
      <c r="C82" s="22" t="s">
        <v>7272</v>
      </c>
      <c r="D82" s="23">
        <v>4000</v>
      </c>
      <c r="E82" s="24">
        <v>5086</v>
      </c>
      <c r="F82" s="21" t="s">
        <v>8218</v>
      </c>
      <c r="G82" s="21" t="s">
        <v>8223</v>
      </c>
      <c r="H82" s="21" t="s">
        <v>8245</v>
      </c>
      <c r="I82" s="21">
        <v>1404698400</v>
      </c>
      <c r="J82" s="21">
        <v>1402331262</v>
      </c>
      <c r="K82" s="21" t="b">
        <v>1</v>
      </c>
      <c r="L82" s="21">
        <v>63</v>
      </c>
      <c r="M82" s="21" t="b">
        <v>1</v>
      </c>
      <c r="N82" s="21" t="s">
        <v>8269</v>
      </c>
      <c r="O82" s="25">
        <v>1.27</v>
      </c>
      <c r="P82" s="26">
        <v>80.73</v>
      </c>
      <c r="Q82" s="21" t="s">
        <v>8314</v>
      </c>
      <c r="R82" s="21" t="s">
        <v>8315</v>
      </c>
    </row>
    <row r="83" spans="1:18" ht="48" x14ac:dyDescent="0.2">
      <c r="A83" s="21">
        <v>3163</v>
      </c>
      <c r="B83" s="22" t="s">
        <v>3163</v>
      </c>
      <c r="C83" s="22" t="s">
        <v>7273</v>
      </c>
      <c r="D83" s="23">
        <v>13000</v>
      </c>
      <c r="E83" s="24">
        <v>14450</v>
      </c>
      <c r="F83" s="21" t="s">
        <v>8218</v>
      </c>
      <c r="G83" s="21" t="s">
        <v>8223</v>
      </c>
      <c r="H83" s="21" t="s">
        <v>8245</v>
      </c>
      <c r="I83" s="21">
        <v>1402855525</v>
      </c>
      <c r="J83" s="21">
        <v>1400263525</v>
      </c>
      <c r="K83" s="21" t="b">
        <v>1</v>
      </c>
      <c r="L83" s="21">
        <v>72</v>
      </c>
      <c r="M83" s="21" t="b">
        <v>1</v>
      </c>
      <c r="N83" s="21" t="s">
        <v>8269</v>
      </c>
      <c r="O83" s="25">
        <v>1.1100000000000001</v>
      </c>
      <c r="P83" s="26">
        <v>200.69</v>
      </c>
      <c r="Q83" s="21" t="s">
        <v>8314</v>
      </c>
      <c r="R83" s="21" t="s">
        <v>8315</v>
      </c>
    </row>
    <row r="84" spans="1:18" ht="64" x14ac:dyDescent="0.2">
      <c r="A84" s="21">
        <v>3164</v>
      </c>
      <c r="B84" s="22" t="s">
        <v>3164</v>
      </c>
      <c r="C84" s="22" t="s">
        <v>7274</v>
      </c>
      <c r="D84" s="23">
        <v>2500</v>
      </c>
      <c r="E84" s="24">
        <v>2669</v>
      </c>
      <c r="F84" s="21" t="s">
        <v>8218</v>
      </c>
      <c r="G84" s="21" t="s">
        <v>8223</v>
      </c>
      <c r="H84" s="21" t="s">
        <v>8245</v>
      </c>
      <c r="I84" s="21">
        <v>1402341615</v>
      </c>
      <c r="J84" s="21">
        <v>1399490415</v>
      </c>
      <c r="K84" s="21" t="b">
        <v>1</v>
      </c>
      <c r="L84" s="21">
        <v>71</v>
      </c>
      <c r="M84" s="21" t="b">
        <v>1</v>
      </c>
      <c r="N84" s="21" t="s">
        <v>8269</v>
      </c>
      <c r="O84" s="25">
        <v>1.07</v>
      </c>
      <c r="P84" s="26">
        <v>37.590000000000003</v>
      </c>
      <c r="Q84" s="21" t="s">
        <v>8314</v>
      </c>
      <c r="R84" s="21" t="s">
        <v>8315</v>
      </c>
    </row>
    <row r="85" spans="1:18" ht="64" x14ac:dyDescent="0.2">
      <c r="A85" s="21">
        <v>3165</v>
      </c>
      <c r="B85" s="22" t="s">
        <v>3165</v>
      </c>
      <c r="C85" s="22" t="s">
        <v>7275</v>
      </c>
      <c r="D85" s="23">
        <v>750</v>
      </c>
      <c r="E85" s="24">
        <v>1220</v>
      </c>
      <c r="F85" s="21" t="s">
        <v>8218</v>
      </c>
      <c r="G85" s="21" t="s">
        <v>8223</v>
      </c>
      <c r="H85" s="21" t="s">
        <v>8245</v>
      </c>
      <c r="I85" s="21">
        <v>1304395140</v>
      </c>
      <c r="J85" s="21">
        <v>1302493760</v>
      </c>
      <c r="K85" s="21" t="b">
        <v>1</v>
      </c>
      <c r="L85" s="21">
        <v>21</v>
      </c>
      <c r="M85" s="21" t="b">
        <v>1</v>
      </c>
      <c r="N85" s="21" t="s">
        <v>8269</v>
      </c>
      <c r="O85" s="25">
        <v>1.63</v>
      </c>
      <c r="P85" s="26">
        <v>58.1</v>
      </c>
      <c r="Q85" s="21" t="s">
        <v>8314</v>
      </c>
      <c r="R85" s="21" t="s">
        <v>8315</v>
      </c>
    </row>
    <row r="86" spans="1:18" ht="48" x14ac:dyDescent="0.2">
      <c r="A86" s="21">
        <v>3166</v>
      </c>
      <c r="B86" s="22" t="s">
        <v>3166</v>
      </c>
      <c r="C86" s="22" t="s">
        <v>7276</v>
      </c>
      <c r="D86" s="23">
        <v>35000</v>
      </c>
      <c r="E86" s="24">
        <v>56079.83</v>
      </c>
      <c r="F86" s="21" t="s">
        <v>8218</v>
      </c>
      <c r="G86" s="21" t="s">
        <v>8223</v>
      </c>
      <c r="H86" s="21" t="s">
        <v>8245</v>
      </c>
      <c r="I86" s="21">
        <v>1416988740</v>
      </c>
      <c r="J86" s="21">
        <v>1414514153</v>
      </c>
      <c r="K86" s="21" t="b">
        <v>1</v>
      </c>
      <c r="L86" s="21">
        <v>930</v>
      </c>
      <c r="M86" s="21" t="b">
        <v>1</v>
      </c>
      <c r="N86" s="21" t="s">
        <v>8269</v>
      </c>
      <c r="O86" s="25">
        <v>1.6</v>
      </c>
      <c r="P86" s="26">
        <v>60.3</v>
      </c>
      <c r="Q86" s="21" t="s">
        <v>8314</v>
      </c>
      <c r="R86" s="21" t="s">
        <v>8315</v>
      </c>
    </row>
    <row r="87" spans="1:18" ht="32" x14ac:dyDescent="0.2">
      <c r="A87" s="21">
        <v>3167</v>
      </c>
      <c r="B87" s="22" t="s">
        <v>3167</v>
      </c>
      <c r="C87" s="22" t="s">
        <v>7277</v>
      </c>
      <c r="D87" s="23">
        <v>3000</v>
      </c>
      <c r="E87" s="24">
        <v>3485</v>
      </c>
      <c r="F87" s="21" t="s">
        <v>8218</v>
      </c>
      <c r="G87" s="21" t="s">
        <v>8223</v>
      </c>
      <c r="H87" s="21" t="s">
        <v>8245</v>
      </c>
      <c r="I87" s="21">
        <v>1406952781</v>
      </c>
      <c r="J87" s="21">
        <v>1405743181</v>
      </c>
      <c r="K87" s="21" t="b">
        <v>1</v>
      </c>
      <c r="L87" s="21">
        <v>55</v>
      </c>
      <c r="M87" s="21" t="b">
        <v>1</v>
      </c>
      <c r="N87" s="21" t="s">
        <v>8269</v>
      </c>
      <c r="O87" s="25">
        <v>1.1599999999999999</v>
      </c>
      <c r="P87" s="26">
        <v>63.36</v>
      </c>
      <c r="Q87" s="21" t="s">
        <v>8314</v>
      </c>
      <c r="R87" s="21" t="s">
        <v>8315</v>
      </c>
    </row>
    <row r="88" spans="1:18" ht="48" x14ac:dyDescent="0.2">
      <c r="A88" s="21">
        <v>3168</v>
      </c>
      <c r="B88" s="22" t="s">
        <v>3168</v>
      </c>
      <c r="C88" s="22" t="s">
        <v>7278</v>
      </c>
      <c r="D88" s="23">
        <v>2500</v>
      </c>
      <c r="E88" s="24">
        <v>3105</v>
      </c>
      <c r="F88" s="21" t="s">
        <v>8218</v>
      </c>
      <c r="G88" s="21" t="s">
        <v>8223</v>
      </c>
      <c r="H88" s="21" t="s">
        <v>8245</v>
      </c>
      <c r="I88" s="21">
        <v>1402696800</v>
      </c>
      <c r="J88" s="21">
        <v>1399948353</v>
      </c>
      <c r="K88" s="21" t="b">
        <v>1</v>
      </c>
      <c r="L88" s="21">
        <v>61</v>
      </c>
      <c r="M88" s="21" t="b">
        <v>1</v>
      </c>
      <c r="N88" s="21" t="s">
        <v>8269</v>
      </c>
      <c r="O88" s="25">
        <v>1.24</v>
      </c>
      <c r="P88" s="26">
        <v>50.9</v>
      </c>
      <c r="Q88" s="21" t="s">
        <v>8314</v>
      </c>
      <c r="R88" s="21" t="s">
        <v>8315</v>
      </c>
    </row>
    <row r="89" spans="1:18" ht="32" x14ac:dyDescent="0.2">
      <c r="A89" s="21">
        <v>3169</v>
      </c>
      <c r="B89" s="22" t="s">
        <v>3169</v>
      </c>
      <c r="C89" s="22" t="s">
        <v>7279</v>
      </c>
      <c r="D89" s="23">
        <v>8000</v>
      </c>
      <c r="E89" s="24">
        <v>8241</v>
      </c>
      <c r="F89" s="21" t="s">
        <v>8218</v>
      </c>
      <c r="G89" s="21" t="s">
        <v>8223</v>
      </c>
      <c r="H89" s="21" t="s">
        <v>8245</v>
      </c>
      <c r="I89" s="21">
        <v>1386910740</v>
      </c>
      <c r="J89" s="21">
        <v>1384364561</v>
      </c>
      <c r="K89" s="21" t="b">
        <v>1</v>
      </c>
      <c r="L89" s="21">
        <v>82</v>
      </c>
      <c r="M89" s="21" t="b">
        <v>1</v>
      </c>
      <c r="N89" s="21" t="s">
        <v>8269</v>
      </c>
      <c r="O89" s="25">
        <v>1.03</v>
      </c>
      <c r="P89" s="26">
        <v>100.5</v>
      </c>
      <c r="Q89" s="21" t="s">
        <v>8314</v>
      </c>
      <c r="R89" s="21" t="s">
        <v>8315</v>
      </c>
    </row>
    <row r="90" spans="1:18" ht="48" x14ac:dyDescent="0.2">
      <c r="A90" s="21">
        <v>3170</v>
      </c>
      <c r="B90" s="22" t="s">
        <v>3170</v>
      </c>
      <c r="C90" s="22" t="s">
        <v>7280</v>
      </c>
      <c r="D90" s="23">
        <v>2000</v>
      </c>
      <c r="E90" s="24">
        <v>2245</v>
      </c>
      <c r="F90" s="21" t="s">
        <v>8218</v>
      </c>
      <c r="G90" s="21" t="s">
        <v>8223</v>
      </c>
      <c r="H90" s="21" t="s">
        <v>8245</v>
      </c>
      <c r="I90" s="21">
        <v>1404273600</v>
      </c>
      <c r="J90" s="21">
        <v>1401414944</v>
      </c>
      <c r="K90" s="21" t="b">
        <v>1</v>
      </c>
      <c r="L90" s="21">
        <v>71</v>
      </c>
      <c r="M90" s="21" t="b">
        <v>1</v>
      </c>
      <c r="N90" s="21" t="s">
        <v>8269</v>
      </c>
      <c r="O90" s="25">
        <v>1.1200000000000001</v>
      </c>
      <c r="P90" s="26">
        <v>31.62</v>
      </c>
      <c r="Q90" s="21" t="s">
        <v>8314</v>
      </c>
      <c r="R90" s="21" t="s">
        <v>8315</v>
      </c>
    </row>
    <row r="91" spans="1:18" ht="48" x14ac:dyDescent="0.2">
      <c r="A91" s="21">
        <v>3172</v>
      </c>
      <c r="B91" s="22" t="s">
        <v>3172</v>
      </c>
      <c r="C91" s="22" t="s">
        <v>7282</v>
      </c>
      <c r="D91" s="23">
        <v>2000</v>
      </c>
      <c r="E91" s="24">
        <v>2300</v>
      </c>
      <c r="F91" s="21" t="s">
        <v>8218</v>
      </c>
      <c r="G91" s="21" t="s">
        <v>8223</v>
      </c>
      <c r="H91" s="21" t="s">
        <v>8245</v>
      </c>
      <c r="I91" s="21">
        <v>1329240668</v>
      </c>
      <c r="J91" s="21">
        <v>1326648668</v>
      </c>
      <c r="K91" s="21" t="b">
        <v>1</v>
      </c>
      <c r="L91" s="21">
        <v>29</v>
      </c>
      <c r="M91" s="21" t="b">
        <v>1</v>
      </c>
      <c r="N91" s="21" t="s">
        <v>8269</v>
      </c>
      <c r="O91" s="25">
        <v>1.1499999999999999</v>
      </c>
      <c r="P91" s="26">
        <v>79.31</v>
      </c>
      <c r="Q91" s="21" t="s">
        <v>8314</v>
      </c>
      <c r="R91" s="21" t="s">
        <v>8315</v>
      </c>
    </row>
    <row r="92" spans="1:18" ht="48" x14ac:dyDescent="0.2">
      <c r="A92" s="21">
        <v>3173</v>
      </c>
      <c r="B92" s="22" t="s">
        <v>3173</v>
      </c>
      <c r="C92" s="22" t="s">
        <v>7283</v>
      </c>
      <c r="D92" s="23">
        <v>10000</v>
      </c>
      <c r="E92" s="24">
        <v>10300</v>
      </c>
      <c r="F92" s="21" t="s">
        <v>8218</v>
      </c>
      <c r="G92" s="21" t="s">
        <v>8223</v>
      </c>
      <c r="H92" s="21" t="s">
        <v>8245</v>
      </c>
      <c r="I92" s="21">
        <v>1411765492</v>
      </c>
      <c r="J92" s="21">
        <v>1409173492</v>
      </c>
      <c r="K92" s="21" t="b">
        <v>1</v>
      </c>
      <c r="L92" s="21">
        <v>74</v>
      </c>
      <c r="M92" s="21" t="b">
        <v>1</v>
      </c>
      <c r="N92" s="21" t="s">
        <v>8269</v>
      </c>
      <c r="O92" s="25">
        <v>1.03</v>
      </c>
      <c r="P92" s="26">
        <v>139.19</v>
      </c>
      <c r="Q92" s="21" t="s">
        <v>8314</v>
      </c>
      <c r="R92" s="21" t="s">
        <v>8315</v>
      </c>
    </row>
    <row r="93" spans="1:18" ht="64" x14ac:dyDescent="0.2">
      <c r="A93" s="21">
        <v>3174</v>
      </c>
      <c r="B93" s="22" t="s">
        <v>3174</v>
      </c>
      <c r="C93" s="22" t="s">
        <v>7284</v>
      </c>
      <c r="D93" s="23">
        <v>3000</v>
      </c>
      <c r="E93" s="24">
        <v>3034</v>
      </c>
      <c r="F93" s="21" t="s">
        <v>8218</v>
      </c>
      <c r="G93" s="21" t="s">
        <v>8223</v>
      </c>
      <c r="H93" s="21" t="s">
        <v>8245</v>
      </c>
      <c r="I93" s="21">
        <v>1408999508</v>
      </c>
      <c r="J93" s="21">
        <v>1407789908</v>
      </c>
      <c r="K93" s="21" t="b">
        <v>1</v>
      </c>
      <c r="L93" s="21">
        <v>23</v>
      </c>
      <c r="M93" s="21" t="b">
        <v>1</v>
      </c>
      <c r="N93" s="21" t="s">
        <v>8269</v>
      </c>
      <c r="O93" s="25">
        <v>1.01</v>
      </c>
      <c r="P93" s="26">
        <v>131.91</v>
      </c>
      <c r="Q93" s="21" t="s">
        <v>8314</v>
      </c>
      <c r="R93" s="21" t="s">
        <v>8315</v>
      </c>
    </row>
    <row r="94" spans="1:18" ht="64" x14ac:dyDescent="0.2">
      <c r="A94" s="21">
        <v>3175</v>
      </c>
      <c r="B94" s="22" t="s">
        <v>3175</v>
      </c>
      <c r="C94" s="22" t="s">
        <v>7285</v>
      </c>
      <c r="D94" s="23">
        <v>5000</v>
      </c>
      <c r="E94" s="24">
        <v>5478</v>
      </c>
      <c r="F94" s="21" t="s">
        <v>8218</v>
      </c>
      <c r="G94" s="21" t="s">
        <v>8223</v>
      </c>
      <c r="H94" s="21" t="s">
        <v>8245</v>
      </c>
      <c r="I94" s="21">
        <v>1297977427</v>
      </c>
      <c r="J94" s="21">
        <v>1292793427</v>
      </c>
      <c r="K94" s="21" t="b">
        <v>1</v>
      </c>
      <c r="L94" s="21">
        <v>60</v>
      </c>
      <c r="M94" s="21" t="b">
        <v>1</v>
      </c>
      <c r="N94" s="21" t="s">
        <v>8269</v>
      </c>
      <c r="O94" s="25">
        <v>1.1000000000000001</v>
      </c>
      <c r="P94" s="26">
        <v>91.3</v>
      </c>
      <c r="Q94" s="21" t="s">
        <v>8314</v>
      </c>
      <c r="R94" s="21" t="s">
        <v>8315</v>
      </c>
    </row>
    <row r="95" spans="1:18" ht="64" x14ac:dyDescent="0.2">
      <c r="A95" s="21">
        <v>3176</v>
      </c>
      <c r="B95" s="22" t="s">
        <v>3176</v>
      </c>
      <c r="C95" s="22" t="s">
        <v>7286</v>
      </c>
      <c r="D95" s="23">
        <v>1900</v>
      </c>
      <c r="E95" s="24">
        <v>2182</v>
      </c>
      <c r="F95" s="21" t="s">
        <v>8218</v>
      </c>
      <c r="G95" s="21" t="s">
        <v>8223</v>
      </c>
      <c r="H95" s="21" t="s">
        <v>8245</v>
      </c>
      <c r="I95" s="21">
        <v>1376838000</v>
      </c>
      <c r="J95" s="21">
        <v>1374531631</v>
      </c>
      <c r="K95" s="21" t="b">
        <v>1</v>
      </c>
      <c r="L95" s="21">
        <v>55</v>
      </c>
      <c r="M95" s="21" t="b">
        <v>1</v>
      </c>
      <c r="N95" s="21" t="s">
        <v>8269</v>
      </c>
      <c r="O95" s="25">
        <v>1.1499999999999999</v>
      </c>
      <c r="P95" s="26">
        <v>39.67</v>
      </c>
      <c r="Q95" s="21" t="s">
        <v>8314</v>
      </c>
      <c r="R95" s="21" t="s">
        <v>8315</v>
      </c>
    </row>
    <row r="96" spans="1:18" ht="48" x14ac:dyDescent="0.2">
      <c r="A96" s="21">
        <v>3177</v>
      </c>
      <c r="B96" s="22" t="s">
        <v>3177</v>
      </c>
      <c r="C96" s="22" t="s">
        <v>7287</v>
      </c>
      <c r="D96" s="23">
        <v>2500</v>
      </c>
      <c r="E96" s="24">
        <v>2935</v>
      </c>
      <c r="F96" s="21" t="s">
        <v>8218</v>
      </c>
      <c r="G96" s="21" t="s">
        <v>8223</v>
      </c>
      <c r="H96" s="21" t="s">
        <v>8245</v>
      </c>
      <c r="I96" s="21">
        <v>1403366409</v>
      </c>
      <c r="J96" s="21">
        <v>1400774409</v>
      </c>
      <c r="K96" s="21" t="b">
        <v>1</v>
      </c>
      <c r="L96" s="21">
        <v>51</v>
      </c>
      <c r="M96" s="21" t="b">
        <v>1</v>
      </c>
      <c r="N96" s="21" t="s">
        <v>8269</v>
      </c>
      <c r="O96" s="25">
        <v>1.17</v>
      </c>
      <c r="P96" s="26">
        <v>57.55</v>
      </c>
      <c r="Q96" s="21" t="s">
        <v>8314</v>
      </c>
      <c r="R96" s="21" t="s">
        <v>8315</v>
      </c>
    </row>
    <row r="97" spans="1:18" ht="48" x14ac:dyDescent="0.2">
      <c r="A97" s="21">
        <v>3179</v>
      </c>
      <c r="B97" s="22" t="s">
        <v>3179</v>
      </c>
      <c r="C97" s="22" t="s">
        <v>7289</v>
      </c>
      <c r="D97" s="23">
        <v>4200</v>
      </c>
      <c r="E97" s="24">
        <v>4794.82</v>
      </c>
      <c r="F97" s="21" t="s">
        <v>8218</v>
      </c>
      <c r="G97" s="21" t="s">
        <v>8223</v>
      </c>
      <c r="H97" s="21" t="s">
        <v>8245</v>
      </c>
      <c r="I97" s="21">
        <v>1367859071</v>
      </c>
      <c r="J97" s="21">
        <v>1365699071</v>
      </c>
      <c r="K97" s="21" t="b">
        <v>1</v>
      </c>
      <c r="L97" s="21">
        <v>62</v>
      </c>
      <c r="M97" s="21" t="b">
        <v>1</v>
      </c>
      <c r="N97" s="21" t="s">
        <v>8269</v>
      </c>
      <c r="O97" s="25">
        <v>1.1399999999999999</v>
      </c>
      <c r="P97" s="26">
        <v>77.34</v>
      </c>
      <c r="Q97" s="21" t="s">
        <v>8314</v>
      </c>
      <c r="R97" s="21" t="s">
        <v>8315</v>
      </c>
    </row>
    <row r="98" spans="1:18" ht="64" x14ac:dyDescent="0.2">
      <c r="A98" s="21">
        <v>3182</v>
      </c>
      <c r="B98" s="22" t="s">
        <v>3182</v>
      </c>
      <c r="C98" s="22" t="s">
        <v>7292</v>
      </c>
      <c r="D98" s="23">
        <v>7000</v>
      </c>
      <c r="E98" s="24">
        <v>7062</v>
      </c>
      <c r="F98" s="21" t="s">
        <v>8218</v>
      </c>
      <c r="G98" s="21" t="s">
        <v>8223</v>
      </c>
      <c r="H98" s="21" t="s">
        <v>8245</v>
      </c>
      <c r="I98" s="21">
        <v>1328029200</v>
      </c>
      <c r="J98" s="21">
        <v>1323211621</v>
      </c>
      <c r="K98" s="21" t="b">
        <v>1</v>
      </c>
      <c r="L98" s="21">
        <v>151</v>
      </c>
      <c r="M98" s="21" t="b">
        <v>1</v>
      </c>
      <c r="N98" s="21" t="s">
        <v>8269</v>
      </c>
      <c r="O98" s="25">
        <v>1.01</v>
      </c>
      <c r="P98" s="26">
        <v>46.77</v>
      </c>
      <c r="Q98" s="21" t="s">
        <v>8314</v>
      </c>
      <c r="R98" s="21" t="s">
        <v>8315</v>
      </c>
    </row>
    <row r="99" spans="1:18" ht="48" x14ac:dyDescent="0.2">
      <c r="A99" s="21">
        <v>3183</v>
      </c>
      <c r="B99" s="22" t="s">
        <v>3183</v>
      </c>
      <c r="C99" s="22" t="s">
        <v>7293</v>
      </c>
      <c r="D99" s="23">
        <v>2500</v>
      </c>
      <c r="E99" s="24">
        <v>2725</v>
      </c>
      <c r="F99" s="21" t="s">
        <v>8218</v>
      </c>
      <c r="G99" s="21" t="s">
        <v>8223</v>
      </c>
      <c r="H99" s="21" t="s">
        <v>8245</v>
      </c>
      <c r="I99" s="21">
        <v>1377284669</v>
      </c>
      <c r="J99" s="21">
        <v>1375729469</v>
      </c>
      <c r="K99" s="21" t="b">
        <v>1</v>
      </c>
      <c r="L99" s="21">
        <v>68</v>
      </c>
      <c r="M99" s="21" t="b">
        <v>1</v>
      </c>
      <c r="N99" s="21" t="s">
        <v>8269</v>
      </c>
      <c r="O99" s="25">
        <v>1.0900000000000001</v>
      </c>
      <c r="P99" s="26">
        <v>40.07</v>
      </c>
      <c r="Q99" s="21" t="s">
        <v>8314</v>
      </c>
      <c r="R99" s="21" t="s">
        <v>8315</v>
      </c>
    </row>
    <row r="100" spans="1:18" ht="48" x14ac:dyDescent="0.2">
      <c r="A100" s="21">
        <v>3184</v>
      </c>
      <c r="B100" s="22" t="s">
        <v>3184</v>
      </c>
      <c r="C100" s="22" t="s">
        <v>7294</v>
      </c>
      <c r="D100" s="23">
        <v>4300</v>
      </c>
      <c r="E100" s="24">
        <v>4610</v>
      </c>
      <c r="F100" s="21" t="s">
        <v>8218</v>
      </c>
      <c r="G100" s="21" t="s">
        <v>8223</v>
      </c>
      <c r="H100" s="21" t="s">
        <v>8245</v>
      </c>
      <c r="I100" s="21">
        <v>1404258631</v>
      </c>
      <c r="J100" s="21">
        <v>1401666631</v>
      </c>
      <c r="K100" s="21" t="b">
        <v>1</v>
      </c>
      <c r="L100" s="21">
        <v>46</v>
      </c>
      <c r="M100" s="21" t="b">
        <v>1</v>
      </c>
      <c r="N100" s="21" t="s">
        <v>8269</v>
      </c>
      <c r="O100" s="25">
        <v>1.07</v>
      </c>
      <c r="P100" s="26">
        <v>100.22</v>
      </c>
      <c r="Q100" s="21" t="s">
        <v>8314</v>
      </c>
      <c r="R100" s="21" t="s">
        <v>8315</v>
      </c>
    </row>
    <row r="101" spans="1:18" ht="64" x14ac:dyDescent="0.2">
      <c r="A101" s="21">
        <v>3187</v>
      </c>
      <c r="B101" s="22" t="s">
        <v>3187</v>
      </c>
      <c r="C101" s="22" t="s">
        <v>7297</v>
      </c>
      <c r="D101" s="23">
        <v>15000</v>
      </c>
      <c r="E101" s="24">
        <v>17444</v>
      </c>
      <c r="F101" s="21" t="s">
        <v>8218</v>
      </c>
      <c r="G101" s="21" t="s">
        <v>8223</v>
      </c>
      <c r="H101" s="21" t="s">
        <v>8245</v>
      </c>
      <c r="I101" s="21">
        <v>1407167973</v>
      </c>
      <c r="J101" s="21">
        <v>1405439973</v>
      </c>
      <c r="K101" s="21" t="b">
        <v>1</v>
      </c>
      <c r="L101" s="21">
        <v>244</v>
      </c>
      <c r="M101" s="21" t="b">
        <v>1</v>
      </c>
      <c r="N101" s="21" t="s">
        <v>8269</v>
      </c>
      <c r="O101" s="25">
        <v>1.1599999999999999</v>
      </c>
      <c r="P101" s="26">
        <v>71.489999999999995</v>
      </c>
      <c r="Q101" s="21" t="s">
        <v>8314</v>
      </c>
      <c r="R101" s="21" t="s">
        <v>8315</v>
      </c>
    </row>
    <row r="102" spans="1:18" ht="48" x14ac:dyDescent="0.2">
      <c r="A102" s="21">
        <v>3208</v>
      </c>
      <c r="B102" s="22" t="s">
        <v>3208</v>
      </c>
      <c r="C102" s="22" t="s">
        <v>7318</v>
      </c>
      <c r="D102" s="23">
        <v>5000</v>
      </c>
      <c r="E102" s="24">
        <v>5175</v>
      </c>
      <c r="F102" s="21" t="s">
        <v>8218</v>
      </c>
      <c r="G102" s="21" t="s">
        <v>8223</v>
      </c>
      <c r="H102" s="21" t="s">
        <v>8245</v>
      </c>
      <c r="I102" s="21">
        <v>1406557877</v>
      </c>
      <c r="J102" s="21">
        <v>1404743477</v>
      </c>
      <c r="K102" s="21" t="b">
        <v>1</v>
      </c>
      <c r="L102" s="21">
        <v>82</v>
      </c>
      <c r="M102" s="21" t="b">
        <v>1</v>
      </c>
      <c r="N102" s="21" t="s">
        <v>8269</v>
      </c>
      <c r="O102" s="25">
        <v>1.04</v>
      </c>
      <c r="P102" s="26">
        <v>63.11</v>
      </c>
      <c r="Q102" s="21" t="s">
        <v>8314</v>
      </c>
      <c r="R102" s="21" t="s">
        <v>8315</v>
      </c>
    </row>
    <row r="103" spans="1:18" ht="48" x14ac:dyDescent="0.2">
      <c r="A103" s="21">
        <v>3209</v>
      </c>
      <c r="B103" s="22" t="s">
        <v>3209</v>
      </c>
      <c r="C103" s="22" t="s">
        <v>7319</v>
      </c>
      <c r="D103" s="23">
        <v>9500</v>
      </c>
      <c r="E103" s="24">
        <v>11335.7</v>
      </c>
      <c r="F103" s="21" t="s">
        <v>8218</v>
      </c>
      <c r="G103" s="21" t="s">
        <v>8223</v>
      </c>
      <c r="H103" s="21" t="s">
        <v>8245</v>
      </c>
      <c r="I103" s="21">
        <v>1403305200</v>
      </c>
      <c r="J103" s="21">
        <v>1400512658</v>
      </c>
      <c r="K103" s="21" t="b">
        <v>1</v>
      </c>
      <c r="L103" s="21">
        <v>226</v>
      </c>
      <c r="M103" s="21" t="b">
        <v>1</v>
      </c>
      <c r="N103" s="21" t="s">
        <v>8269</v>
      </c>
      <c r="O103" s="25">
        <v>1.19</v>
      </c>
      <c r="P103" s="26">
        <v>50.16</v>
      </c>
      <c r="Q103" s="21" t="s">
        <v>8314</v>
      </c>
      <c r="R103" s="21" t="s">
        <v>8315</v>
      </c>
    </row>
    <row r="104" spans="1:18" ht="48" x14ac:dyDescent="0.2">
      <c r="A104" s="21">
        <v>3210</v>
      </c>
      <c r="B104" s="22" t="s">
        <v>3210</v>
      </c>
      <c r="C104" s="22" t="s">
        <v>7320</v>
      </c>
      <c r="D104" s="23">
        <v>3000</v>
      </c>
      <c r="E104" s="24">
        <v>3773</v>
      </c>
      <c r="F104" s="21" t="s">
        <v>8218</v>
      </c>
      <c r="G104" s="21" t="s">
        <v>8223</v>
      </c>
      <c r="H104" s="21" t="s">
        <v>8245</v>
      </c>
      <c r="I104" s="21">
        <v>1338523140</v>
      </c>
      <c r="J104" s="21">
        <v>1334442519</v>
      </c>
      <c r="K104" s="21" t="b">
        <v>1</v>
      </c>
      <c r="L104" s="21">
        <v>60</v>
      </c>
      <c r="M104" s="21" t="b">
        <v>1</v>
      </c>
      <c r="N104" s="21" t="s">
        <v>8269</v>
      </c>
      <c r="O104" s="25">
        <v>1.26</v>
      </c>
      <c r="P104" s="26">
        <v>62.88</v>
      </c>
      <c r="Q104" s="21" t="s">
        <v>8314</v>
      </c>
      <c r="R104" s="21" t="s">
        <v>8315</v>
      </c>
    </row>
    <row r="105" spans="1:18" ht="64" x14ac:dyDescent="0.2">
      <c r="A105" s="21">
        <v>3211</v>
      </c>
      <c r="B105" s="22" t="s">
        <v>3211</v>
      </c>
      <c r="C105" s="22" t="s">
        <v>7321</v>
      </c>
      <c r="D105" s="23">
        <v>23000</v>
      </c>
      <c r="E105" s="24">
        <v>27541</v>
      </c>
      <c r="F105" s="21" t="s">
        <v>8218</v>
      </c>
      <c r="G105" s="21" t="s">
        <v>8223</v>
      </c>
      <c r="H105" s="21" t="s">
        <v>8245</v>
      </c>
      <c r="I105" s="21">
        <v>1408068000</v>
      </c>
      <c r="J105" s="21">
        <v>1405346680</v>
      </c>
      <c r="K105" s="21" t="b">
        <v>1</v>
      </c>
      <c r="L105" s="21">
        <v>322</v>
      </c>
      <c r="M105" s="21" t="b">
        <v>1</v>
      </c>
      <c r="N105" s="21" t="s">
        <v>8269</v>
      </c>
      <c r="O105" s="25">
        <v>1.2</v>
      </c>
      <c r="P105" s="26">
        <v>85.53</v>
      </c>
      <c r="Q105" s="21" t="s">
        <v>8314</v>
      </c>
      <c r="R105" s="21" t="s">
        <v>8315</v>
      </c>
    </row>
    <row r="106" spans="1:18" ht="32" x14ac:dyDescent="0.2">
      <c r="A106" s="21">
        <v>3212</v>
      </c>
      <c r="B106" s="22" t="s">
        <v>3212</v>
      </c>
      <c r="C106" s="22" t="s">
        <v>7322</v>
      </c>
      <c r="D106" s="23">
        <v>4000</v>
      </c>
      <c r="E106" s="24">
        <v>5050</v>
      </c>
      <c r="F106" s="21" t="s">
        <v>8218</v>
      </c>
      <c r="G106" s="21" t="s">
        <v>8223</v>
      </c>
      <c r="H106" s="21" t="s">
        <v>8245</v>
      </c>
      <c r="I106" s="21">
        <v>1407524751</v>
      </c>
      <c r="J106" s="21">
        <v>1404932751</v>
      </c>
      <c r="K106" s="21" t="b">
        <v>1</v>
      </c>
      <c r="L106" s="21">
        <v>94</v>
      </c>
      <c r="M106" s="21" t="b">
        <v>1</v>
      </c>
      <c r="N106" s="21" t="s">
        <v>8269</v>
      </c>
      <c r="O106" s="25">
        <v>1.26</v>
      </c>
      <c r="P106" s="26">
        <v>53.72</v>
      </c>
      <c r="Q106" s="21" t="s">
        <v>8314</v>
      </c>
      <c r="R106" s="21" t="s">
        <v>8315</v>
      </c>
    </row>
    <row r="107" spans="1:18" ht="64" x14ac:dyDescent="0.2">
      <c r="A107" s="21">
        <v>3215</v>
      </c>
      <c r="B107" s="22" t="s">
        <v>3215</v>
      </c>
      <c r="C107" s="22" t="s">
        <v>7325</v>
      </c>
      <c r="D107" s="23">
        <v>35000</v>
      </c>
      <c r="E107" s="24">
        <v>35123</v>
      </c>
      <c r="F107" s="21" t="s">
        <v>8218</v>
      </c>
      <c r="G107" s="21" t="s">
        <v>8223</v>
      </c>
      <c r="H107" s="21" t="s">
        <v>8245</v>
      </c>
      <c r="I107" s="21">
        <v>1441857540</v>
      </c>
      <c r="J107" s="21">
        <v>1438617471</v>
      </c>
      <c r="K107" s="21" t="b">
        <v>1</v>
      </c>
      <c r="L107" s="21">
        <v>134</v>
      </c>
      <c r="M107" s="21" t="b">
        <v>1</v>
      </c>
      <c r="N107" s="21" t="s">
        <v>8269</v>
      </c>
      <c r="O107" s="25">
        <v>1</v>
      </c>
      <c r="P107" s="26">
        <v>262.11</v>
      </c>
      <c r="Q107" s="21" t="s">
        <v>8314</v>
      </c>
      <c r="R107" s="21" t="s">
        <v>8315</v>
      </c>
    </row>
    <row r="108" spans="1:18" ht="32" x14ac:dyDescent="0.2">
      <c r="A108" s="21">
        <v>3217</v>
      </c>
      <c r="B108" s="22" t="s">
        <v>3217</v>
      </c>
      <c r="C108" s="22" t="s">
        <v>7327</v>
      </c>
      <c r="D108" s="23">
        <v>4500</v>
      </c>
      <c r="E108" s="24">
        <v>5221</v>
      </c>
      <c r="F108" s="21" t="s">
        <v>8218</v>
      </c>
      <c r="G108" s="21" t="s">
        <v>8223</v>
      </c>
      <c r="H108" s="21" t="s">
        <v>8245</v>
      </c>
      <c r="I108" s="21">
        <v>1478264784</v>
      </c>
      <c r="J108" s="21">
        <v>1475672784</v>
      </c>
      <c r="K108" s="21" t="b">
        <v>1</v>
      </c>
      <c r="L108" s="21">
        <v>104</v>
      </c>
      <c r="M108" s="21" t="b">
        <v>1</v>
      </c>
      <c r="N108" s="21" t="s">
        <v>8269</v>
      </c>
      <c r="O108" s="25">
        <v>1.1599999999999999</v>
      </c>
      <c r="P108" s="26">
        <v>50.2</v>
      </c>
      <c r="Q108" s="21" t="s">
        <v>8314</v>
      </c>
      <c r="R108" s="21" t="s">
        <v>8315</v>
      </c>
    </row>
    <row r="109" spans="1:18" ht="48" x14ac:dyDescent="0.2">
      <c r="A109" s="21">
        <v>3219</v>
      </c>
      <c r="B109" s="22" t="s">
        <v>3219</v>
      </c>
      <c r="C109" s="22" t="s">
        <v>7329</v>
      </c>
      <c r="D109" s="23">
        <v>20000</v>
      </c>
      <c r="E109" s="24">
        <v>20022</v>
      </c>
      <c r="F109" s="21" t="s">
        <v>8218</v>
      </c>
      <c r="G109" s="21" t="s">
        <v>8223</v>
      </c>
      <c r="H109" s="21" t="s">
        <v>8245</v>
      </c>
      <c r="I109" s="21">
        <v>1427063747</v>
      </c>
      <c r="J109" s="21">
        <v>1424043347</v>
      </c>
      <c r="K109" s="21" t="b">
        <v>1</v>
      </c>
      <c r="L109" s="21">
        <v>119</v>
      </c>
      <c r="M109" s="21" t="b">
        <v>1</v>
      </c>
      <c r="N109" s="21" t="s">
        <v>8269</v>
      </c>
      <c r="O109" s="25">
        <v>1</v>
      </c>
      <c r="P109" s="26">
        <v>168.25</v>
      </c>
      <c r="Q109" s="21" t="s">
        <v>8314</v>
      </c>
      <c r="R109" s="21" t="s">
        <v>8315</v>
      </c>
    </row>
    <row r="110" spans="1:18" ht="32" x14ac:dyDescent="0.2">
      <c r="A110" s="21">
        <v>3220</v>
      </c>
      <c r="B110" s="22" t="s">
        <v>3220</v>
      </c>
      <c r="C110" s="22" t="s">
        <v>7330</v>
      </c>
      <c r="D110" s="23">
        <v>15000</v>
      </c>
      <c r="E110" s="24">
        <v>15126</v>
      </c>
      <c r="F110" s="21" t="s">
        <v>8218</v>
      </c>
      <c r="G110" s="21" t="s">
        <v>8223</v>
      </c>
      <c r="H110" s="21" t="s">
        <v>8245</v>
      </c>
      <c r="I110" s="21">
        <v>1489352400</v>
      </c>
      <c r="J110" s="21">
        <v>1486411204</v>
      </c>
      <c r="K110" s="21" t="b">
        <v>1</v>
      </c>
      <c r="L110" s="21">
        <v>59</v>
      </c>
      <c r="M110" s="21" t="b">
        <v>1</v>
      </c>
      <c r="N110" s="21" t="s">
        <v>8269</v>
      </c>
      <c r="O110" s="25">
        <v>1.01</v>
      </c>
      <c r="P110" s="26">
        <v>256.37</v>
      </c>
      <c r="Q110" s="21" t="s">
        <v>8314</v>
      </c>
      <c r="R110" s="21" t="s">
        <v>8315</v>
      </c>
    </row>
    <row r="111" spans="1:18" ht="48" x14ac:dyDescent="0.2">
      <c r="A111" s="21">
        <v>3222</v>
      </c>
      <c r="B111" s="22" t="s">
        <v>3222</v>
      </c>
      <c r="C111" s="22" t="s">
        <v>7332</v>
      </c>
      <c r="D111" s="23">
        <v>2500</v>
      </c>
      <c r="E111" s="24">
        <v>3120</v>
      </c>
      <c r="F111" s="21" t="s">
        <v>8218</v>
      </c>
      <c r="G111" s="21" t="s">
        <v>8223</v>
      </c>
      <c r="H111" s="21" t="s">
        <v>8245</v>
      </c>
      <c r="I111" s="21">
        <v>1445722140</v>
      </c>
      <c r="J111" s="21">
        <v>1443016697</v>
      </c>
      <c r="K111" s="21" t="b">
        <v>1</v>
      </c>
      <c r="L111" s="21">
        <v>84</v>
      </c>
      <c r="M111" s="21" t="b">
        <v>1</v>
      </c>
      <c r="N111" s="21" t="s">
        <v>8269</v>
      </c>
      <c r="O111" s="25">
        <v>1.25</v>
      </c>
      <c r="P111" s="26">
        <v>37.14</v>
      </c>
      <c r="Q111" s="21" t="s">
        <v>8314</v>
      </c>
      <c r="R111" s="21" t="s">
        <v>8315</v>
      </c>
    </row>
    <row r="112" spans="1:18" ht="32" x14ac:dyDescent="0.2">
      <c r="A112" s="21">
        <v>3223</v>
      </c>
      <c r="B112" s="22" t="s">
        <v>3223</v>
      </c>
      <c r="C112" s="22" t="s">
        <v>7333</v>
      </c>
      <c r="D112" s="23">
        <v>3100</v>
      </c>
      <c r="E112" s="24">
        <v>3395</v>
      </c>
      <c r="F112" s="21" t="s">
        <v>8218</v>
      </c>
      <c r="G112" s="21" t="s">
        <v>8223</v>
      </c>
      <c r="H112" s="21" t="s">
        <v>8245</v>
      </c>
      <c r="I112" s="21">
        <v>1440100976</v>
      </c>
      <c r="J112" s="21">
        <v>1437508976</v>
      </c>
      <c r="K112" s="21" t="b">
        <v>1</v>
      </c>
      <c r="L112" s="21">
        <v>74</v>
      </c>
      <c r="M112" s="21" t="b">
        <v>1</v>
      </c>
      <c r="N112" s="21" t="s">
        <v>8269</v>
      </c>
      <c r="O112" s="25">
        <v>1.1000000000000001</v>
      </c>
      <c r="P112" s="26">
        <v>45.88</v>
      </c>
      <c r="Q112" s="21" t="s">
        <v>8314</v>
      </c>
      <c r="R112" s="21" t="s">
        <v>8315</v>
      </c>
    </row>
    <row r="113" spans="1:18" ht="64" x14ac:dyDescent="0.2">
      <c r="A113" s="21">
        <v>3224</v>
      </c>
      <c r="B113" s="22" t="s">
        <v>3224</v>
      </c>
      <c r="C113" s="22" t="s">
        <v>7334</v>
      </c>
      <c r="D113" s="23">
        <v>30000</v>
      </c>
      <c r="E113" s="24">
        <v>30610</v>
      </c>
      <c r="F113" s="21" t="s">
        <v>8218</v>
      </c>
      <c r="G113" s="21" t="s">
        <v>8223</v>
      </c>
      <c r="H113" s="21" t="s">
        <v>8245</v>
      </c>
      <c r="I113" s="21">
        <v>1484024400</v>
      </c>
      <c r="J113" s="21">
        <v>1479932713</v>
      </c>
      <c r="K113" s="21" t="b">
        <v>1</v>
      </c>
      <c r="L113" s="21">
        <v>216</v>
      </c>
      <c r="M113" s="21" t="b">
        <v>1</v>
      </c>
      <c r="N113" s="21" t="s">
        <v>8269</v>
      </c>
      <c r="O113" s="25">
        <v>1.02</v>
      </c>
      <c r="P113" s="26">
        <v>141.71</v>
      </c>
      <c r="Q113" s="21" t="s">
        <v>8314</v>
      </c>
      <c r="R113" s="21" t="s">
        <v>8315</v>
      </c>
    </row>
    <row r="114" spans="1:18" ht="48" x14ac:dyDescent="0.2">
      <c r="A114" s="21">
        <v>3225</v>
      </c>
      <c r="B114" s="22" t="s">
        <v>3225</v>
      </c>
      <c r="C114" s="22" t="s">
        <v>7335</v>
      </c>
      <c r="D114" s="23">
        <v>2000</v>
      </c>
      <c r="E114" s="24">
        <v>2047</v>
      </c>
      <c r="F114" s="21" t="s">
        <v>8218</v>
      </c>
      <c r="G114" s="21" t="s">
        <v>8223</v>
      </c>
      <c r="H114" s="21" t="s">
        <v>8245</v>
      </c>
      <c r="I114" s="21">
        <v>1464987600</v>
      </c>
      <c r="J114" s="21">
        <v>1463145938</v>
      </c>
      <c r="K114" s="21" t="b">
        <v>1</v>
      </c>
      <c r="L114" s="21">
        <v>39</v>
      </c>
      <c r="M114" s="21" t="b">
        <v>1</v>
      </c>
      <c r="N114" s="21" t="s">
        <v>8269</v>
      </c>
      <c r="O114" s="25">
        <v>1.02</v>
      </c>
      <c r="P114" s="26">
        <v>52.49</v>
      </c>
      <c r="Q114" s="21" t="s">
        <v>8314</v>
      </c>
      <c r="R114" s="21" t="s">
        <v>8315</v>
      </c>
    </row>
    <row r="115" spans="1:18" ht="32" x14ac:dyDescent="0.2">
      <c r="A115" s="21">
        <v>3228</v>
      </c>
      <c r="B115" s="22" t="s">
        <v>3228</v>
      </c>
      <c r="C115" s="22" t="s">
        <v>7338</v>
      </c>
      <c r="D115" s="23">
        <v>7000</v>
      </c>
      <c r="E115" s="24">
        <v>7164</v>
      </c>
      <c r="F115" s="21" t="s">
        <v>8218</v>
      </c>
      <c r="G115" s="21" t="s">
        <v>8223</v>
      </c>
      <c r="H115" s="21" t="s">
        <v>8245</v>
      </c>
      <c r="I115" s="21">
        <v>1450328340</v>
      </c>
      <c r="J115" s="21">
        <v>1447606884</v>
      </c>
      <c r="K115" s="21" t="b">
        <v>1</v>
      </c>
      <c r="L115" s="21">
        <v>37</v>
      </c>
      <c r="M115" s="21" t="b">
        <v>1</v>
      </c>
      <c r="N115" s="21" t="s">
        <v>8269</v>
      </c>
      <c r="O115" s="25">
        <v>1.02</v>
      </c>
      <c r="P115" s="26">
        <v>193.62</v>
      </c>
      <c r="Q115" s="21" t="s">
        <v>8314</v>
      </c>
      <c r="R115" s="21" t="s">
        <v>8315</v>
      </c>
    </row>
    <row r="116" spans="1:18" ht="48" x14ac:dyDescent="0.2">
      <c r="A116" s="21">
        <v>3229</v>
      </c>
      <c r="B116" s="22" t="s">
        <v>3229</v>
      </c>
      <c r="C116" s="22" t="s">
        <v>7339</v>
      </c>
      <c r="D116" s="23">
        <v>20000</v>
      </c>
      <c r="E116" s="24">
        <v>21573</v>
      </c>
      <c r="F116" s="21" t="s">
        <v>8218</v>
      </c>
      <c r="G116" s="21" t="s">
        <v>8223</v>
      </c>
      <c r="H116" s="21" t="s">
        <v>8245</v>
      </c>
      <c r="I116" s="21">
        <v>1416470398</v>
      </c>
      <c r="J116" s="21">
        <v>1413874798</v>
      </c>
      <c r="K116" s="21" t="b">
        <v>1</v>
      </c>
      <c r="L116" s="21">
        <v>202</v>
      </c>
      <c r="M116" s="21" t="b">
        <v>1</v>
      </c>
      <c r="N116" s="21" t="s">
        <v>8269</v>
      </c>
      <c r="O116" s="25">
        <v>1.08</v>
      </c>
      <c r="P116" s="26">
        <v>106.8</v>
      </c>
      <c r="Q116" s="21" t="s">
        <v>8314</v>
      </c>
      <c r="R116" s="21" t="s">
        <v>8315</v>
      </c>
    </row>
    <row r="117" spans="1:18" ht="64" x14ac:dyDescent="0.2">
      <c r="A117" s="21">
        <v>3230</v>
      </c>
      <c r="B117" s="22" t="s">
        <v>3230</v>
      </c>
      <c r="C117" s="22" t="s">
        <v>7340</v>
      </c>
      <c r="D117" s="23">
        <v>2600</v>
      </c>
      <c r="E117" s="24">
        <v>2857</v>
      </c>
      <c r="F117" s="21" t="s">
        <v>8218</v>
      </c>
      <c r="G117" s="21" t="s">
        <v>8223</v>
      </c>
      <c r="H117" s="21" t="s">
        <v>8245</v>
      </c>
      <c r="I117" s="21">
        <v>1412135940</v>
      </c>
      <c r="J117" s="21">
        <v>1410840126</v>
      </c>
      <c r="K117" s="21" t="b">
        <v>1</v>
      </c>
      <c r="L117" s="21">
        <v>37</v>
      </c>
      <c r="M117" s="21" t="b">
        <v>1</v>
      </c>
      <c r="N117" s="21" t="s">
        <v>8269</v>
      </c>
      <c r="O117" s="25">
        <v>1.1000000000000001</v>
      </c>
      <c r="P117" s="26">
        <v>77.22</v>
      </c>
      <c r="Q117" s="21" t="s">
        <v>8314</v>
      </c>
      <c r="R117" s="21" t="s">
        <v>8315</v>
      </c>
    </row>
    <row r="118" spans="1:18" ht="48" x14ac:dyDescent="0.2">
      <c r="A118" s="21">
        <v>3231</v>
      </c>
      <c r="B118" s="22" t="s">
        <v>3231</v>
      </c>
      <c r="C118" s="22" t="s">
        <v>7341</v>
      </c>
      <c r="D118" s="23">
        <v>1000</v>
      </c>
      <c r="E118" s="24">
        <v>1610</v>
      </c>
      <c r="F118" s="21" t="s">
        <v>8218</v>
      </c>
      <c r="G118" s="21" t="s">
        <v>8223</v>
      </c>
      <c r="H118" s="21" t="s">
        <v>8245</v>
      </c>
      <c r="I118" s="21">
        <v>1460846347</v>
      </c>
      <c r="J118" s="21">
        <v>1458254347</v>
      </c>
      <c r="K118" s="21" t="b">
        <v>0</v>
      </c>
      <c r="L118" s="21">
        <v>28</v>
      </c>
      <c r="M118" s="21" t="b">
        <v>1</v>
      </c>
      <c r="N118" s="21" t="s">
        <v>8269</v>
      </c>
      <c r="O118" s="25">
        <v>1.61</v>
      </c>
      <c r="P118" s="26">
        <v>57.5</v>
      </c>
      <c r="Q118" s="21" t="s">
        <v>8314</v>
      </c>
      <c r="R118" s="21" t="s">
        <v>8315</v>
      </c>
    </row>
    <row r="119" spans="1:18" ht="48" x14ac:dyDescent="0.2">
      <c r="A119" s="21">
        <v>3232</v>
      </c>
      <c r="B119" s="22" t="s">
        <v>3232</v>
      </c>
      <c r="C119" s="22" t="s">
        <v>7342</v>
      </c>
      <c r="D119" s="23">
        <v>1000</v>
      </c>
      <c r="E119" s="24">
        <v>1312</v>
      </c>
      <c r="F119" s="21" t="s">
        <v>8218</v>
      </c>
      <c r="G119" s="21" t="s">
        <v>8223</v>
      </c>
      <c r="H119" s="21" t="s">
        <v>8245</v>
      </c>
      <c r="I119" s="21">
        <v>1462334340</v>
      </c>
      <c r="J119" s="21">
        <v>1459711917</v>
      </c>
      <c r="K119" s="21" t="b">
        <v>1</v>
      </c>
      <c r="L119" s="21">
        <v>26</v>
      </c>
      <c r="M119" s="21" t="b">
        <v>1</v>
      </c>
      <c r="N119" s="21" t="s">
        <v>8269</v>
      </c>
      <c r="O119" s="25">
        <v>1.31</v>
      </c>
      <c r="P119" s="26">
        <v>50.46</v>
      </c>
      <c r="Q119" s="21" t="s">
        <v>8314</v>
      </c>
      <c r="R119" s="21" t="s">
        <v>8315</v>
      </c>
    </row>
    <row r="120" spans="1:18" ht="48" x14ac:dyDescent="0.2">
      <c r="A120" s="21">
        <v>3233</v>
      </c>
      <c r="B120" s="22" t="s">
        <v>3233</v>
      </c>
      <c r="C120" s="22" t="s">
        <v>7343</v>
      </c>
      <c r="D120" s="23">
        <v>5000</v>
      </c>
      <c r="E120" s="24">
        <v>5940</v>
      </c>
      <c r="F120" s="21" t="s">
        <v>8218</v>
      </c>
      <c r="G120" s="21" t="s">
        <v>8223</v>
      </c>
      <c r="H120" s="21" t="s">
        <v>8245</v>
      </c>
      <c r="I120" s="21">
        <v>1488482355</v>
      </c>
      <c r="J120" s="21">
        <v>1485890355</v>
      </c>
      <c r="K120" s="21" t="b">
        <v>0</v>
      </c>
      <c r="L120" s="21">
        <v>61</v>
      </c>
      <c r="M120" s="21" t="b">
        <v>1</v>
      </c>
      <c r="N120" s="21" t="s">
        <v>8269</v>
      </c>
      <c r="O120" s="25">
        <v>1.19</v>
      </c>
      <c r="P120" s="26">
        <v>97.38</v>
      </c>
      <c r="Q120" s="21" t="s">
        <v>8314</v>
      </c>
      <c r="R120" s="21" t="s">
        <v>8315</v>
      </c>
    </row>
    <row r="121" spans="1:18" ht="48" x14ac:dyDescent="0.2">
      <c r="A121" s="21">
        <v>3235</v>
      </c>
      <c r="B121" s="22" t="s">
        <v>3235</v>
      </c>
      <c r="C121" s="22" t="s">
        <v>7345</v>
      </c>
      <c r="D121" s="23">
        <v>15000</v>
      </c>
      <c r="E121" s="24">
        <v>15481</v>
      </c>
      <c r="F121" s="21" t="s">
        <v>8218</v>
      </c>
      <c r="G121" s="21" t="s">
        <v>8223</v>
      </c>
      <c r="H121" s="21" t="s">
        <v>8245</v>
      </c>
      <c r="I121" s="21">
        <v>1467361251</v>
      </c>
      <c r="J121" s="21">
        <v>1464769251</v>
      </c>
      <c r="K121" s="21" t="b">
        <v>1</v>
      </c>
      <c r="L121" s="21">
        <v>181</v>
      </c>
      <c r="M121" s="21" t="b">
        <v>1</v>
      </c>
      <c r="N121" s="21" t="s">
        <v>8269</v>
      </c>
      <c r="O121" s="25">
        <v>1.03</v>
      </c>
      <c r="P121" s="26">
        <v>85.53</v>
      </c>
      <c r="Q121" s="21" t="s">
        <v>8314</v>
      </c>
      <c r="R121" s="21" t="s">
        <v>8315</v>
      </c>
    </row>
    <row r="122" spans="1:18" ht="48" x14ac:dyDescent="0.2">
      <c r="A122" s="21">
        <v>3236</v>
      </c>
      <c r="B122" s="22" t="s">
        <v>3236</v>
      </c>
      <c r="C122" s="22" t="s">
        <v>7346</v>
      </c>
      <c r="D122" s="23">
        <v>20000</v>
      </c>
      <c r="E122" s="24">
        <v>20120</v>
      </c>
      <c r="F122" s="21" t="s">
        <v>8218</v>
      </c>
      <c r="G122" s="21" t="s">
        <v>8223</v>
      </c>
      <c r="H122" s="21" t="s">
        <v>8245</v>
      </c>
      <c r="I122" s="21">
        <v>1482962433</v>
      </c>
      <c r="J122" s="21">
        <v>1480370433</v>
      </c>
      <c r="K122" s="21" t="b">
        <v>0</v>
      </c>
      <c r="L122" s="21">
        <v>110</v>
      </c>
      <c r="M122" s="21" t="b">
        <v>1</v>
      </c>
      <c r="N122" s="21" t="s">
        <v>8269</v>
      </c>
      <c r="O122" s="25">
        <v>1.01</v>
      </c>
      <c r="P122" s="26">
        <v>182.91</v>
      </c>
      <c r="Q122" s="21" t="s">
        <v>8314</v>
      </c>
      <c r="R122" s="21" t="s">
        <v>8315</v>
      </c>
    </row>
    <row r="123" spans="1:18" ht="32" x14ac:dyDescent="0.2">
      <c r="A123" s="21">
        <v>3237</v>
      </c>
      <c r="B123" s="22" t="s">
        <v>3237</v>
      </c>
      <c r="C123" s="22" t="s">
        <v>7347</v>
      </c>
      <c r="D123" s="23">
        <v>35000</v>
      </c>
      <c r="E123" s="24">
        <v>35275.64</v>
      </c>
      <c r="F123" s="21" t="s">
        <v>8218</v>
      </c>
      <c r="G123" s="21" t="s">
        <v>8223</v>
      </c>
      <c r="H123" s="21" t="s">
        <v>8245</v>
      </c>
      <c r="I123" s="21">
        <v>1443499140</v>
      </c>
      <c r="J123" s="21">
        <v>1441452184</v>
      </c>
      <c r="K123" s="21" t="b">
        <v>1</v>
      </c>
      <c r="L123" s="21">
        <v>269</v>
      </c>
      <c r="M123" s="21" t="b">
        <v>1</v>
      </c>
      <c r="N123" s="21" t="s">
        <v>8269</v>
      </c>
      <c r="O123" s="25">
        <v>1.01</v>
      </c>
      <c r="P123" s="26">
        <v>131.13999999999999</v>
      </c>
      <c r="Q123" s="21" t="s">
        <v>8314</v>
      </c>
      <c r="R123" s="21" t="s">
        <v>8315</v>
      </c>
    </row>
    <row r="124" spans="1:18" ht="64" x14ac:dyDescent="0.2">
      <c r="A124" s="21">
        <v>3241</v>
      </c>
      <c r="B124" s="22" t="s">
        <v>3241</v>
      </c>
      <c r="C124" s="22" t="s">
        <v>7351</v>
      </c>
      <c r="D124" s="23">
        <v>8500</v>
      </c>
      <c r="E124" s="24">
        <v>9801</v>
      </c>
      <c r="F124" s="21" t="s">
        <v>8218</v>
      </c>
      <c r="G124" s="21" t="s">
        <v>8223</v>
      </c>
      <c r="H124" s="21" t="s">
        <v>8245</v>
      </c>
      <c r="I124" s="21">
        <v>1413269940</v>
      </c>
      <c r="J124" s="21">
        <v>1410421670</v>
      </c>
      <c r="K124" s="21" t="b">
        <v>1</v>
      </c>
      <c r="L124" s="21">
        <v>167</v>
      </c>
      <c r="M124" s="21" t="b">
        <v>1</v>
      </c>
      <c r="N124" s="21" t="s">
        <v>8269</v>
      </c>
      <c r="O124" s="25">
        <v>1.1499999999999999</v>
      </c>
      <c r="P124" s="26">
        <v>58.69</v>
      </c>
      <c r="Q124" s="21" t="s">
        <v>8314</v>
      </c>
      <c r="R124" s="21" t="s">
        <v>8315</v>
      </c>
    </row>
    <row r="125" spans="1:18" ht="32" x14ac:dyDescent="0.2">
      <c r="A125" s="21">
        <v>3242</v>
      </c>
      <c r="B125" s="22" t="s">
        <v>3242</v>
      </c>
      <c r="C125" s="22" t="s">
        <v>7352</v>
      </c>
      <c r="D125" s="23">
        <v>10000</v>
      </c>
      <c r="E125" s="24">
        <v>12730.42</v>
      </c>
      <c r="F125" s="21" t="s">
        <v>8218</v>
      </c>
      <c r="G125" s="21" t="s">
        <v>8223</v>
      </c>
      <c r="H125" s="21" t="s">
        <v>8245</v>
      </c>
      <c r="I125" s="21">
        <v>1411150092</v>
      </c>
      <c r="J125" s="21">
        <v>1408558092</v>
      </c>
      <c r="K125" s="21" t="b">
        <v>1</v>
      </c>
      <c r="L125" s="21">
        <v>183</v>
      </c>
      <c r="M125" s="21" t="b">
        <v>1</v>
      </c>
      <c r="N125" s="21" t="s">
        <v>8269</v>
      </c>
      <c r="O125" s="25">
        <v>1.27</v>
      </c>
      <c r="P125" s="26">
        <v>69.569999999999993</v>
      </c>
      <c r="Q125" s="21" t="s">
        <v>8314</v>
      </c>
      <c r="R125" s="21" t="s">
        <v>8315</v>
      </c>
    </row>
    <row r="126" spans="1:18" ht="48" x14ac:dyDescent="0.2">
      <c r="A126" s="21">
        <v>3243</v>
      </c>
      <c r="B126" s="22" t="s">
        <v>3243</v>
      </c>
      <c r="C126" s="22" t="s">
        <v>7353</v>
      </c>
      <c r="D126" s="23">
        <v>8000</v>
      </c>
      <c r="E126" s="24">
        <v>8227</v>
      </c>
      <c r="F126" s="21" t="s">
        <v>8218</v>
      </c>
      <c r="G126" s="21" t="s">
        <v>8223</v>
      </c>
      <c r="H126" s="21" t="s">
        <v>8245</v>
      </c>
      <c r="I126" s="21">
        <v>1444348800</v>
      </c>
      <c r="J126" s="21">
        <v>1442283562</v>
      </c>
      <c r="K126" s="21" t="b">
        <v>1</v>
      </c>
      <c r="L126" s="21">
        <v>71</v>
      </c>
      <c r="M126" s="21" t="b">
        <v>1</v>
      </c>
      <c r="N126" s="21" t="s">
        <v>8269</v>
      </c>
      <c r="O126" s="25">
        <v>1.03</v>
      </c>
      <c r="P126" s="26">
        <v>115.87</v>
      </c>
      <c r="Q126" s="21" t="s">
        <v>8314</v>
      </c>
      <c r="R126" s="21" t="s">
        <v>8315</v>
      </c>
    </row>
    <row r="127" spans="1:18" ht="48" x14ac:dyDescent="0.2">
      <c r="A127" s="21">
        <v>3245</v>
      </c>
      <c r="B127" s="22" t="s">
        <v>3245</v>
      </c>
      <c r="C127" s="22" t="s">
        <v>7355</v>
      </c>
      <c r="D127" s="23">
        <v>21000</v>
      </c>
      <c r="E127" s="24">
        <v>21904</v>
      </c>
      <c r="F127" s="21" t="s">
        <v>8218</v>
      </c>
      <c r="G127" s="21" t="s">
        <v>8223</v>
      </c>
      <c r="H127" s="21" t="s">
        <v>8245</v>
      </c>
      <c r="I127" s="21">
        <v>1434074400</v>
      </c>
      <c r="J127" s="21">
        <v>1431354258</v>
      </c>
      <c r="K127" s="21" t="b">
        <v>0</v>
      </c>
      <c r="L127" s="21">
        <v>270</v>
      </c>
      <c r="M127" s="21" t="b">
        <v>1</v>
      </c>
      <c r="N127" s="21" t="s">
        <v>8269</v>
      </c>
      <c r="O127" s="25">
        <v>1.04</v>
      </c>
      <c r="P127" s="26">
        <v>81.13</v>
      </c>
      <c r="Q127" s="21" t="s">
        <v>8314</v>
      </c>
      <c r="R127" s="21" t="s">
        <v>8315</v>
      </c>
    </row>
    <row r="128" spans="1:18" ht="48" x14ac:dyDescent="0.2">
      <c r="A128" s="21">
        <v>3246</v>
      </c>
      <c r="B128" s="22" t="s">
        <v>3246</v>
      </c>
      <c r="C128" s="22" t="s">
        <v>7356</v>
      </c>
      <c r="D128" s="23">
        <v>10000</v>
      </c>
      <c r="E128" s="24">
        <v>11122</v>
      </c>
      <c r="F128" s="21" t="s">
        <v>8218</v>
      </c>
      <c r="G128" s="21" t="s">
        <v>8223</v>
      </c>
      <c r="H128" s="21" t="s">
        <v>8245</v>
      </c>
      <c r="I128" s="21">
        <v>1442030340</v>
      </c>
      <c r="J128" s="21">
        <v>1439551200</v>
      </c>
      <c r="K128" s="21" t="b">
        <v>1</v>
      </c>
      <c r="L128" s="21">
        <v>193</v>
      </c>
      <c r="M128" s="21" t="b">
        <v>1</v>
      </c>
      <c r="N128" s="21" t="s">
        <v>8269</v>
      </c>
      <c r="O128" s="25">
        <v>1.1100000000000001</v>
      </c>
      <c r="P128" s="26">
        <v>57.63</v>
      </c>
      <c r="Q128" s="21" t="s">
        <v>8314</v>
      </c>
      <c r="R128" s="21" t="s">
        <v>8315</v>
      </c>
    </row>
    <row r="129" spans="1:18" ht="32" x14ac:dyDescent="0.2">
      <c r="A129" s="21">
        <v>3248</v>
      </c>
      <c r="B129" s="22" t="s">
        <v>3248</v>
      </c>
      <c r="C129" s="22" t="s">
        <v>7358</v>
      </c>
      <c r="D129" s="23">
        <v>12000</v>
      </c>
      <c r="E129" s="24">
        <v>12095</v>
      </c>
      <c r="F129" s="21" t="s">
        <v>8218</v>
      </c>
      <c r="G129" s="21" t="s">
        <v>8223</v>
      </c>
      <c r="H129" s="21" t="s">
        <v>8245</v>
      </c>
      <c r="I129" s="21">
        <v>1428178757</v>
      </c>
      <c r="J129" s="21">
        <v>1425590357</v>
      </c>
      <c r="K129" s="21" t="b">
        <v>1</v>
      </c>
      <c r="L129" s="21">
        <v>200</v>
      </c>
      <c r="M129" s="21" t="b">
        <v>1</v>
      </c>
      <c r="N129" s="21" t="s">
        <v>8269</v>
      </c>
      <c r="O129" s="25">
        <v>1.01</v>
      </c>
      <c r="P129" s="26">
        <v>60.48</v>
      </c>
      <c r="Q129" s="21" t="s">
        <v>8314</v>
      </c>
      <c r="R129" s="21" t="s">
        <v>8315</v>
      </c>
    </row>
    <row r="130" spans="1:18" ht="48" x14ac:dyDescent="0.2">
      <c r="A130" s="21">
        <v>3249</v>
      </c>
      <c r="B130" s="22" t="s">
        <v>3249</v>
      </c>
      <c r="C130" s="22" t="s">
        <v>7359</v>
      </c>
      <c r="D130" s="23">
        <v>5500</v>
      </c>
      <c r="E130" s="24">
        <v>5771</v>
      </c>
      <c r="F130" s="21" t="s">
        <v>8218</v>
      </c>
      <c r="G130" s="21" t="s">
        <v>8223</v>
      </c>
      <c r="H130" s="21" t="s">
        <v>8245</v>
      </c>
      <c r="I130" s="21">
        <v>1434822914</v>
      </c>
      <c r="J130" s="21">
        <v>1432230914</v>
      </c>
      <c r="K130" s="21" t="b">
        <v>1</v>
      </c>
      <c r="L130" s="21">
        <v>88</v>
      </c>
      <c r="M130" s="21" t="b">
        <v>1</v>
      </c>
      <c r="N130" s="21" t="s">
        <v>8269</v>
      </c>
      <c r="O130" s="25">
        <v>1.05</v>
      </c>
      <c r="P130" s="26">
        <v>65.58</v>
      </c>
      <c r="Q130" s="21" t="s">
        <v>8314</v>
      </c>
      <c r="R130" s="21" t="s">
        <v>8315</v>
      </c>
    </row>
    <row r="131" spans="1:18" ht="64" x14ac:dyDescent="0.2">
      <c r="A131" s="21">
        <v>3250</v>
      </c>
      <c r="B131" s="22" t="s">
        <v>3250</v>
      </c>
      <c r="C131" s="22" t="s">
        <v>7360</v>
      </c>
      <c r="D131" s="23">
        <v>25000</v>
      </c>
      <c r="E131" s="24">
        <v>25388</v>
      </c>
      <c r="F131" s="21" t="s">
        <v>8218</v>
      </c>
      <c r="G131" s="21" t="s">
        <v>8223</v>
      </c>
      <c r="H131" s="21" t="s">
        <v>8245</v>
      </c>
      <c r="I131" s="21">
        <v>1415213324</v>
      </c>
      <c r="J131" s="21">
        <v>1412617724</v>
      </c>
      <c r="K131" s="21" t="b">
        <v>1</v>
      </c>
      <c r="L131" s="21">
        <v>213</v>
      </c>
      <c r="M131" s="21" t="b">
        <v>1</v>
      </c>
      <c r="N131" s="21" t="s">
        <v>8269</v>
      </c>
      <c r="O131" s="25">
        <v>1.02</v>
      </c>
      <c r="P131" s="26">
        <v>119.19</v>
      </c>
      <c r="Q131" s="21" t="s">
        <v>8314</v>
      </c>
      <c r="R131" s="21" t="s">
        <v>8315</v>
      </c>
    </row>
    <row r="132" spans="1:18" ht="48" x14ac:dyDescent="0.2">
      <c r="A132" s="21">
        <v>3251</v>
      </c>
      <c r="B132" s="22" t="s">
        <v>3251</v>
      </c>
      <c r="C132" s="22" t="s">
        <v>7361</v>
      </c>
      <c r="D132" s="23">
        <v>1500</v>
      </c>
      <c r="E132" s="24">
        <v>1661</v>
      </c>
      <c r="F132" s="21" t="s">
        <v>8218</v>
      </c>
      <c r="G132" s="21" t="s">
        <v>8223</v>
      </c>
      <c r="H132" s="21" t="s">
        <v>8245</v>
      </c>
      <c r="I132" s="21">
        <v>1434907966</v>
      </c>
      <c r="J132" s="21">
        <v>1432315966</v>
      </c>
      <c r="K132" s="21" t="b">
        <v>1</v>
      </c>
      <c r="L132" s="21">
        <v>20</v>
      </c>
      <c r="M132" s="21" t="b">
        <v>1</v>
      </c>
      <c r="N132" s="21" t="s">
        <v>8269</v>
      </c>
      <c r="O132" s="25">
        <v>1.1100000000000001</v>
      </c>
      <c r="P132" s="26">
        <v>83.05</v>
      </c>
      <c r="Q132" s="21" t="s">
        <v>8314</v>
      </c>
      <c r="R132" s="21" t="s">
        <v>8315</v>
      </c>
    </row>
    <row r="133" spans="1:18" ht="48" x14ac:dyDescent="0.2">
      <c r="A133" s="21">
        <v>3253</v>
      </c>
      <c r="B133" s="22" t="s">
        <v>3253</v>
      </c>
      <c r="C133" s="22" t="s">
        <v>7363</v>
      </c>
      <c r="D133" s="23">
        <v>20000</v>
      </c>
      <c r="E133" s="24">
        <v>20365</v>
      </c>
      <c r="F133" s="21" t="s">
        <v>8218</v>
      </c>
      <c r="G133" s="21" t="s">
        <v>8223</v>
      </c>
      <c r="H133" s="21" t="s">
        <v>8245</v>
      </c>
      <c r="I133" s="21">
        <v>1473306300</v>
      </c>
      <c r="J133" s="21">
        <v>1471701028</v>
      </c>
      <c r="K133" s="21" t="b">
        <v>1</v>
      </c>
      <c r="L133" s="21">
        <v>115</v>
      </c>
      <c r="M133" s="21" t="b">
        <v>1</v>
      </c>
      <c r="N133" s="21" t="s">
        <v>8269</v>
      </c>
      <c r="O133" s="25">
        <v>1.02</v>
      </c>
      <c r="P133" s="26">
        <v>177.09</v>
      </c>
      <c r="Q133" s="21" t="s">
        <v>8314</v>
      </c>
      <c r="R133" s="21" t="s">
        <v>8315</v>
      </c>
    </row>
    <row r="134" spans="1:18" ht="48" x14ac:dyDescent="0.2">
      <c r="A134" s="21">
        <v>3256</v>
      </c>
      <c r="B134" s="22" t="s">
        <v>3256</v>
      </c>
      <c r="C134" s="22" t="s">
        <v>7366</v>
      </c>
      <c r="D134" s="23">
        <v>10000</v>
      </c>
      <c r="E134" s="24">
        <v>12806</v>
      </c>
      <c r="F134" s="21" t="s">
        <v>8218</v>
      </c>
      <c r="G134" s="21" t="s">
        <v>8223</v>
      </c>
      <c r="H134" s="21" t="s">
        <v>8245</v>
      </c>
      <c r="I134" s="21">
        <v>1433995140</v>
      </c>
      <c r="J134" s="21">
        <v>1432129577</v>
      </c>
      <c r="K134" s="21" t="b">
        <v>1</v>
      </c>
      <c r="L134" s="21">
        <v>176</v>
      </c>
      <c r="M134" s="21" t="b">
        <v>1</v>
      </c>
      <c r="N134" s="21" t="s">
        <v>8269</v>
      </c>
      <c r="O134" s="25">
        <v>1.28</v>
      </c>
      <c r="P134" s="26">
        <v>72.760000000000005</v>
      </c>
      <c r="Q134" s="21" t="s">
        <v>8314</v>
      </c>
      <c r="R134" s="21" t="s">
        <v>8315</v>
      </c>
    </row>
    <row r="135" spans="1:18" ht="48" x14ac:dyDescent="0.2">
      <c r="A135" s="21">
        <v>3258</v>
      </c>
      <c r="B135" s="22" t="s">
        <v>3258</v>
      </c>
      <c r="C135" s="22" t="s">
        <v>7368</v>
      </c>
      <c r="D135" s="23">
        <v>7000</v>
      </c>
      <c r="E135" s="24">
        <v>7365</v>
      </c>
      <c r="F135" s="21" t="s">
        <v>8218</v>
      </c>
      <c r="G135" s="21" t="s">
        <v>8223</v>
      </c>
      <c r="H135" s="21" t="s">
        <v>8245</v>
      </c>
      <c r="I135" s="21">
        <v>1420751861</v>
      </c>
      <c r="J135" s="21">
        <v>1418159861</v>
      </c>
      <c r="K135" s="21" t="b">
        <v>1</v>
      </c>
      <c r="L135" s="21">
        <v>75</v>
      </c>
      <c r="M135" s="21" t="b">
        <v>1</v>
      </c>
      <c r="N135" s="21" t="s">
        <v>8269</v>
      </c>
      <c r="O135" s="25">
        <v>1.05</v>
      </c>
      <c r="P135" s="26">
        <v>98.2</v>
      </c>
      <c r="Q135" s="21" t="s">
        <v>8314</v>
      </c>
      <c r="R135" s="21" t="s">
        <v>8315</v>
      </c>
    </row>
    <row r="136" spans="1:18" ht="48" x14ac:dyDescent="0.2">
      <c r="A136" s="21">
        <v>3259</v>
      </c>
      <c r="B136" s="22" t="s">
        <v>3259</v>
      </c>
      <c r="C136" s="22" t="s">
        <v>7369</v>
      </c>
      <c r="D136" s="23">
        <v>23000</v>
      </c>
      <c r="E136" s="24">
        <v>24418.6</v>
      </c>
      <c r="F136" s="21" t="s">
        <v>8218</v>
      </c>
      <c r="G136" s="21" t="s">
        <v>8223</v>
      </c>
      <c r="H136" s="21" t="s">
        <v>8245</v>
      </c>
      <c r="I136" s="21">
        <v>1475294340</v>
      </c>
      <c r="J136" s="21">
        <v>1472753745</v>
      </c>
      <c r="K136" s="21" t="b">
        <v>1</v>
      </c>
      <c r="L136" s="21">
        <v>97</v>
      </c>
      <c r="M136" s="21" t="b">
        <v>1</v>
      </c>
      <c r="N136" s="21" t="s">
        <v>8269</v>
      </c>
      <c r="O136" s="25">
        <v>1.06</v>
      </c>
      <c r="P136" s="26">
        <v>251.74</v>
      </c>
      <c r="Q136" s="21" t="s">
        <v>8314</v>
      </c>
      <c r="R136" s="21" t="s">
        <v>8315</v>
      </c>
    </row>
    <row r="137" spans="1:18" ht="48" x14ac:dyDescent="0.2">
      <c r="A137" s="21">
        <v>3260</v>
      </c>
      <c r="B137" s="22" t="s">
        <v>3260</v>
      </c>
      <c r="C137" s="22" t="s">
        <v>7370</v>
      </c>
      <c r="D137" s="23">
        <v>5000</v>
      </c>
      <c r="E137" s="24">
        <v>5462</v>
      </c>
      <c r="F137" s="21" t="s">
        <v>8218</v>
      </c>
      <c r="G137" s="21" t="s">
        <v>8223</v>
      </c>
      <c r="H137" s="21" t="s">
        <v>8245</v>
      </c>
      <c r="I137" s="21">
        <v>1448903318</v>
      </c>
      <c r="J137" s="21">
        <v>1445875718</v>
      </c>
      <c r="K137" s="21" t="b">
        <v>1</v>
      </c>
      <c r="L137" s="21">
        <v>73</v>
      </c>
      <c r="M137" s="21" t="b">
        <v>1</v>
      </c>
      <c r="N137" s="21" t="s">
        <v>8269</v>
      </c>
      <c r="O137" s="25">
        <v>1.0900000000000001</v>
      </c>
      <c r="P137" s="26">
        <v>74.819999999999993</v>
      </c>
      <c r="Q137" s="21" t="s">
        <v>8314</v>
      </c>
      <c r="R137" s="21" t="s">
        <v>8315</v>
      </c>
    </row>
    <row r="138" spans="1:18" ht="48" x14ac:dyDescent="0.2">
      <c r="A138" s="21">
        <v>3261</v>
      </c>
      <c r="B138" s="22" t="s">
        <v>3261</v>
      </c>
      <c r="C138" s="22" t="s">
        <v>7371</v>
      </c>
      <c r="D138" s="23">
        <v>3300</v>
      </c>
      <c r="E138" s="24">
        <v>3315</v>
      </c>
      <c r="F138" s="21" t="s">
        <v>8218</v>
      </c>
      <c r="G138" s="21" t="s">
        <v>8223</v>
      </c>
      <c r="H138" s="21" t="s">
        <v>8245</v>
      </c>
      <c r="I138" s="21">
        <v>1437067476</v>
      </c>
      <c r="J138" s="21">
        <v>1434475476</v>
      </c>
      <c r="K138" s="21" t="b">
        <v>1</v>
      </c>
      <c r="L138" s="21">
        <v>49</v>
      </c>
      <c r="M138" s="21" t="b">
        <v>1</v>
      </c>
      <c r="N138" s="21" t="s">
        <v>8269</v>
      </c>
      <c r="O138" s="25">
        <v>1</v>
      </c>
      <c r="P138" s="26">
        <v>67.650000000000006</v>
      </c>
      <c r="Q138" s="21" t="s">
        <v>8314</v>
      </c>
      <c r="R138" s="21" t="s">
        <v>8315</v>
      </c>
    </row>
    <row r="139" spans="1:18" ht="32" x14ac:dyDescent="0.2">
      <c r="A139" s="21">
        <v>3262</v>
      </c>
      <c r="B139" s="22" t="s">
        <v>3262</v>
      </c>
      <c r="C139" s="22" t="s">
        <v>7372</v>
      </c>
      <c r="D139" s="23">
        <v>12200</v>
      </c>
      <c r="E139" s="24">
        <v>12571</v>
      </c>
      <c r="F139" s="21" t="s">
        <v>8218</v>
      </c>
      <c r="G139" s="21" t="s">
        <v>8223</v>
      </c>
      <c r="H139" s="21" t="s">
        <v>8245</v>
      </c>
      <c r="I139" s="21">
        <v>1419220800</v>
      </c>
      <c r="J139" s="21">
        <v>1416555262</v>
      </c>
      <c r="K139" s="21" t="b">
        <v>1</v>
      </c>
      <c r="L139" s="21">
        <v>134</v>
      </c>
      <c r="M139" s="21" t="b">
        <v>1</v>
      </c>
      <c r="N139" s="21" t="s">
        <v>8269</v>
      </c>
      <c r="O139" s="25">
        <v>1.03</v>
      </c>
      <c r="P139" s="26">
        <v>93.81</v>
      </c>
      <c r="Q139" s="21" t="s">
        <v>8314</v>
      </c>
      <c r="R139" s="21" t="s">
        <v>8315</v>
      </c>
    </row>
    <row r="140" spans="1:18" ht="32" x14ac:dyDescent="0.2">
      <c r="A140" s="21">
        <v>3263</v>
      </c>
      <c r="B140" s="22" t="s">
        <v>3263</v>
      </c>
      <c r="C140" s="22" t="s">
        <v>7373</v>
      </c>
      <c r="D140" s="23">
        <v>2500</v>
      </c>
      <c r="E140" s="24">
        <v>2804.16</v>
      </c>
      <c r="F140" s="21" t="s">
        <v>8218</v>
      </c>
      <c r="G140" s="21" t="s">
        <v>8223</v>
      </c>
      <c r="H140" s="21" t="s">
        <v>8245</v>
      </c>
      <c r="I140" s="21">
        <v>1446238800</v>
      </c>
      <c r="J140" s="21">
        <v>1444220588</v>
      </c>
      <c r="K140" s="21" t="b">
        <v>1</v>
      </c>
      <c r="L140" s="21">
        <v>68</v>
      </c>
      <c r="M140" s="21" t="b">
        <v>1</v>
      </c>
      <c r="N140" s="21" t="s">
        <v>8269</v>
      </c>
      <c r="O140" s="25">
        <v>1.1200000000000001</v>
      </c>
      <c r="P140" s="26">
        <v>41.24</v>
      </c>
      <c r="Q140" s="21" t="s">
        <v>8314</v>
      </c>
      <c r="R140" s="21" t="s">
        <v>8315</v>
      </c>
    </row>
    <row r="141" spans="1:18" ht="32" x14ac:dyDescent="0.2">
      <c r="A141" s="21">
        <v>3264</v>
      </c>
      <c r="B141" s="22" t="s">
        <v>3264</v>
      </c>
      <c r="C141" s="22" t="s">
        <v>7374</v>
      </c>
      <c r="D141" s="23">
        <v>2500</v>
      </c>
      <c r="E141" s="24">
        <v>2575</v>
      </c>
      <c r="F141" s="21" t="s">
        <v>8218</v>
      </c>
      <c r="G141" s="21" t="s">
        <v>8223</v>
      </c>
      <c r="H141" s="21" t="s">
        <v>8245</v>
      </c>
      <c r="I141" s="21">
        <v>1422482400</v>
      </c>
      <c r="J141" s="21">
        <v>1421089938</v>
      </c>
      <c r="K141" s="21" t="b">
        <v>1</v>
      </c>
      <c r="L141" s="21">
        <v>49</v>
      </c>
      <c r="M141" s="21" t="b">
        <v>1</v>
      </c>
      <c r="N141" s="21" t="s">
        <v>8269</v>
      </c>
      <c r="O141" s="25">
        <v>1.03</v>
      </c>
      <c r="P141" s="26">
        <v>52.55</v>
      </c>
      <c r="Q141" s="21" t="s">
        <v>8314</v>
      </c>
      <c r="R141" s="21" t="s">
        <v>8315</v>
      </c>
    </row>
    <row r="142" spans="1:18" ht="48" x14ac:dyDescent="0.2">
      <c r="A142" s="21">
        <v>3266</v>
      </c>
      <c r="B142" s="22" t="s">
        <v>3266</v>
      </c>
      <c r="C142" s="22" t="s">
        <v>7376</v>
      </c>
      <c r="D142" s="23">
        <v>6000</v>
      </c>
      <c r="E142" s="24">
        <v>7877</v>
      </c>
      <c r="F142" s="21" t="s">
        <v>8218</v>
      </c>
      <c r="G142" s="21" t="s">
        <v>8223</v>
      </c>
      <c r="H142" s="21" t="s">
        <v>8245</v>
      </c>
      <c r="I142" s="21">
        <v>1434142800</v>
      </c>
      <c r="J142" s="21">
        <v>1431435122</v>
      </c>
      <c r="K142" s="21" t="b">
        <v>1</v>
      </c>
      <c r="L142" s="21">
        <v>163</v>
      </c>
      <c r="M142" s="21" t="b">
        <v>1</v>
      </c>
      <c r="N142" s="21" t="s">
        <v>8269</v>
      </c>
      <c r="O142" s="25">
        <v>1.31</v>
      </c>
      <c r="P142" s="26">
        <v>48.33</v>
      </c>
      <c r="Q142" s="21" t="s">
        <v>8314</v>
      </c>
      <c r="R142" s="21" t="s">
        <v>8315</v>
      </c>
    </row>
    <row r="143" spans="1:18" ht="48" x14ac:dyDescent="0.2">
      <c r="A143" s="21">
        <v>3267</v>
      </c>
      <c r="B143" s="22" t="s">
        <v>3267</v>
      </c>
      <c r="C143" s="22" t="s">
        <v>7377</v>
      </c>
      <c r="D143" s="23">
        <v>15000</v>
      </c>
      <c r="E143" s="24">
        <v>15315</v>
      </c>
      <c r="F143" s="21" t="s">
        <v>8218</v>
      </c>
      <c r="G143" s="21" t="s">
        <v>8223</v>
      </c>
      <c r="H143" s="21" t="s">
        <v>8245</v>
      </c>
      <c r="I143" s="21">
        <v>1437156660</v>
      </c>
      <c r="J143" s="21">
        <v>1434564660</v>
      </c>
      <c r="K143" s="21" t="b">
        <v>1</v>
      </c>
      <c r="L143" s="21">
        <v>288</v>
      </c>
      <c r="M143" s="21" t="b">
        <v>1</v>
      </c>
      <c r="N143" s="21" t="s">
        <v>8269</v>
      </c>
      <c r="O143" s="25">
        <v>1.02</v>
      </c>
      <c r="P143" s="26">
        <v>53.18</v>
      </c>
      <c r="Q143" s="21" t="s">
        <v>8314</v>
      </c>
      <c r="R143" s="21" t="s">
        <v>8315</v>
      </c>
    </row>
    <row r="144" spans="1:18" ht="48" x14ac:dyDescent="0.2">
      <c r="A144" s="21">
        <v>3268</v>
      </c>
      <c r="B144" s="22" t="s">
        <v>3268</v>
      </c>
      <c r="C144" s="22" t="s">
        <v>7378</v>
      </c>
      <c r="D144" s="23">
        <v>2000</v>
      </c>
      <c r="E144" s="24">
        <v>2560</v>
      </c>
      <c r="F144" s="21" t="s">
        <v>8218</v>
      </c>
      <c r="G144" s="21" t="s">
        <v>8223</v>
      </c>
      <c r="H144" s="21" t="s">
        <v>8245</v>
      </c>
      <c r="I144" s="21">
        <v>1472074928</v>
      </c>
      <c r="J144" s="21">
        <v>1470692528</v>
      </c>
      <c r="K144" s="21" t="b">
        <v>1</v>
      </c>
      <c r="L144" s="21">
        <v>42</v>
      </c>
      <c r="M144" s="21" t="b">
        <v>1</v>
      </c>
      <c r="N144" s="21" t="s">
        <v>8269</v>
      </c>
      <c r="O144" s="25">
        <v>1.28</v>
      </c>
      <c r="P144" s="26">
        <v>60.95</v>
      </c>
      <c r="Q144" s="21" t="s">
        <v>8314</v>
      </c>
      <c r="R144" s="21" t="s">
        <v>8315</v>
      </c>
    </row>
    <row r="145" spans="1:18" ht="48" x14ac:dyDescent="0.2">
      <c r="A145" s="21">
        <v>3272</v>
      </c>
      <c r="B145" s="22" t="s">
        <v>3272</v>
      </c>
      <c r="C145" s="22" t="s">
        <v>7382</v>
      </c>
      <c r="D145" s="23">
        <v>10000</v>
      </c>
      <c r="E145" s="24">
        <v>15443</v>
      </c>
      <c r="F145" s="21" t="s">
        <v>8218</v>
      </c>
      <c r="G145" s="21" t="s">
        <v>8223</v>
      </c>
      <c r="H145" s="21" t="s">
        <v>8245</v>
      </c>
      <c r="I145" s="21">
        <v>1446814809</v>
      </c>
      <c r="J145" s="21">
        <v>1444219209</v>
      </c>
      <c r="K145" s="21" t="b">
        <v>1</v>
      </c>
      <c r="L145" s="21">
        <v>145</v>
      </c>
      <c r="M145" s="21" t="b">
        <v>1</v>
      </c>
      <c r="N145" s="21" t="s">
        <v>8269</v>
      </c>
      <c r="O145" s="25">
        <v>1.54</v>
      </c>
      <c r="P145" s="26">
        <v>106.5</v>
      </c>
      <c r="Q145" s="21" t="s">
        <v>8314</v>
      </c>
      <c r="R145" s="21" t="s">
        <v>8315</v>
      </c>
    </row>
    <row r="146" spans="1:18" ht="64" x14ac:dyDescent="0.2">
      <c r="A146" s="21">
        <v>3273</v>
      </c>
      <c r="B146" s="22" t="s">
        <v>3273</v>
      </c>
      <c r="C146" s="22" t="s">
        <v>7383</v>
      </c>
      <c r="D146" s="23">
        <v>4000</v>
      </c>
      <c r="E146" s="24">
        <v>4296</v>
      </c>
      <c r="F146" s="21" t="s">
        <v>8218</v>
      </c>
      <c r="G146" s="21" t="s">
        <v>8223</v>
      </c>
      <c r="H146" s="21" t="s">
        <v>8245</v>
      </c>
      <c r="I146" s="21">
        <v>1473879600</v>
      </c>
      <c r="J146" s="21">
        <v>1472498042</v>
      </c>
      <c r="K146" s="21" t="b">
        <v>1</v>
      </c>
      <c r="L146" s="21">
        <v>21</v>
      </c>
      <c r="M146" s="21" t="b">
        <v>1</v>
      </c>
      <c r="N146" s="21" t="s">
        <v>8269</v>
      </c>
      <c r="O146" s="25">
        <v>1.07</v>
      </c>
      <c r="P146" s="26">
        <v>204.57</v>
      </c>
      <c r="Q146" s="21" t="s">
        <v>8314</v>
      </c>
      <c r="R146" s="21" t="s">
        <v>8315</v>
      </c>
    </row>
    <row r="147" spans="1:18" ht="48" x14ac:dyDescent="0.2">
      <c r="A147" s="21">
        <v>3274</v>
      </c>
      <c r="B147" s="22" t="s">
        <v>3274</v>
      </c>
      <c r="C147" s="22" t="s">
        <v>7384</v>
      </c>
      <c r="D147" s="23">
        <v>15500</v>
      </c>
      <c r="E147" s="24">
        <v>15705</v>
      </c>
      <c r="F147" s="21" t="s">
        <v>8218</v>
      </c>
      <c r="G147" s="21" t="s">
        <v>8223</v>
      </c>
      <c r="H147" s="21" t="s">
        <v>8245</v>
      </c>
      <c r="I147" s="21">
        <v>1458075600</v>
      </c>
      <c r="J147" s="21">
        <v>1454259272</v>
      </c>
      <c r="K147" s="21" t="b">
        <v>1</v>
      </c>
      <c r="L147" s="21">
        <v>286</v>
      </c>
      <c r="M147" s="21" t="b">
        <v>1</v>
      </c>
      <c r="N147" s="21" t="s">
        <v>8269</v>
      </c>
      <c r="O147" s="25">
        <v>1.01</v>
      </c>
      <c r="P147" s="26">
        <v>54.91</v>
      </c>
      <c r="Q147" s="21" t="s">
        <v>8314</v>
      </c>
      <c r="R147" s="21" t="s">
        <v>8315</v>
      </c>
    </row>
    <row r="148" spans="1:18" ht="48" x14ac:dyDescent="0.2">
      <c r="A148" s="21">
        <v>3275</v>
      </c>
      <c r="B148" s="22" t="s">
        <v>3275</v>
      </c>
      <c r="C148" s="22" t="s">
        <v>7385</v>
      </c>
      <c r="D148" s="23">
        <v>1800</v>
      </c>
      <c r="E148" s="24">
        <v>1805</v>
      </c>
      <c r="F148" s="21" t="s">
        <v>8218</v>
      </c>
      <c r="G148" s="21" t="s">
        <v>8223</v>
      </c>
      <c r="H148" s="21" t="s">
        <v>8245</v>
      </c>
      <c r="I148" s="21">
        <v>1423456200</v>
      </c>
      <c r="J148" s="21">
        <v>1421183271</v>
      </c>
      <c r="K148" s="21" t="b">
        <v>1</v>
      </c>
      <c r="L148" s="21">
        <v>12</v>
      </c>
      <c r="M148" s="21" t="b">
        <v>1</v>
      </c>
      <c r="N148" s="21" t="s">
        <v>8269</v>
      </c>
      <c r="O148" s="25">
        <v>1</v>
      </c>
      <c r="P148" s="26">
        <v>150.41999999999999</v>
      </c>
      <c r="Q148" s="21" t="s">
        <v>8314</v>
      </c>
      <c r="R148" s="21" t="s">
        <v>8315</v>
      </c>
    </row>
    <row r="149" spans="1:18" ht="64" x14ac:dyDescent="0.2">
      <c r="A149" s="21">
        <v>3279</v>
      </c>
      <c r="B149" s="22" t="s">
        <v>3279</v>
      </c>
      <c r="C149" s="22" t="s">
        <v>7389</v>
      </c>
      <c r="D149" s="23">
        <v>5800</v>
      </c>
      <c r="E149" s="24">
        <v>6628</v>
      </c>
      <c r="F149" s="21" t="s">
        <v>8218</v>
      </c>
      <c r="G149" s="21" t="s">
        <v>8223</v>
      </c>
      <c r="H149" s="21" t="s">
        <v>8245</v>
      </c>
      <c r="I149" s="21">
        <v>1459474059</v>
      </c>
      <c r="J149" s="21">
        <v>1456885659</v>
      </c>
      <c r="K149" s="21" t="b">
        <v>0</v>
      </c>
      <c r="L149" s="21">
        <v>63</v>
      </c>
      <c r="M149" s="21" t="b">
        <v>1</v>
      </c>
      <c r="N149" s="21" t="s">
        <v>8269</v>
      </c>
      <c r="O149" s="25">
        <v>1.1399999999999999</v>
      </c>
      <c r="P149" s="26">
        <v>105.21</v>
      </c>
      <c r="Q149" s="21" t="s">
        <v>8314</v>
      </c>
      <c r="R149" s="21" t="s">
        <v>8315</v>
      </c>
    </row>
    <row r="150" spans="1:18" ht="64" x14ac:dyDescent="0.2">
      <c r="A150" s="21">
        <v>3280</v>
      </c>
      <c r="B150" s="22" t="s">
        <v>3280</v>
      </c>
      <c r="C150" s="22" t="s">
        <v>7390</v>
      </c>
      <c r="D150" s="23">
        <v>2000</v>
      </c>
      <c r="E150" s="24">
        <v>2060</v>
      </c>
      <c r="F150" s="21" t="s">
        <v>8218</v>
      </c>
      <c r="G150" s="21" t="s">
        <v>8223</v>
      </c>
      <c r="H150" s="21" t="s">
        <v>8245</v>
      </c>
      <c r="I150" s="21">
        <v>1433134800</v>
      </c>
      <c r="J150" s="21">
        <v>1430158198</v>
      </c>
      <c r="K150" s="21" t="b">
        <v>0</v>
      </c>
      <c r="L150" s="21">
        <v>30</v>
      </c>
      <c r="M150" s="21" t="b">
        <v>1</v>
      </c>
      <c r="N150" s="21" t="s">
        <v>8269</v>
      </c>
      <c r="O150" s="25">
        <v>1.03</v>
      </c>
      <c r="P150" s="26">
        <v>68.67</v>
      </c>
      <c r="Q150" s="21" t="s">
        <v>8314</v>
      </c>
      <c r="R150" s="21" t="s">
        <v>8315</v>
      </c>
    </row>
    <row r="151" spans="1:18" ht="32" x14ac:dyDescent="0.2">
      <c r="A151" s="21">
        <v>3281</v>
      </c>
      <c r="B151" s="22" t="s">
        <v>3281</v>
      </c>
      <c r="C151" s="22" t="s">
        <v>7391</v>
      </c>
      <c r="D151" s="23">
        <v>5000</v>
      </c>
      <c r="E151" s="24">
        <v>6080</v>
      </c>
      <c r="F151" s="21" t="s">
        <v>8218</v>
      </c>
      <c r="G151" s="21" t="s">
        <v>8223</v>
      </c>
      <c r="H151" s="21" t="s">
        <v>8245</v>
      </c>
      <c r="I151" s="21">
        <v>1441153705</v>
      </c>
      <c r="J151" s="21">
        <v>1438561705</v>
      </c>
      <c r="K151" s="21" t="b">
        <v>0</v>
      </c>
      <c r="L151" s="21">
        <v>47</v>
      </c>
      <c r="M151" s="21" t="b">
        <v>1</v>
      </c>
      <c r="N151" s="21" t="s">
        <v>8269</v>
      </c>
      <c r="O151" s="25">
        <v>1.22</v>
      </c>
      <c r="P151" s="26">
        <v>129.36000000000001</v>
      </c>
      <c r="Q151" s="21" t="s">
        <v>8314</v>
      </c>
      <c r="R151" s="21" t="s">
        <v>8315</v>
      </c>
    </row>
    <row r="152" spans="1:18" ht="48" x14ac:dyDescent="0.2">
      <c r="A152" s="21">
        <v>3282</v>
      </c>
      <c r="B152" s="22" t="s">
        <v>3282</v>
      </c>
      <c r="C152" s="22" t="s">
        <v>7392</v>
      </c>
      <c r="D152" s="23">
        <v>31000</v>
      </c>
      <c r="E152" s="24">
        <v>31820.5</v>
      </c>
      <c r="F152" s="21" t="s">
        <v>8218</v>
      </c>
      <c r="G152" s="21" t="s">
        <v>8223</v>
      </c>
      <c r="H152" s="21" t="s">
        <v>8245</v>
      </c>
      <c r="I152" s="21">
        <v>1461904788</v>
      </c>
      <c r="J152" s="21">
        <v>1458103188</v>
      </c>
      <c r="K152" s="21" t="b">
        <v>0</v>
      </c>
      <c r="L152" s="21">
        <v>237</v>
      </c>
      <c r="M152" s="21" t="b">
        <v>1</v>
      </c>
      <c r="N152" s="21" t="s">
        <v>8269</v>
      </c>
      <c r="O152" s="25">
        <v>1.03</v>
      </c>
      <c r="P152" s="26">
        <v>134.26</v>
      </c>
      <c r="Q152" s="21" t="s">
        <v>8314</v>
      </c>
      <c r="R152" s="21" t="s">
        <v>8315</v>
      </c>
    </row>
    <row r="153" spans="1:18" ht="48" x14ac:dyDescent="0.2">
      <c r="A153" s="21">
        <v>3284</v>
      </c>
      <c r="B153" s="22" t="s">
        <v>3284</v>
      </c>
      <c r="C153" s="22" t="s">
        <v>7394</v>
      </c>
      <c r="D153" s="23">
        <v>3000</v>
      </c>
      <c r="E153" s="24">
        <v>3048</v>
      </c>
      <c r="F153" s="21" t="s">
        <v>8218</v>
      </c>
      <c r="G153" s="21" t="s">
        <v>8223</v>
      </c>
      <c r="H153" s="21" t="s">
        <v>8245</v>
      </c>
      <c r="I153" s="21">
        <v>1454047140</v>
      </c>
      <c r="J153" s="21">
        <v>1452546853</v>
      </c>
      <c r="K153" s="21" t="b">
        <v>0</v>
      </c>
      <c r="L153" s="21">
        <v>15</v>
      </c>
      <c r="M153" s="21" t="b">
        <v>1</v>
      </c>
      <c r="N153" s="21" t="s">
        <v>8269</v>
      </c>
      <c r="O153" s="25">
        <v>1.02</v>
      </c>
      <c r="P153" s="26">
        <v>203.2</v>
      </c>
      <c r="Q153" s="21" t="s">
        <v>8314</v>
      </c>
      <c r="R153" s="21" t="s">
        <v>8315</v>
      </c>
    </row>
    <row r="154" spans="1:18" ht="16" x14ac:dyDescent="0.2">
      <c r="A154" s="21">
        <v>3285</v>
      </c>
      <c r="B154" s="22" t="s">
        <v>3285</v>
      </c>
      <c r="C154" s="22" t="s">
        <v>7395</v>
      </c>
      <c r="D154" s="23">
        <v>4999</v>
      </c>
      <c r="E154" s="24">
        <v>5604</v>
      </c>
      <c r="F154" s="21" t="s">
        <v>8218</v>
      </c>
      <c r="G154" s="21" t="s">
        <v>8223</v>
      </c>
      <c r="H154" s="21" t="s">
        <v>8245</v>
      </c>
      <c r="I154" s="21">
        <v>1488258000</v>
      </c>
      <c r="J154" s="21">
        <v>1485556626</v>
      </c>
      <c r="K154" s="21" t="b">
        <v>0</v>
      </c>
      <c r="L154" s="21">
        <v>81</v>
      </c>
      <c r="M154" s="21" t="b">
        <v>1</v>
      </c>
      <c r="N154" s="21" t="s">
        <v>8269</v>
      </c>
      <c r="O154" s="25">
        <v>1.1200000000000001</v>
      </c>
      <c r="P154" s="26">
        <v>69.19</v>
      </c>
      <c r="Q154" s="21" t="s">
        <v>8314</v>
      </c>
      <c r="R154" s="21" t="s">
        <v>8315</v>
      </c>
    </row>
    <row r="155" spans="1:18" ht="64" x14ac:dyDescent="0.2">
      <c r="A155" s="21">
        <v>3286</v>
      </c>
      <c r="B155" s="22" t="s">
        <v>3286</v>
      </c>
      <c r="C155" s="22" t="s">
        <v>7396</v>
      </c>
      <c r="D155" s="23">
        <v>15000</v>
      </c>
      <c r="E155" s="24">
        <v>15265</v>
      </c>
      <c r="F155" s="21" t="s">
        <v>8218</v>
      </c>
      <c r="G155" s="21" t="s">
        <v>8223</v>
      </c>
      <c r="H155" s="21" t="s">
        <v>8245</v>
      </c>
      <c r="I155" s="21">
        <v>1471291782</v>
      </c>
      <c r="J155" s="21">
        <v>1468699782</v>
      </c>
      <c r="K155" s="21" t="b">
        <v>0</v>
      </c>
      <c r="L155" s="21">
        <v>122</v>
      </c>
      <c r="M155" s="21" t="b">
        <v>1</v>
      </c>
      <c r="N155" s="21" t="s">
        <v>8269</v>
      </c>
      <c r="O155" s="25">
        <v>1.02</v>
      </c>
      <c r="P155" s="26">
        <v>125.12</v>
      </c>
      <c r="Q155" s="21" t="s">
        <v>8314</v>
      </c>
      <c r="R155" s="21" t="s">
        <v>8315</v>
      </c>
    </row>
    <row r="156" spans="1:18" ht="64" x14ac:dyDescent="0.2">
      <c r="A156" s="21">
        <v>3291</v>
      </c>
      <c r="B156" s="22" t="s">
        <v>3291</v>
      </c>
      <c r="C156" s="22" t="s">
        <v>7401</v>
      </c>
      <c r="D156" s="23">
        <v>500</v>
      </c>
      <c r="E156" s="24">
        <v>570</v>
      </c>
      <c r="F156" s="21" t="s">
        <v>8218</v>
      </c>
      <c r="G156" s="21" t="s">
        <v>8223</v>
      </c>
      <c r="H156" s="21" t="s">
        <v>8245</v>
      </c>
      <c r="I156" s="21">
        <v>1442462340</v>
      </c>
      <c r="J156" s="21">
        <v>1439743900</v>
      </c>
      <c r="K156" s="21" t="b">
        <v>0</v>
      </c>
      <c r="L156" s="21">
        <v>14</v>
      </c>
      <c r="M156" s="21" t="b">
        <v>1</v>
      </c>
      <c r="N156" s="21" t="s">
        <v>8269</v>
      </c>
      <c r="O156" s="25">
        <v>1.1399999999999999</v>
      </c>
      <c r="P156" s="26">
        <v>40.71</v>
      </c>
      <c r="Q156" s="21" t="s">
        <v>8314</v>
      </c>
      <c r="R156" s="21" t="s">
        <v>8315</v>
      </c>
    </row>
    <row r="157" spans="1:18" ht="48" x14ac:dyDescent="0.2">
      <c r="A157" s="21">
        <v>3298</v>
      </c>
      <c r="B157" s="22" t="s">
        <v>3298</v>
      </c>
      <c r="C157" s="22" t="s">
        <v>7408</v>
      </c>
      <c r="D157" s="23">
        <v>10000</v>
      </c>
      <c r="E157" s="24">
        <v>10173</v>
      </c>
      <c r="F157" s="21" t="s">
        <v>8218</v>
      </c>
      <c r="G157" s="21" t="s">
        <v>8223</v>
      </c>
      <c r="H157" s="21" t="s">
        <v>8245</v>
      </c>
      <c r="I157" s="21">
        <v>1442102400</v>
      </c>
      <c r="J157" s="21">
        <v>1440370768</v>
      </c>
      <c r="K157" s="21" t="b">
        <v>0</v>
      </c>
      <c r="L157" s="21">
        <v>72</v>
      </c>
      <c r="M157" s="21" t="b">
        <v>1</v>
      </c>
      <c r="N157" s="21" t="s">
        <v>8269</v>
      </c>
      <c r="O157" s="25">
        <v>1.02</v>
      </c>
      <c r="P157" s="26">
        <v>141.29</v>
      </c>
      <c r="Q157" s="21" t="s">
        <v>8314</v>
      </c>
      <c r="R157" s="21" t="s">
        <v>8315</v>
      </c>
    </row>
    <row r="158" spans="1:18" ht="48" x14ac:dyDescent="0.2">
      <c r="A158" s="21">
        <v>3299</v>
      </c>
      <c r="B158" s="22" t="s">
        <v>3299</v>
      </c>
      <c r="C158" s="22" t="s">
        <v>7409</v>
      </c>
      <c r="D158" s="23">
        <v>3000</v>
      </c>
      <c r="E158" s="24">
        <v>3486</v>
      </c>
      <c r="F158" s="21" t="s">
        <v>8218</v>
      </c>
      <c r="G158" s="21" t="s">
        <v>8223</v>
      </c>
      <c r="H158" s="21" t="s">
        <v>8245</v>
      </c>
      <c r="I158" s="21">
        <v>1444860063</v>
      </c>
      <c r="J158" s="21">
        <v>1442268063</v>
      </c>
      <c r="K158" s="21" t="b">
        <v>0</v>
      </c>
      <c r="L158" s="21">
        <v>63</v>
      </c>
      <c r="M158" s="21" t="b">
        <v>1</v>
      </c>
      <c r="N158" s="21" t="s">
        <v>8269</v>
      </c>
      <c r="O158" s="25">
        <v>1.1599999999999999</v>
      </c>
      <c r="P158" s="26">
        <v>55.33</v>
      </c>
      <c r="Q158" s="21" t="s">
        <v>8314</v>
      </c>
      <c r="R158" s="21" t="s">
        <v>8315</v>
      </c>
    </row>
    <row r="159" spans="1:18" ht="48" x14ac:dyDescent="0.2">
      <c r="A159" s="21">
        <v>3300</v>
      </c>
      <c r="B159" s="22" t="s">
        <v>3300</v>
      </c>
      <c r="C159" s="22" t="s">
        <v>7410</v>
      </c>
      <c r="D159" s="23">
        <v>3000</v>
      </c>
      <c r="E159" s="24">
        <v>4085</v>
      </c>
      <c r="F159" s="21" t="s">
        <v>8218</v>
      </c>
      <c r="G159" s="21" t="s">
        <v>8223</v>
      </c>
      <c r="H159" s="21" t="s">
        <v>8245</v>
      </c>
      <c r="I159" s="21">
        <v>1430329862</v>
      </c>
      <c r="J159" s="21">
        <v>1428515462</v>
      </c>
      <c r="K159" s="21" t="b">
        <v>0</v>
      </c>
      <c r="L159" s="21">
        <v>88</v>
      </c>
      <c r="M159" s="21" t="b">
        <v>1</v>
      </c>
      <c r="N159" s="21" t="s">
        <v>8269</v>
      </c>
      <c r="O159" s="25">
        <v>1.36</v>
      </c>
      <c r="P159" s="26">
        <v>46.42</v>
      </c>
      <c r="Q159" s="21" t="s">
        <v>8314</v>
      </c>
      <c r="R159" s="21" t="s">
        <v>8315</v>
      </c>
    </row>
    <row r="160" spans="1:18" ht="48" x14ac:dyDescent="0.2">
      <c r="A160" s="21">
        <v>3301</v>
      </c>
      <c r="B160" s="22" t="s">
        <v>3301</v>
      </c>
      <c r="C160" s="22" t="s">
        <v>7411</v>
      </c>
      <c r="D160" s="23">
        <v>3000</v>
      </c>
      <c r="E160" s="24">
        <v>4004</v>
      </c>
      <c r="F160" s="21" t="s">
        <v>8218</v>
      </c>
      <c r="G160" s="21" t="s">
        <v>8223</v>
      </c>
      <c r="H160" s="21" t="s">
        <v>8245</v>
      </c>
      <c r="I160" s="21">
        <v>1470034740</v>
      </c>
      <c r="J160" s="21">
        <v>1466185176</v>
      </c>
      <c r="K160" s="21" t="b">
        <v>0</v>
      </c>
      <c r="L160" s="21">
        <v>70</v>
      </c>
      <c r="M160" s="21" t="b">
        <v>1</v>
      </c>
      <c r="N160" s="21" t="s">
        <v>8269</v>
      </c>
      <c r="O160" s="25">
        <v>1.33</v>
      </c>
      <c r="P160" s="26">
        <v>57.2</v>
      </c>
      <c r="Q160" s="21" t="s">
        <v>8314</v>
      </c>
      <c r="R160" s="21" t="s">
        <v>8315</v>
      </c>
    </row>
    <row r="161" spans="1:18" ht="48" x14ac:dyDescent="0.2">
      <c r="A161" s="21">
        <v>3303</v>
      </c>
      <c r="B161" s="22" t="s">
        <v>3303</v>
      </c>
      <c r="C161" s="22" t="s">
        <v>7413</v>
      </c>
      <c r="D161" s="23">
        <v>1800</v>
      </c>
      <c r="E161" s="24">
        <v>2086</v>
      </c>
      <c r="F161" s="21" t="s">
        <v>8218</v>
      </c>
      <c r="G161" s="21" t="s">
        <v>8223</v>
      </c>
      <c r="H161" s="21" t="s">
        <v>8245</v>
      </c>
      <c r="I161" s="21">
        <v>1427553484</v>
      </c>
      <c r="J161" s="21">
        <v>1424533084</v>
      </c>
      <c r="K161" s="21" t="b">
        <v>0</v>
      </c>
      <c r="L161" s="21">
        <v>35</v>
      </c>
      <c r="M161" s="21" t="b">
        <v>1</v>
      </c>
      <c r="N161" s="21" t="s">
        <v>8269</v>
      </c>
      <c r="O161" s="25">
        <v>1.1599999999999999</v>
      </c>
      <c r="P161" s="26">
        <v>59.6</v>
      </c>
      <c r="Q161" s="21" t="s">
        <v>8314</v>
      </c>
      <c r="R161" s="21" t="s">
        <v>8315</v>
      </c>
    </row>
    <row r="162" spans="1:18" ht="48" x14ac:dyDescent="0.2">
      <c r="A162" s="21">
        <v>3304</v>
      </c>
      <c r="B162" s="22" t="s">
        <v>3304</v>
      </c>
      <c r="C162" s="22" t="s">
        <v>7414</v>
      </c>
      <c r="D162" s="23">
        <v>15000</v>
      </c>
      <c r="E162" s="24">
        <v>15677.5</v>
      </c>
      <c r="F162" s="21" t="s">
        <v>8218</v>
      </c>
      <c r="G162" s="21" t="s">
        <v>8223</v>
      </c>
      <c r="H162" s="21" t="s">
        <v>8245</v>
      </c>
      <c r="I162" s="21">
        <v>1482418752</v>
      </c>
      <c r="J162" s="21">
        <v>1479826752</v>
      </c>
      <c r="K162" s="21" t="b">
        <v>0</v>
      </c>
      <c r="L162" s="21">
        <v>175</v>
      </c>
      <c r="M162" s="21" t="b">
        <v>1</v>
      </c>
      <c r="N162" s="21" t="s">
        <v>8269</v>
      </c>
      <c r="O162" s="25">
        <v>1.05</v>
      </c>
      <c r="P162" s="26">
        <v>89.59</v>
      </c>
      <c r="Q162" s="21" t="s">
        <v>8314</v>
      </c>
      <c r="R162" s="21" t="s">
        <v>8315</v>
      </c>
    </row>
    <row r="163" spans="1:18" ht="48" x14ac:dyDescent="0.2">
      <c r="A163" s="21">
        <v>3305</v>
      </c>
      <c r="B163" s="22" t="s">
        <v>3305</v>
      </c>
      <c r="C163" s="22" t="s">
        <v>7415</v>
      </c>
      <c r="D163" s="23">
        <v>4000</v>
      </c>
      <c r="E163" s="24">
        <v>4081</v>
      </c>
      <c r="F163" s="21" t="s">
        <v>8218</v>
      </c>
      <c r="G163" s="21" t="s">
        <v>8223</v>
      </c>
      <c r="H163" s="21" t="s">
        <v>8245</v>
      </c>
      <c r="I163" s="21">
        <v>1438374748</v>
      </c>
      <c r="J163" s="21">
        <v>1435782748</v>
      </c>
      <c r="K163" s="21" t="b">
        <v>0</v>
      </c>
      <c r="L163" s="21">
        <v>20</v>
      </c>
      <c r="M163" s="21" t="b">
        <v>1</v>
      </c>
      <c r="N163" s="21" t="s">
        <v>8269</v>
      </c>
      <c r="O163" s="25">
        <v>1.02</v>
      </c>
      <c r="P163" s="26">
        <v>204.05</v>
      </c>
      <c r="Q163" s="21" t="s">
        <v>8314</v>
      </c>
      <c r="R163" s="21" t="s">
        <v>8315</v>
      </c>
    </row>
    <row r="164" spans="1:18" ht="64" x14ac:dyDescent="0.2">
      <c r="A164" s="21">
        <v>3306</v>
      </c>
      <c r="B164" s="22" t="s">
        <v>3306</v>
      </c>
      <c r="C164" s="22" t="s">
        <v>7416</v>
      </c>
      <c r="D164" s="23">
        <v>1500</v>
      </c>
      <c r="E164" s="24">
        <v>2630</v>
      </c>
      <c r="F164" s="21" t="s">
        <v>8218</v>
      </c>
      <c r="G164" s="21" t="s">
        <v>8223</v>
      </c>
      <c r="H164" s="21" t="s">
        <v>8245</v>
      </c>
      <c r="I164" s="21">
        <v>1465527600</v>
      </c>
      <c r="J164" s="21">
        <v>1462252542</v>
      </c>
      <c r="K164" s="21" t="b">
        <v>0</v>
      </c>
      <c r="L164" s="21">
        <v>54</v>
      </c>
      <c r="M164" s="21" t="b">
        <v>1</v>
      </c>
      <c r="N164" s="21" t="s">
        <v>8269</v>
      </c>
      <c r="O164" s="25">
        <v>1.75</v>
      </c>
      <c r="P164" s="26">
        <v>48.7</v>
      </c>
      <c r="Q164" s="21" t="s">
        <v>8314</v>
      </c>
      <c r="R164" s="21" t="s">
        <v>8315</v>
      </c>
    </row>
    <row r="165" spans="1:18" ht="48" x14ac:dyDescent="0.2">
      <c r="A165" s="21">
        <v>3307</v>
      </c>
      <c r="B165" s="22" t="s">
        <v>3307</v>
      </c>
      <c r="C165" s="22" t="s">
        <v>7417</v>
      </c>
      <c r="D165" s="23">
        <v>1000</v>
      </c>
      <c r="E165" s="24">
        <v>1066.8</v>
      </c>
      <c r="F165" s="21" t="s">
        <v>8218</v>
      </c>
      <c r="G165" s="21" t="s">
        <v>8223</v>
      </c>
      <c r="H165" s="21" t="s">
        <v>8245</v>
      </c>
      <c r="I165" s="21">
        <v>1463275339</v>
      </c>
      <c r="J165" s="21">
        <v>1460683339</v>
      </c>
      <c r="K165" s="21" t="b">
        <v>0</v>
      </c>
      <c r="L165" s="21">
        <v>20</v>
      </c>
      <c r="M165" s="21" t="b">
        <v>1</v>
      </c>
      <c r="N165" s="21" t="s">
        <v>8269</v>
      </c>
      <c r="O165" s="25">
        <v>1.07</v>
      </c>
      <c r="P165" s="26">
        <v>53.34</v>
      </c>
      <c r="Q165" s="21" t="s">
        <v>8314</v>
      </c>
      <c r="R165" s="21" t="s">
        <v>8315</v>
      </c>
    </row>
    <row r="166" spans="1:18" ht="48" x14ac:dyDescent="0.2">
      <c r="A166" s="21">
        <v>3308</v>
      </c>
      <c r="B166" s="22" t="s">
        <v>3308</v>
      </c>
      <c r="C166" s="22" t="s">
        <v>7418</v>
      </c>
      <c r="D166" s="23">
        <v>3500</v>
      </c>
      <c r="E166" s="24">
        <v>4280</v>
      </c>
      <c r="F166" s="21" t="s">
        <v>8218</v>
      </c>
      <c r="G166" s="21" t="s">
        <v>8223</v>
      </c>
      <c r="H166" s="21" t="s">
        <v>8245</v>
      </c>
      <c r="I166" s="21">
        <v>1460581365</v>
      </c>
      <c r="J166" s="21">
        <v>1458766965</v>
      </c>
      <c r="K166" s="21" t="b">
        <v>0</v>
      </c>
      <c r="L166" s="21">
        <v>57</v>
      </c>
      <c r="M166" s="21" t="b">
        <v>1</v>
      </c>
      <c r="N166" s="21" t="s">
        <v>8269</v>
      </c>
      <c r="O166" s="25">
        <v>1.22</v>
      </c>
      <c r="P166" s="26">
        <v>75.09</v>
      </c>
      <c r="Q166" s="21" t="s">
        <v>8314</v>
      </c>
      <c r="R166" s="21" t="s">
        <v>8315</v>
      </c>
    </row>
    <row r="167" spans="1:18" ht="32" x14ac:dyDescent="0.2">
      <c r="A167" s="21">
        <v>3310</v>
      </c>
      <c r="B167" s="22" t="s">
        <v>3310</v>
      </c>
      <c r="C167" s="22" t="s">
        <v>7420</v>
      </c>
      <c r="D167" s="23">
        <v>6500</v>
      </c>
      <c r="E167" s="24">
        <v>6505</v>
      </c>
      <c r="F167" s="21" t="s">
        <v>8218</v>
      </c>
      <c r="G167" s="21" t="s">
        <v>8223</v>
      </c>
      <c r="H167" s="21" t="s">
        <v>8245</v>
      </c>
      <c r="I167" s="21">
        <v>1444169825</v>
      </c>
      <c r="J167" s="21">
        <v>1441577825</v>
      </c>
      <c r="K167" s="21" t="b">
        <v>0</v>
      </c>
      <c r="L167" s="21">
        <v>31</v>
      </c>
      <c r="M167" s="21" t="b">
        <v>1</v>
      </c>
      <c r="N167" s="21" t="s">
        <v>8269</v>
      </c>
      <c r="O167" s="25">
        <v>1</v>
      </c>
      <c r="P167" s="26">
        <v>209.84</v>
      </c>
      <c r="Q167" s="21" t="s">
        <v>8314</v>
      </c>
      <c r="R167" s="21" t="s">
        <v>8315</v>
      </c>
    </row>
    <row r="168" spans="1:18" ht="48" x14ac:dyDescent="0.2">
      <c r="A168" s="21">
        <v>3311</v>
      </c>
      <c r="B168" s="22" t="s">
        <v>3311</v>
      </c>
      <c r="C168" s="22" t="s">
        <v>7421</v>
      </c>
      <c r="D168" s="23">
        <v>2500</v>
      </c>
      <c r="E168" s="24">
        <v>2746</v>
      </c>
      <c r="F168" s="21" t="s">
        <v>8218</v>
      </c>
      <c r="G168" s="21" t="s">
        <v>8223</v>
      </c>
      <c r="H168" s="21" t="s">
        <v>8245</v>
      </c>
      <c r="I168" s="21">
        <v>1445065210</v>
      </c>
      <c r="J168" s="21">
        <v>1442473210</v>
      </c>
      <c r="K168" s="21" t="b">
        <v>0</v>
      </c>
      <c r="L168" s="21">
        <v>45</v>
      </c>
      <c r="M168" s="21" t="b">
        <v>1</v>
      </c>
      <c r="N168" s="21" t="s">
        <v>8269</v>
      </c>
      <c r="O168" s="25">
        <v>1.1000000000000001</v>
      </c>
      <c r="P168" s="26">
        <v>61.02</v>
      </c>
      <c r="Q168" s="21" t="s">
        <v>8314</v>
      </c>
      <c r="R168" s="21" t="s">
        <v>8315</v>
      </c>
    </row>
    <row r="169" spans="1:18" ht="48" x14ac:dyDescent="0.2">
      <c r="A169" s="21">
        <v>3312</v>
      </c>
      <c r="B169" s="22" t="s">
        <v>3312</v>
      </c>
      <c r="C169" s="22" t="s">
        <v>7422</v>
      </c>
      <c r="D169" s="23">
        <v>2500</v>
      </c>
      <c r="E169" s="24">
        <v>2501</v>
      </c>
      <c r="F169" s="21" t="s">
        <v>8218</v>
      </c>
      <c r="G169" s="21" t="s">
        <v>8223</v>
      </c>
      <c r="H169" s="21" t="s">
        <v>8245</v>
      </c>
      <c r="I169" s="21">
        <v>1478901600</v>
      </c>
      <c r="J169" s="21">
        <v>1477077946</v>
      </c>
      <c r="K169" s="21" t="b">
        <v>0</v>
      </c>
      <c r="L169" s="21">
        <v>41</v>
      </c>
      <c r="M169" s="21" t="b">
        <v>1</v>
      </c>
      <c r="N169" s="21" t="s">
        <v>8269</v>
      </c>
      <c r="O169" s="25">
        <v>1</v>
      </c>
      <c r="P169" s="26">
        <v>61</v>
      </c>
      <c r="Q169" s="21" t="s">
        <v>8314</v>
      </c>
      <c r="R169" s="21" t="s">
        <v>8315</v>
      </c>
    </row>
    <row r="170" spans="1:18" ht="48" x14ac:dyDescent="0.2">
      <c r="A170" s="21">
        <v>3313</v>
      </c>
      <c r="B170" s="22" t="s">
        <v>3313</v>
      </c>
      <c r="C170" s="22" t="s">
        <v>7423</v>
      </c>
      <c r="D170" s="23">
        <v>2000</v>
      </c>
      <c r="E170" s="24">
        <v>2321</v>
      </c>
      <c r="F170" s="21" t="s">
        <v>8218</v>
      </c>
      <c r="G170" s="21" t="s">
        <v>8223</v>
      </c>
      <c r="H170" s="21" t="s">
        <v>8245</v>
      </c>
      <c r="I170" s="21">
        <v>1453856400</v>
      </c>
      <c r="J170" s="21">
        <v>1452664317</v>
      </c>
      <c r="K170" s="21" t="b">
        <v>0</v>
      </c>
      <c r="L170" s="21">
        <v>29</v>
      </c>
      <c r="M170" s="21" t="b">
        <v>1</v>
      </c>
      <c r="N170" s="21" t="s">
        <v>8269</v>
      </c>
      <c r="O170" s="25">
        <v>1.1599999999999999</v>
      </c>
      <c r="P170" s="26">
        <v>80.03</v>
      </c>
      <c r="Q170" s="21" t="s">
        <v>8314</v>
      </c>
      <c r="R170" s="21" t="s">
        <v>8315</v>
      </c>
    </row>
    <row r="171" spans="1:18" ht="80" x14ac:dyDescent="0.2">
      <c r="A171" s="21">
        <v>3316</v>
      </c>
      <c r="B171" s="22" t="s">
        <v>3316</v>
      </c>
      <c r="C171" s="22" t="s">
        <v>7426</v>
      </c>
      <c r="D171" s="23">
        <v>11737</v>
      </c>
      <c r="E171" s="24">
        <v>11747.18</v>
      </c>
      <c r="F171" s="21" t="s">
        <v>8218</v>
      </c>
      <c r="G171" s="21" t="s">
        <v>8223</v>
      </c>
      <c r="H171" s="21" t="s">
        <v>8245</v>
      </c>
      <c r="I171" s="21">
        <v>1407506040</v>
      </c>
      <c r="J171" s="21">
        <v>1404680075</v>
      </c>
      <c r="K171" s="21" t="b">
        <v>0</v>
      </c>
      <c r="L171" s="21">
        <v>125</v>
      </c>
      <c r="M171" s="21" t="b">
        <v>1</v>
      </c>
      <c r="N171" s="21" t="s">
        <v>8269</v>
      </c>
      <c r="O171" s="25">
        <v>1</v>
      </c>
      <c r="P171" s="26">
        <v>93.98</v>
      </c>
      <c r="Q171" s="21" t="s">
        <v>8314</v>
      </c>
      <c r="R171" s="21" t="s">
        <v>8315</v>
      </c>
    </row>
    <row r="172" spans="1:18" ht="48" x14ac:dyDescent="0.2">
      <c r="A172" s="21">
        <v>3317</v>
      </c>
      <c r="B172" s="22" t="s">
        <v>3317</v>
      </c>
      <c r="C172" s="22" t="s">
        <v>7427</v>
      </c>
      <c r="D172" s="23">
        <v>1050</v>
      </c>
      <c r="E172" s="24">
        <v>1115</v>
      </c>
      <c r="F172" s="21" t="s">
        <v>8218</v>
      </c>
      <c r="G172" s="21" t="s">
        <v>8223</v>
      </c>
      <c r="H172" s="21" t="s">
        <v>8245</v>
      </c>
      <c r="I172" s="21">
        <v>1465347424</v>
      </c>
      <c r="J172" s="21">
        <v>1462755424</v>
      </c>
      <c r="K172" s="21" t="b">
        <v>0</v>
      </c>
      <c r="L172" s="21">
        <v>18</v>
      </c>
      <c r="M172" s="21" t="b">
        <v>1</v>
      </c>
      <c r="N172" s="21" t="s">
        <v>8269</v>
      </c>
      <c r="O172" s="25">
        <v>1.06</v>
      </c>
      <c r="P172" s="26">
        <v>61.94</v>
      </c>
      <c r="Q172" s="21" t="s">
        <v>8314</v>
      </c>
      <c r="R172" s="21" t="s">
        <v>8315</v>
      </c>
    </row>
    <row r="173" spans="1:18" ht="48" x14ac:dyDescent="0.2">
      <c r="A173" s="21">
        <v>3320</v>
      </c>
      <c r="B173" s="22" t="s">
        <v>3320</v>
      </c>
      <c r="C173" s="22" t="s">
        <v>7430</v>
      </c>
      <c r="D173" s="23">
        <v>2500</v>
      </c>
      <c r="E173" s="24">
        <v>2525</v>
      </c>
      <c r="F173" s="21" t="s">
        <v>8218</v>
      </c>
      <c r="G173" s="21" t="s">
        <v>8223</v>
      </c>
      <c r="H173" s="21" t="s">
        <v>8245</v>
      </c>
      <c r="I173" s="21">
        <v>1466557557</v>
      </c>
      <c r="J173" s="21">
        <v>1463965557</v>
      </c>
      <c r="K173" s="21" t="b">
        <v>0</v>
      </c>
      <c r="L173" s="21">
        <v>38</v>
      </c>
      <c r="M173" s="21" t="b">
        <v>1</v>
      </c>
      <c r="N173" s="21" t="s">
        <v>8269</v>
      </c>
      <c r="O173" s="25">
        <v>1.01</v>
      </c>
      <c r="P173" s="26">
        <v>66.45</v>
      </c>
      <c r="Q173" s="21" t="s">
        <v>8314</v>
      </c>
      <c r="R173" s="21" t="s">
        <v>8315</v>
      </c>
    </row>
    <row r="174" spans="1:18" ht="64" x14ac:dyDescent="0.2">
      <c r="A174" s="21">
        <v>3321</v>
      </c>
      <c r="B174" s="22" t="s">
        <v>3321</v>
      </c>
      <c r="C174" s="22" t="s">
        <v>7431</v>
      </c>
      <c r="D174" s="23">
        <v>500</v>
      </c>
      <c r="E174" s="24">
        <v>537</v>
      </c>
      <c r="F174" s="21" t="s">
        <v>8218</v>
      </c>
      <c r="G174" s="21" t="s">
        <v>8223</v>
      </c>
      <c r="H174" s="21" t="s">
        <v>8245</v>
      </c>
      <c r="I174" s="21">
        <v>1413431940</v>
      </c>
      <c r="J174" s="21">
        <v>1412216665</v>
      </c>
      <c r="K174" s="21" t="b">
        <v>0</v>
      </c>
      <c r="L174" s="21">
        <v>15</v>
      </c>
      <c r="M174" s="21" t="b">
        <v>1</v>
      </c>
      <c r="N174" s="21" t="s">
        <v>8269</v>
      </c>
      <c r="O174" s="25">
        <v>1.07</v>
      </c>
      <c r="P174" s="26">
        <v>35.799999999999997</v>
      </c>
      <c r="Q174" s="21" t="s">
        <v>8314</v>
      </c>
      <c r="R174" s="21" t="s">
        <v>8315</v>
      </c>
    </row>
    <row r="175" spans="1:18" ht="48" x14ac:dyDescent="0.2">
      <c r="A175" s="21">
        <v>3322</v>
      </c>
      <c r="B175" s="22" t="s">
        <v>3322</v>
      </c>
      <c r="C175" s="22" t="s">
        <v>7432</v>
      </c>
      <c r="D175" s="23">
        <v>3300</v>
      </c>
      <c r="E175" s="24">
        <v>3350</v>
      </c>
      <c r="F175" s="21" t="s">
        <v>8218</v>
      </c>
      <c r="G175" s="21" t="s">
        <v>8223</v>
      </c>
      <c r="H175" s="21" t="s">
        <v>8245</v>
      </c>
      <c r="I175" s="21">
        <v>1466567700</v>
      </c>
      <c r="J175" s="21">
        <v>1464653696</v>
      </c>
      <c r="K175" s="21" t="b">
        <v>0</v>
      </c>
      <c r="L175" s="21">
        <v>23</v>
      </c>
      <c r="M175" s="21" t="b">
        <v>1</v>
      </c>
      <c r="N175" s="21" t="s">
        <v>8269</v>
      </c>
      <c r="O175" s="25">
        <v>1.02</v>
      </c>
      <c r="P175" s="26">
        <v>145.65</v>
      </c>
      <c r="Q175" s="21" t="s">
        <v>8314</v>
      </c>
      <c r="R175" s="21" t="s">
        <v>8315</v>
      </c>
    </row>
    <row r="176" spans="1:18" ht="48" x14ac:dyDescent="0.2">
      <c r="A176" s="21">
        <v>3326</v>
      </c>
      <c r="B176" s="22" t="s">
        <v>3326</v>
      </c>
      <c r="C176" s="22" t="s">
        <v>7436</v>
      </c>
      <c r="D176" s="23">
        <v>8000</v>
      </c>
      <c r="E176" s="24">
        <v>8110</v>
      </c>
      <c r="F176" s="21" t="s">
        <v>8218</v>
      </c>
      <c r="G176" s="21" t="s">
        <v>8223</v>
      </c>
      <c r="H176" s="21" t="s">
        <v>8245</v>
      </c>
      <c r="I176" s="21">
        <v>1425830905</v>
      </c>
      <c r="J176" s="21">
        <v>1423242505</v>
      </c>
      <c r="K176" s="21" t="b">
        <v>0</v>
      </c>
      <c r="L176" s="21">
        <v>57</v>
      </c>
      <c r="M176" s="21" t="b">
        <v>1</v>
      </c>
      <c r="N176" s="21" t="s">
        <v>8269</v>
      </c>
      <c r="O176" s="25">
        <v>1.01</v>
      </c>
      <c r="P176" s="26">
        <v>142.28</v>
      </c>
      <c r="Q176" s="21" t="s">
        <v>8314</v>
      </c>
      <c r="R176" s="21" t="s">
        <v>8315</v>
      </c>
    </row>
    <row r="177" spans="1:18" ht="48" x14ac:dyDescent="0.2">
      <c r="A177" s="21">
        <v>3328</v>
      </c>
      <c r="B177" s="22" t="s">
        <v>3328</v>
      </c>
      <c r="C177" s="22" t="s">
        <v>7438</v>
      </c>
      <c r="D177" s="23">
        <v>1800</v>
      </c>
      <c r="E177" s="24">
        <v>2635</v>
      </c>
      <c r="F177" s="21" t="s">
        <v>8218</v>
      </c>
      <c r="G177" s="21" t="s">
        <v>8223</v>
      </c>
      <c r="H177" s="21" t="s">
        <v>8245</v>
      </c>
      <c r="I177" s="21">
        <v>1404522000</v>
      </c>
      <c r="J177" s="21">
        <v>1404308883</v>
      </c>
      <c r="K177" s="21" t="b">
        <v>0</v>
      </c>
      <c r="L177" s="21">
        <v>9</v>
      </c>
      <c r="M177" s="21" t="b">
        <v>1</v>
      </c>
      <c r="N177" s="21" t="s">
        <v>8269</v>
      </c>
      <c r="O177" s="25">
        <v>1.46</v>
      </c>
      <c r="P177" s="26">
        <v>292.77999999999997</v>
      </c>
      <c r="Q177" s="21" t="s">
        <v>8314</v>
      </c>
      <c r="R177" s="21" t="s">
        <v>8315</v>
      </c>
    </row>
    <row r="178" spans="1:18" ht="48" x14ac:dyDescent="0.2">
      <c r="A178" s="21">
        <v>3331</v>
      </c>
      <c r="B178" s="22" t="s">
        <v>3331</v>
      </c>
      <c r="C178" s="22" t="s">
        <v>7441</v>
      </c>
      <c r="D178" s="23">
        <v>5000</v>
      </c>
      <c r="E178" s="24">
        <v>5226</v>
      </c>
      <c r="F178" s="21" t="s">
        <v>8218</v>
      </c>
      <c r="G178" s="21" t="s">
        <v>8223</v>
      </c>
      <c r="H178" s="21" t="s">
        <v>8245</v>
      </c>
      <c r="I178" s="21">
        <v>1444149886</v>
      </c>
      <c r="J178" s="21">
        <v>1441125886</v>
      </c>
      <c r="K178" s="21" t="b">
        <v>0</v>
      </c>
      <c r="L178" s="21">
        <v>65</v>
      </c>
      <c r="M178" s="21" t="b">
        <v>1</v>
      </c>
      <c r="N178" s="21" t="s">
        <v>8269</v>
      </c>
      <c r="O178" s="25">
        <v>1.05</v>
      </c>
      <c r="P178" s="26">
        <v>80.400000000000006</v>
      </c>
      <c r="Q178" s="21" t="s">
        <v>8314</v>
      </c>
      <c r="R178" s="21" t="s">
        <v>8315</v>
      </c>
    </row>
    <row r="179" spans="1:18" ht="48" x14ac:dyDescent="0.2">
      <c r="A179" s="21">
        <v>3332</v>
      </c>
      <c r="B179" s="22" t="s">
        <v>3332</v>
      </c>
      <c r="C179" s="22" t="s">
        <v>7442</v>
      </c>
      <c r="D179" s="23">
        <v>6000</v>
      </c>
      <c r="E179" s="24">
        <v>6000</v>
      </c>
      <c r="F179" s="21" t="s">
        <v>8218</v>
      </c>
      <c r="G179" s="21" t="s">
        <v>8223</v>
      </c>
      <c r="H179" s="21" t="s">
        <v>8245</v>
      </c>
      <c r="I179" s="21">
        <v>1405802330</v>
      </c>
      <c r="J179" s="21">
        <v>1403210330</v>
      </c>
      <c r="K179" s="21" t="b">
        <v>0</v>
      </c>
      <c r="L179" s="21">
        <v>83</v>
      </c>
      <c r="M179" s="21" t="b">
        <v>1</v>
      </c>
      <c r="N179" s="21" t="s">
        <v>8269</v>
      </c>
      <c r="O179" s="25">
        <v>1</v>
      </c>
      <c r="P179" s="26">
        <v>72.290000000000006</v>
      </c>
      <c r="Q179" s="21" t="s">
        <v>8314</v>
      </c>
      <c r="R179" s="21" t="s">
        <v>8315</v>
      </c>
    </row>
    <row r="180" spans="1:18" ht="48" x14ac:dyDescent="0.2">
      <c r="A180" s="21">
        <v>3333</v>
      </c>
      <c r="B180" s="22" t="s">
        <v>3333</v>
      </c>
      <c r="C180" s="22" t="s">
        <v>7443</v>
      </c>
      <c r="D180" s="23">
        <v>3500</v>
      </c>
      <c r="E180" s="24">
        <v>3660</v>
      </c>
      <c r="F180" s="21" t="s">
        <v>8218</v>
      </c>
      <c r="G180" s="21" t="s">
        <v>8223</v>
      </c>
      <c r="H180" s="21" t="s">
        <v>8245</v>
      </c>
      <c r="I180" s="21">
        <v>1434384880</v>
      </c>
      <c r="J180" s="21">
        <v>1432484080</v>
      </c>
      <c r="K180" s="21" t="b">
        <v>0</v>
      </c>
      <c r="L180" s="21">
        <v>111</v>
      </c>
      <c r="M180" s="21" t="b">
        <v>1</v>
      </c>
      <c r="N180" s="21" t="s">
        <v>8269</v>
      </c>
      <c r="O180" s="25">
        <v>1.05</v>
      </c>
      <c r="P180" s="26">
        <v>32.97</v>
      </c>
      <c r="Q180" s="21" t="s">
        <v>8314</v>
      </c>
      <c r="R180" s="21" t="s">
        <v>8315</v>
      </c>
    </row>
    <row r="181" spans="1:18" ht="32" x14ac:dyDescent="0.2">
      <c r="A181" s="21">
        <v>3334</v>
      </c>
      <c r="B181" s="22" t="s">
        <v>3334</v>
      </c>
      <c r="C181" s="22" t="s">
        <v>7444</v>
      </c>
      <c r="D181" s="23">
        <v>3871</v>
      </c>
      <c r="E181" s="24">
        <v>5366</v>
      </c>
      <c r="F181" s="21" t="s">
        <v>8218</v>
      </c>
      <c r="G181" s="21" t="s">
        <v>8223</v>
      </c>
      <c r="H181" s="21" t="s">
        <v>8245</v>
      </c>
      <c r="I181" s="21">
        <v>1438259422</v>
      </c>
      <c r="J181" s="21">
        <v>1435667422</v>
      </c>
      <c r="K181" s="21" t="b">
        <v>0</v>
      </c>
      <c r="L181" s="21">
        <v>46</v>
      </c>
      <c r="M181" s="21" t="b">
        <v>1</v>
      </c>
      <c r="N181" s="21" t="s">
        <v>8269</v>
      </c>
      <c r="O181" s="25">
        <v>1.39</v>
      </c>
      <c r="P181" s="26">
        <v>116.65</v>
      </c>
      <c r="Q181" s="21" t="s">
        <v>8314</v>
      </c>
      <c r="R181" s="21" t="s">
        <v>8315</v>
      </c>
    </row>
    <row r="182" spans="1:18" ht="32" x14ac:dyDescent="0.2">
      <c r="A182" s="21">
        <v>3338</v>
      </c>
      <c r="B182" s="22" t="s">
        <v>3338</v>
      </c>
      <c r="C182" s="22" t="s">
        <v>7448</v>
      </c>
      <c r="D182" s="23">
        <v>15000</v>
      </c>
      <c r="E182" s="24">
        <v>15327</v>
      </c>
      <c r="F182" s="21" t="s">
        <v>8218</v>
      </c>
      <c r="G182" s="21" t="s">
        <v>8223</v>
      </c>
      <c r="H182" s="21" t="s">
        <v>8245</v>
      </c>
      <c r="I182" s="21">
        <v>1487944080</v>
      </c>
      <c r="J182" s="21">
        <v>1486129680</v>
      </c>
      <c r="K182" s="21" t="b">
        <v>0</v>
      </c>
      <c r="L182" s="21">
        <v>112</v>
      </c>
      <c r="M182" s="21" t="b">
        <v>1</v>
      </c>
      <c r="N182" s="21" t="s">
        <v>8269</v>
      </c>
      <c r="O182" s="25">
        <v>1.02</v>
      </c>
      <c r="P182" s="26">
        <v>136.85</v>
      </c>
      <c r="Q182" s="21" t="s">
        <v>8314</v>
      </c>
      <c r="R182" s="21" t="s">
        <v>8315</v>
      </c>
    </row>
    <row r="183" spans="1:18" ht="48" x14ac:dyDescent="0.2">
      <c r="A183" s="21">
        <v>3339</v>
      </c>
      <c r="B183" s="22" t="s">
        <v>3339</v>
      </c>
      <c r="C183" s="22" t="s">
        <v>7449</v>
      </c>
      <c r="D183" s="23">
        <v>8000</v>
      </c>
      <c r="E183" s="24">
        <v>8348</v>
      </c>
      <c r="F183" s="21" t="s">
        <v>8218</v>
      </c>
      <c r="G183" s="21" t="s">
        <v>8223</v>
      </c>
      <c r="H183" s="21" t="s">
        <v>8245</v>
      </c>
      <c r="I183" s="21">
        <v>1469721518</v>
      </c>
      <c r="J183" s="21">
        <v>1467129518</v>
      </c>
      <c r="K183" s="21" t="b">
        <v>0</v>
      </c>
      <c r="L183" s="21">
        <v>47</v>
      </c>
      <c r="M183" s="21" t="b">
        <v>1</v>
      </c>
      <c r="N183" s="21" t="s">
        <v>8269</v>
      </c>
      <c r="O183" s="25">
        <v>1.04</v>
      </c>
      <c r="P183" s="26">
        <v>177.62</v>
      </c>
      <c r="Q183" s="21" t="s">
        <v>8314</v>
      </c>
      <c r="R183" s="21" t="s">
        <v>8315</v>
      </c>
    </row>
    <row r="184" spans="1:18" ht="48" x14ac:dyDescent="0.2">
      <c r="A184" s="21">
        <v>3340</v>
      </c>
      <c r="B184" s="22" t="s">
        <v>3340</v>
      </c>
      <c r="C184" s="22" t="s">
        <v>7450</v>
      </c>
      <c r="D184" s="23">
        <v>3000</v>
      </c>
      <c r="E184" s="24">
        <v>4145</v>
      </c>
      <c r="F184" s="21" t="s">
        <v>8218</v>
      </c>
      <c r="G184" s="21" t="s">
        <v>8223</v>
      </c>
      <c r="H184" s="21" t="s">
        <v>8245</v>
      </c>
      <c r="I184" s="21">
        <v>1481066554</v>
      </c>
      <c r="J184" s="21">
        <v>1478906554</v>
      </c>
      <c r="K184" s="21" t="b">
        <v>0</v>
      </c>
      <c r="L184" s="21">
        <v>38</v>
      </c>
      <c r="M184" s="21" t="b">
        <v>1</v>
      </c>
      <c r="N184" s="21" t="s">
        <v>8269</v>
      </c>
      <c r="O184" s="25">
        <v>1.38</v>
      </c>
      <c r="P184" s="26">
        <v>109.08</v>
      </c>
      <c r="Q184" s="21" t="s">
        <v>8314</v>
      </c>
      <c r="R184" s="21" t="s">
        <v>8315</v>
      </c>
    </row>
    <row r="185" spans="1:18" ht="48" x14ac:dyDescent="0.2">
      <c r="A185" s="21">
        <v>3342</v>
      </c>
      <c r="B185" s="22" t="s">
        <v>3342</v>
      </c>
      <c r="C185" s="22" t="s">
        <v>7452</v>
      </c>
      <c r="D185" s="23">
        <v>6000</v>
      </c>
      <c r="E185" s="24">
        <v>6100</v>
      </c>
      <c r="F185" s="21" t="s">
        <v>8218</v>
      </c>
      <c r="G185" s="21" t="s">
        <v>8223</v>
      </c>
      <c r="H185" s="21" t="s">
        <v>8245</v>
      </c>
      <c r="I185" s="21">
        <v>1427864340</v>
      </c>
      <c r="J185" s="21">
        <v>1425020810</v>
      </c>
      <c r="K185" s="21" t="b">
        <v>0</v>
      </c>
      <c r="L185" s="21">
        <v>78</v>
      </c>
      <c r="M185" s="21" t="b">
        <v>1</v>
      </c>
      <c r="N185" s="21" t="s">
        <v>8269</v>
      </c>
      <c r="O185" s="25">
        <v>1.02</v>
      </c>
      <c r="P185" s="26">
        <v>78.209999999999994</v>
      </c>
      <c r="Q185" s="21" t="s">
        <v>8314</v>
      </c>
      <c r="R185" s="21" t="s">
        <v>8315</v>
      </c>
    </row>
    <row r="186" spans="1:18" ht="48" x14ac:dyDescent="0.2">
      <c r="A186" s="21">
        <v>3344</v>
      </c>
      <c r="B186" s="22" t="s">
        <v>3344</v>
      </c>
      <c r="C186" s="22" t="s">
        <v>7454</v>
      </c>
      <c r="D186" s="23">
        <v>4500</v>
      </c>
      <c r="E186" s="24">
        <v>4565</v>
      </c>
      <c r="F186" s="21" t="s">
        <v>8218</v>
      </c>
      <c r="G186" s="21" t="s">
        <v>8223</v>
      </c>
      <c r="H186" s="21" t="s">
        <v>8245</v>
      </c>
      <c r="I186" s="21">
        <v>1409374093</v>
      </c>
      <c r="J186" s="21">
        <v>1406782093</v>
      </c>
      <c r="K186" s="21" t="b">
        <v>0</v>
      </c>
      <c r="L186" s="21">
        <v>40</v>
      </c>
      <c r="M186" s="21" t="b">
        <v>1</v>
      </c>
      <c r="N186" s="21" t="s">
        <v>8269</v>
      </c>
      <c r="O186" s="25">
        <v>1.01</v>
      </c>
      <c r="P186" s="26">
        <v>114.13</v>
      </c>
      <c r="Q186" s="21" t="s">
        <v>8314</v>
      </c>
      <c r="R186" s="21" t="s">
        <v>8315</v>
      </c>
    </row>
    <row r="187" spans="1:18" ht="48" x14ac:dyDescent="0.2">
      <c r="A187" s="21">
        <v>3345</v>
      </c>
      <c r="B187" s="22" t="s">
        <v>3345</v>
      </c>
      <c r="C187" s="22" t="s">
        <v>7455</v>
      </c>
      <c r="D187" s="23">
        <v>500</v>
      </c>
      <c r="E187" s="24">
        <v>650</v>
      </c>
      <c r="F187" s="21" t="s">
        <v>8218</v>
      </c>
      <c r="G187" s="21" t="s">
        <v>8223</v>
      </c>
      <c r="H187" s="21" t="s">
        <v>8245</v>
      </c>
      <c r="I187" s="21">
        <v>1429317420</v>
      </c>
      <c r="J187" s="21">
        <v>1424226768</v>
      </c>
      <c r="K187" s="21" t="b">
        <v>0</v>
      </c>
      <c r="L187" s="21">
        <v>13</v>
      </c>
      <c r="M187" s="21" t="b">
        <v>1</v>
      </c>
      <c r="N187" s="21" t="s">
        <v>8269</v>
      </c>
      <c r="O187" s="25">
        <v>1.3</v>
      </c>
      <c r="P187" s="26">
        <v>50</v>
      </c>
      <c r="Q187" s="21" t="s">
        <v>8314</v>
      </c>
      <c r="R187" s="21" t="s">
        <v>8315</v>
      </c>
    </row>
    <row r="188" spans="1:18" ht="48" x14ac:dyDescent="0.2">
      <c r="A188" s="21">
        <v>3346</v>
      </c>
      <c r="B188" s="22" t="s">
        <v>3346</v>
      </c>
      <c r="C188" s="22" t="s">
        <v>7456</v>
      </c>
      <c r="D188" s="23">
        <v>1500</v>
      </c>
      <c r="E188" s="24">
        <v>1650</v>
      </c>
      <c r="F188" s="21" t="s">
        <v>8218</v>
      </c>
      <c r="G188" s="21" t="s">
        <v>8223</v>
      </c>
      <c r="H188" s="21" t="s">
        <v>8245</v>
      </c>
      <c r="I188" s="21">
        <v>1424910910</v>
      </c>
      <c r="J188" s="21">
        <v>1424306110</v>
      </c>
      <c r="K188" s="21" t="b">
        <v>0</v>
      </c>
      <c r="L188" s="21">
        <v>18</v>
      </c>
      <c r="M188" s="21" t="b">
        <v>1</v>
      </c>
      <c r="N188" s="21" t="s">
        <v>8269</v>
      </c>
      <c r="O188" s="25">
        <v>1.1000000000000001</v>
      </c>
      <c r="P188" s="26">
        <v>91.67</v>
      </c>
      <c r="Q188" s="21" t="s">
        <v>8314</v>
      </c>
      <c r="R188" s="21" t="s">
        <v>8315</v>
      </c>
    </row>
    <row r="189" spans="1:18" ht="48" x14ac:dyDescent="0.2">
      <c r="A189" s="21">
        <v>3348</v>
      </c>
      <c r="B189" s="22" t="s">
        <v>3266</v>
      </c>
      <c r="C189" s="22" t="s">
        <v>7458</v>
      </c>
      <c r="D189" s="23">
        <v>5500</v>
      </c>
      <c r="E189" s="24">
        <v>5516</v>
      </c>
      <c r="F189" s="21" t="s">
        <v>8218</v>
      </c>
      <c r="G189" s="21" t="s">
        <v>8223</v>
      </c>
      <c r="H189" s="21" t="s">
        <v>8245</v>
      </c>
      <c r="I189" s="21">
        <v>1461988740</v>
      </c>
      <c r="J189" s="21">
        <v>1459949080</v>
      </c>
      <c r="K189" s="21" t="b">
        <v>0</v>
      </c>
      <c r="L189" s="21">
        <v>79</v>
      </c>
      <c r="M189" s="21" t="b">
        <v>1</v>
      </c>
      <c r="N189" s="21" t="s">
        <v>8269</v>
      </c>
      <c r="O189" s="25">
        <v>1</v>
      </c>
      <c r="P189" s="26">
        <v>69.819999999999993</v>
      </c>
      <c r="Q189" s="21" t="s">
        <v>8314</v>
      </c>
      <c r="R189" s="21" t="s">
        <v>8315</v>
      </c>
    </row>
    <row r="190" spans="1:18" ht="48" x14ac:dyDescent="0.2">
      <c r="A190" s="21">
        <v>3349</v>
      </c>
      <c r="B190" s="22" t="s">
        <v>3348</v>
      </c>
      <c r="C190" s="22" t="s">
        <v>7459</v>
      </c>
      <c r="D190" s="23">
        <v>1000</v>
      </c>
      <c r="E190" s="24">
        <v>1534</v>
      </c>
      <c r="F190" s="21" t="s">
        <v>8218</v>
      </c>
      <c r="G190" s="21" t="s">
        <v>8223</v>
      </c>
      <c r="H190" s="21" t="s">
        <v>8245</v>
      </c>
      <c r="I190" s="21">
        <v>1465837200</v>
      </c>
      <c r="J190" s="21">
        <v>1463971172</v>
      </c>
      <c r="K190" s="21" t="b">
        <v>0</v>
      </c>
      <c r="L190" s="21">
        <v>14</v>
      </c>
      <c r="M190" s="21" t="b">
        <v>1</v>
      </c>
      <c r="N190" s="21" t="s">
        <v>8269</v>
      </c>
      <c r="O190" s="25">
        <v>1.53</v>
      </c>
      <c r="P190" s="26">
        <v>109.57</v>
      </c>
      <c r="Q190" s="21" t="s">
        <v>8314</v>
      </c>
      <c r="R190" s="21" t="s">
        <v>8315</v>
      </c>
    </row>
    <row r="191" spans="1:18" ht="48" x14ac:dyDescent="0.2">
      <c r="A191" s="21">
        <v>3354</v>
      </c>
      <c r="B191" s="22" t="s">
        <v>3353</v>
      </c>
      <c r="C191" s="22" t="s">
        <v>7464</v>
      </c>
      <c r="D191" s="23">
        <v>3000</v>
      </c>
      <c r="E191" s="24">
        <v>3058</v>
      </c>
      <c r="F191" s="21" t="s">
        <v>8218</v>
      </c>
      <c r="G191" s="21" t="s">
        <v>8223</v>
      </c>
      <c r="H191" s="21" t="s">
        <v>8245</v>
      </c>
      <c r="I191" s="21">
        <v>1446091260</v>
      </c>
      <c r="J191" s="21">
        <v>1443029206</v>
      </c>
      <c r="K191" s="21" t="b">
        <v>0</v>
      </c>
      <c r="L191" s="21">
        <v>55</v>
      </c>
      <c r="M191" s="21" t="b">
        <v>1</v>
      </c>
      <c r="N191" s="21" t="s">
        <v>8269</v>
      </c>
      <c r="O191" s="25">
        <v>1.02</v>
      </c>
      <c r="P191" s="26">
        <v>55.6</v>
      </c>
      <c r="Q191" s="21" t="s">
        <v>8314</v>
      </c>
      <c r="R191" s="21" t="s">
        <v>8315</v>
      </c>
    </row>
    <row r="192" spans="1:18" ht="48" x14ac:dyDescent="0.2">
      <c r="A192" s="21">
        <v>3358</v>
      </c>
      <c r="B192" s="22" t="s">
        <v>3357</v>
      </c>
      <c r="C192" s="22" t="s">
        <v>7468</v>
      </c>
      <c r="D192" s="23">
        <v>10000</v>
      </c>
      <c r="E192" s="24">
        <v>10299</v>
      </c>
      <c r="F192" s="21" t="s">
        <v>8218</v>
      </c>
      <c r="G192" s="21" t="s">
        <v>8223</v>
      </c>
      <c r="H192" s="21" t="s">
        <v>8245</v>
      </c>
      <c r="I192" s="21">
        <v>1416385679</v>
      </c>
      <c r="J192" s="21">
        <v>1413790079</v>
      </c>
      <c r="K192" s="21" t="b">
        <v>0</v>
      </c>
      <c r="L192" s="21">
        <v>162</v>
      </c>
      <c r="M192" s="21" t="b">
        <v>1</v>
      </c>
      <c r="N192" s="21" t="s">
        <v>8269</v>
      </c>
      <c r="O192" s="25">
        <v>1.03</v>
      </c>
      <c r="P192" s="26">
        <v>63.57</v>
      </c>
      <c r="Q192" s="21" t="s">
        <v>8314</v>
      </c>
      <c r="R192" s="21" t="s">
        <v>8315</v>
      </c>
    </row>
    <row r="193" spans="1:18" ht="48" x14ac:dyDescent="0.2">
      <c r="A193" s="21">
        <v>3359</v>
      </c>
      <c r="B193" s="22" t="s">
        <v>3358</v>
      </c>
      <c r="C193" s="22" t="s">
        <v>7469</v>
      </c>
      <c r="D193" s="23">
        <v>4000</v>
      </c>
      <c r="E193" s="24">
        <v>4250</v>
      </c>
      <c r="F193" s="21" t="s">
        <v>8218</v>
      </c>
      <c r="G193" s="21" t="s">
        <v>8223</v>
      </c>
      <c r="H193" s="21" t="s">
        <v>8245</v>
      </c>
      <c r="I193" s="21">
        <v>1487985734</v>
      </c>
      <c r="J193" s="21">
        <v>1484097734</v>
      </c>
      <c r="K193" s="21" t="b">
        <v>0</v>
      </c>
      <c r="L193" s="21">
        <v>23</v>
      </c>
      <c r="M193" s="21" t="b">
        <v>1</v>
      </c>
      <c r="N193" s="21" t="s">
        <v>8269</v>
      </c>
      <c r="O193" s="25">
        <v>1.06</v>
      </c>
      <c r="P193" s="26">
        <v>184.78</v>
      </c>
      <c r="Q193" s="21" t="s">
        <v>8314</v>
      </c>
      <c r="R193" s="21" t="s">
        <v>8315</v>
      </c>
    </row>
    <row r="194" spans="1:18" ht="64" x14ac:dyDescent="0.2">
      <c r="A194" s="21">
        <v>3361</v>
      </c>
      <c r="B194" s="22" t="s">
        <v>3360</v>
      </c>
      <c r="C194" s="22" t="s">
        <v>7471</v>
      </c>
      <c r="D194" s="23">
        <v>5000</v>
      </c>
      <c r="E194" s="24">
        <v>5673</v>
      </c>
      <c r="F194" s="21" t="s">
        <v>8218</v>
      </c>
      <c r="G194" s="21" t="s">
        <v>8223</v>
      </c>
      <c r="H194" s="21" t="s">
        <v>8245</v>
      </c>
      <c r="I194" s="21">
        <v>1409587140</v>
      </c>
      <c r="J194" s="21">
        <v>1408062990</v>
      </c>
      <c r="K194" s="21" t="b">
        <v>0</v>
      </c>
      <c r="L194" s="21">
        <v>68</v>
      </c>
      <c r="M194" s="21" t="b">
        <v>1</v>
      </c>
      <c r="N194" s="21" t="s">
        <v>8269</v>
      </c>
      <c r="O194" s="25">
        <v>1.1299999999999999</v>
      </c>
      <c r="P194" s="26">
        <v>83.43</v>
      </c>
      <c r="Q194" s="21" t="s">
        <v>8314</v>
      </c>
      <c r="R194" s="21" t="s">
        <v>8315</v>
      </c>
    </row>
    <row r="195" spans="1:18" ht="48" x14ac:dyDescent="0.2">
      <c r="A195" s="21">
        <v>3362</v>
      </c>
      <c r="B195" s="22" t="s">
        <v>3361</v>
      </c>
      <c r="C195" s="22" t="s">
        <v>7472</v>
      </c>
      <c r="D195" s="23">
        <v>500</v>
      </c>
      <c r="E195" s="24">
        <v>1090</v>
      </c>
      <c r="F195" s="21" t="s">
        <v>8218</v>
      </c>
      <c r="G195" s="21" t="s">
        <v>8223</v>
      </c>
      <c r="H195" s="21" t="s">
        <v>8245</v>
      </c>
      <c r="I195" s="21">
        <v>1425704100</v>
      </c>
      <c r="J195" s="21">
        <v>1424484717</v>
      </c>
      <c r="K195" s="21" t="b">
        <v>0</v>
      </c>
      <c r="L195" s="21">
        <v>20</v>
      </c>
      <c r="M195" s="21" t="b">
        <v>1</v>
      </c>
      <c r="N195" s="21" t="s">
        <v>8269</v>
      </c>
      <c r="O195" s="25">
        <v>2.1800000000000002</v>
      </c>
      <c r="P195" s="26">
        <v>54.5</v>
      </c>
      <c r="Q195" s="21" t="s">
        <v>8314</v>
      </c>
      <c r="R195" s="21" t="s">
        <v>8315</v>
      </c>
    </row>
    <row r="196" spans="1:18" ht="48" x14ac:dyDescent="0.2">
      <c r="A196" s="21">
        <v>3363</v>
      </c>
      <c r="B196" s="22" t="s">
        <v>3362</v>
      </c>
      <c r="C196" s="22" t="s">
        <v>7473</v>
      </c>
      <c r="D196" s="23">
        <v>7750</v>
      </c>
      <c r="E196" s="24">
        <v>7860</v>
      </c>
      <c r="F196" s="21" t="s">
        <v>8218</v>
      </c>
      <c r="G196" s="21" t="s">
        <v>8223</v>
      </c>
      <c r="H196" s="21" t="s">
        <v>8245</v>
      </c>
      <c r="I196" s="21">
        <v>1408464000</v>
      </c>
      <c r="J196" s="21">
        <v>1406831445</v>
      </c>
      <c r="K196" s="21" t="b">
        <v>0</v>
      </c>
      <c r="L196" s="21">
        <v>26</v>
      </c>
      <c r="M196" s="21" t="b">
        <v>1</v>
      </c>
      <c r="N196" s="21" t="s">
        <v>8269</v>
      </c>
      <c r="O196" s="25">
        <v>1.01</v>
      </c>
      <c r="P196" s="26">
        <v>302.31</v>
      </c>
      <c r="Q196" s="21" t="s">
        <v>8314</v>
      </c>
      <c r="R196" s="21" t="s">
        <v>8315</v>
      </c>
    </row>
    <row r="197" spans="1:18" ht="48" x14ac:dyDescent="0.2">
      <c r="A197" s="21">
        <v>3365</v>
      </c>
      <c r="B197" s="22" t="s">
        <v>3364</v>
      </c>
      <c r="C197" s="22" t="s">
        <v>7475</v>
      </c>
      <c r="D197" s="23">
        <v>2500</v>
      </c>
      <c r="E197" s="24">
        <v>2600</v>
      </c>
      <c r="F197" s="21" t="s">
        <v>8218</v>
      </c>
      <c r="G197" s="21" t="s">
        <v>8223</v>
      </c>
      <c r="H197" s="21" t="s">
        <v>8245</v>
      </c>
      <c r="I197" s="21">
        <v>1449973592</v>
      </c>
      <c r="J197" s="21">
        <v>1447381592</v>
      </c>
      <c r="K197" s="21" t="b">
        <v>0</v>
      </c>
      <c r="L197" s="21">
        <v>3</v>
      </c>
      <c r="M197" s="21" t="b">
        <v>1</v>
      </c>
      <c r="N197" s="21" t="s">
        <v>8269</v>
      </c>
      <c r="O197" s="25">
        <v>1.04</v>
      </c>
      <c r="P197" s="26">
        <v>866.67</v>
      </c>
      <c r="Q197" s="21" t="s">
        <v>8314</v>
      </c>
      <c r="R197" s="21" t="s">
        <v>8315</v>
      </c>
    </row>
    <row r="198" spans="1:18" ht="48" x14ac:dyDescent="0.2">
      <c r="A198" s="21">
        <v>3366</v>
      </c>
      <c r="B198" s="22" t="s">
        <v>3365</v>
      </c>
      <c r="C198" s="22" t="s">
        <v>7476</v>
      </c>
      <c r="D198" s="23">
        <v>500</v>
      </c>
      <c r="E198" s="24">
        <v>1105</v>
      </c>
      <c r="F198" s="21" t="s">
        <v>8218</v>
      </c>
      <c r="G198" s="21" t="s">
        <v>8223</v>
      </c>
      <c r="H198" s="21" t="s">
        <v>8245</v>
      </c>
      <c r="I198" s="21">
        <v>1431481037</v>
      </c>
      <c r="J198" s="21">
        <v>1428889037</v>
      </c>
      <c r="K198" s="21" t="b">
        <v>0</v>
      </c>
      <c r="L198" s="21">
        <v>18</v>
      </c>
      <c r="M198" s="21" t="b">
        <v>1</v>
      </c>
      <c r="N198" s="21" t="s">
        <v>8269</v>
      </c>
      <c r="O198" s="25">
        <v>2.21</v>
      </c>
      <c r="P198" s="26">
        <v>61.39</v>
      </c>
      <c r="Q198" s="21" t="s">
        <v>8314</v>
      </c>
      <c r="R198" s="21" t="s">
        <v>8315</v>
      </c>
    </row>
    <row r="199" spans="1:18" ht="48" x14ac:dyDescent="0.2">
      <c r="A199" s="21">
        <v>3368</v>
      </c>
      <c r="B199" s="22" t="s">
        <v>3367</v>
      </c>
      <c r="C199" s="22" t="s">
        <v>7478</v>
      </c>
      <c r="D199" s="23">
        <v>1000</v>
      </c>
      <c r="E199" s="24">
        <v>1046</v>
      </c>
      <c r="F199" s="21" t="s">
        <v>8218</v>
      </c>
      <c r="G199" s="21" t="s">
        <v>8223</v>
      </c>
      <c r="H199" s="21" t="s">
        <v>8245</v>
      </c>
      <c r="I199" s="21">
        <v>1420088400</v>
      </c>
      <c r="J199" s="21">
        <v>1416977259</v>
      </c>
      <c r="K199" s="21" t="b">
        <v>0</v>
      </c>
      <c r="L199" s="21">
        <v>23</v>
      </c>
      <c r="M199" s="21" t="b">
        <v>1</v>
      </c>
      <c r="N199" s="21" t="s">
        <v>8269</v>
      </c>
      <c r="O199" s="25">
        <v>1.05</v>
      </c>
      <c r="P199" s="26">
        <v>45.48</v>
      </c>
      <c r="Q199" s="21" t="s">
        <v>8314</v>
      </c>
      <c r="R199" s="21" t="s">
        <v>8315</v>
      </c>
    </row>
    <row r="200" spans="1:18" ht="32" x14ac:dyDescent="0.2">
      <c r="A200" s="21">
        <v>3370</v>
      </c>
      <c r="B200" s="22" t="s">
        <v>3369</v>
      </c>
      <c r="C200" s="22" t="s">
        <v>7480</v>
      </c>
      <c r="D200" s="23">
        <v>1500</v>
      </c>
      <c r="E200" s="24">
        <v>1766</v>
      </c>
      <c r="F200" s="21" t="s">
        <v>8218</v>
      </c>
      <c r="G200" s="21" t="s">
        <v>8223</v>
      </c>
      <c r="H200" s="21" t="s">
        <v>8245</v>
      </c>
      <c r="I200" s="21">
        <v>1481961600</v>
      </c>
      <c r="J200" s="21">
        <v>1479283285</v>
      </c>
      <c r="K200" s="21" t="b">
        <v>0</v>
      </c>
      <c r="L200" s="21">
        <v>26</v>
      </c>
      <c r="M200" s="21" t="b">
        <v>1</v>
      </c>
      <c r="N200" s="21" t="s">
        <v>8269</v>
      </c>
      <c r="O200" s="25">
        <v>1.18</v>
      </c>
      <c r="P200" s="26">
        <v>67.92</v>
      </c>
      <c r="Q200" s="21" t="s">
        <v>8314</v>
      </c>
      <c r="R200" s="21" t="s">
        <v>8315</v>
      </c>
    </row>
    <row r="201" spans="1:18" ht="32" x14ac:dyDescent="0.2">
      <c r="A201" s="21">
        <v>3371</v>
      </c>
      <c r="B201" s="22" t="s">
        <v>3370</v>
      </c>
      <c r="C201" s="22" t="s">
        <v>7481</v>
      </c>
      <c r="D201" s="23">
        <v>200</v>
      </c>
      <c r="E201" s="24">
        <v>277</v>
      </c>
      <c r="F201" s="21" t="s">
        <v>8218</v>
      </c>
      <c r="G201" s="21" t="s">
        <v>8223</v>
      </c>
      <c r="H201" s="21" t="s">
        <v>8245</v>
      </c>
      <c r="I201" s="21">
        <v>1449089965</v>
      </c>
      <c r="J201" s="21">
        <v>1446670765</v>
      </c>
      <c r="K201" s="21" t="b">
        <v>0</v>
      </c>
      <c r="L201" s="21">
        <v>9</v>
      </c>
      <c r="M201" s="21" t="b">
        <v>1</v>
      </c>
      <c r="N201" s="21" t="s">
        <v>8269</v>
      </c>
      <c r="O201" s="25">
        <v>1.39</v>
      </c>
      <c r="P201" s="26">
        <v>30.78</v>
      </c>
      <c r="Q201" s="21" t="s">
        <v>8314</v>
      </c>
      <c r="R201" s="21" t="s">
        <v>8315</v>
      </c>
    </row>
    <row r="202" spans="1:18" ht="48" x14ac:dyDescent="0.2">
      <c r="A202" s="21">
        <v>3372</v>
      </c>
      <c r="B202" s="22" t="s">
        <v>3371</v>
      </c>
      <c r="C202" s="22" t="s">
        <v>7482</v>
      </c>
      <c r="D202" s="23">
        <v>1000</v>
      </c>
      <c r="E202" s="24">
        <v>1035</v>
      </c>
      <c r="F202" s="21" t="s">
        <v>8218</v>
      </c>
      <c r="G202" s="21" t="s">
        <v>8223</v>
      </c>
      <c r="H202" s="21" t="s">
        <v>8245</v>
      </c>
      <c r="I202" s="21">
        <v>1408942740</v>
      </c>
      <c r="J202" s="21">
        <v>1407157756</v>
      </c>
      <c r="K202" s="21" t="b">
        <v>0</v>
      </c>
      <c r="L202" s="21">
        <v>27</v>
      </c>
      <c r="M202" s="21" t="b">
        <v>1</v>
      </c>
      <c r="N202" s="21" t="s">
        <v>8269</v>
      </c>
      <c r="O202" s="25">
        <v>1.04</v>
      </c>
      <c r="P202" s="26">
        <v>38.33</v>
      </c>
      <c r="Q202" s="21" t="s">
        <v>8314</v>
      </c>
      <c r="R202" s="21" t="s">
        <v>8315</v>
      </c>
    </row>
    <row r="203" spans="1:18" ht="48" x14ac:dyDescent="0.2">
      <c r="A203" s="21">
        <v>3376</v>
      </c>
      <c r="B203" s="22" t="s">
        <v>3375</v>
      </c>
      <c r="C203" s="22" t="s">
        <v>7486</v>
      </c>
      <c r="D203" s="23">
        <v>8000</v>
      </c>
      <c r="E203" s="24">
        <v>8001</v>
      </c>
      <c r="F203" s="21" t="s">
        <v>8218</v>
      </c>
      <c r="G203" s="21" t="s">
        <v>8223</v>
      </c>
      <c r="H203" s="21" t="s">
        <v>8245</v>
      </c>
      <c r="I203" s="21">
        <v>1429976994</v>
      </c>
      <c r="J203" s="21">
        <v>1424796594</v>
      </c>
      <c r="K203" s="21" t="b">
        <v>0</v>
      </c>
      <c r="L203" s="21">
        <v>19</v>
      </c>
      <c r="M203" s="21" t="b">
        <v>1</v>
      </c>
      <c r="N203" s="21" t="s">
        <v>8269</v>
      </c>
      <c r="O203" s="25">
        <v>1</v>
      </c>
      <c r="P203" s="26">
        <v>421.11</v>
      </c>
      <c r="Q203" s="21" t="s">
        <v>8314</v>
      </c>
      <c r="R203" s="21" t="s">
        <v>8315</v>
      </c>
    </row>
    <row r="204" spans="1:18" ht="64" x14ac:dyDescent="0.2">
      <c r="A204" s="21">
        <v>3380</v>
      </c>
      <c r="B204" s="22" t="s">
        <v>3379</v>
      </c>
      <c r="C204" s="22" t="s">
        <v>7490</v>
      </c>
      <c r="D204" s="23">
        <v>3000</v>
      </c>
      <c r="E204" s="24">
        <v>3133</v>
      </c>
      <c r="F204" s="21" t="s">
        <v>8218</v>
      </c>
      <c r="G204" s="21" t="s">
        <v>8223</v>
      </c>
      <c r="H204" s="21" t="s">
        <v>8245</v>
      </c>
      <c r="I204" s="21">
        <v>1417305178</v>
      </c>
      <c r="J204" s="21">
        <v>1414277578</v>
      </c>
      <c r="K204" s="21" t="b">
        <v>0</v>
      </c>
      <c r="L204" s="21">
        <v>28</v>
      </c>
      <c r="M204" s="21" t="b">
        <v>1</v>
      </c>
      <c r="N204" s="21" t="s">
        <v>8269</v>
      </c>
      <c r="O204" s="25">
        <v>1.04</v>
      </c>
      <c r="P204" s="26">
        <v>111.89</v>
      </c>
      <c r="Q204" s="21" t="s">
        <v>8314</v>
      </c>
      <c r="R204" s="21" t="s">
        <v>8315</v>
      </c>
    </row>
    <row r="205" spans="1:18" ht="48" x14ac:dyDescent="0.2">
      <c r="A205" s="21">
        <v>3381</v>
      </c>
      <c r="B205" s="22" t="s">
        <v>3380</v>
      </c>
      <c r="C205" s="22" t="s">
        <v>7491</v>
      </c>
      <c r="D205" s="23">
        <v>4000</v>
      </c>
      <c r="E205" s="24">
        <v>4090</v>
      </c>
      <c r="F205" s="21" t="s">
        <v>8218</v>
      </c>
      <c r="G205" s="21" t="s">
        <v>8223</v>
      </c>
      <c r="H205" s="21" t="s">
        <v>8245</v>
      </c>
      <c r="I205" s="21">
        <v>1426044383</v>
      </c>
      <c r="J205" s="21">
        <v>1423455983</v>
      </c>
      <c r="K205" s="21" t="b">
        <v>0</v>
      </c>
      <c r="L205" s="21">
        <v>48</v>
      </c>
      <c r="M205" s="21" t="b">
        <v>1</v>
      </c>
      <c r="N205" s="21" t="s">
        <v>8269</v>
      </c>
      <c r="O205" s="25">
        <v>1.02</v>
      </c>
      <c r="P205" s="26">
        <v>85.21</v>
      </c>
      <c r="Q205" s="21" t="s">
        <v>8314</v>
      </c>
      <c r="R205" s="21" t="s">
        <v>8315</v>
      </c>
    </row>
    <row r="206" spans="1:18" ht="48" x14ac:dyDescent="0.2">
      <c r="A206" s="21">
        <v>3383</v>
      </c>
      <c r="B206" s="22" t="s">
        <v>3382</v>
      </c>
      <c r="C206" s="22" t="s">
        <v>7493</v>
      </c>
      <c r="D206" s="23">
        <v>1750</v>
      </c>
      <c r="E206" s="24">
        <v>1955</v>
      </c>
      <c r="F206" s="21" t="s">
        <v>8218</v>
      </c>
      <c r="G206" s="21" t="s">
        <v>8223</v>
      </c>
      <c r="H206" s="21" t="s">
        <v>8245</v>
      </c>
      <c r="I206" s="21">
        <v>1466707620</v>
      </c>
      <c r="J206" s="21">
        <v>1464979620</v>
      </c>
      <c r="K206" s="21" t="b">
        <v>0</v>
      </c>
      <c r="L206" s="21">
        <v>30</v>
      </c>
      <c r="M206" s="21" t="b">
        <v>1</v>
      </c>
      <c r="N206" s="21" t="s">
        <v>8269</v>
      </c>
      <c r="O206" s="25">
        <v>1.1200000000000001</v>
      </c>
      <c r="P206" s="26">
        <v>65.17</v>
      </c>
      <c r="Q206" s="21" t="s">
        <v>8314</v>
      </c>
      <c r="R206" s="21" t="s">
        <v>8315</v>
      </c>
    </row>
    <row r="207" spans="1:18" ht="48" x14ac:dyDescent="0.2">
      <c r="A207" s="21">
        <v>3384</v>
      </c>
      <c r="B207" s="22" t="s">
        <v>3383</v>
      </c>
      <c r="C207" s="22" t="s">
        <v>7494</v>
      </c>
      <c r="D207" s="23">
        <v>6000</v>
      </c>
      <c r="E207" s="24">
        <v>6000.66</v>
      </c>
      <c r="F207" s="21" t="s">
        <v>8218</v>
      </c>
      <c r="G207" s="21" t="s">
        <v>8223</v>
      </c>
      <c r="H207" s="21" t="s">
        <v>8245</v>
      </c>
      <c r="I207" s="21">
        <v>1448074800</v>
      </c>
      <c r="J207" s="21">
        <v>1444874768</v>
      </c>
      <c r="K207" s="21" t="b">
        <v>0</v>
      </c>
      <c r="L207" s="21">
        <v>64</v>
      </c>
      <c r="M207" s="21" t="b">
        <v>1</v>
      </c>
      <c r="N207" s="21" t="s">
        <v>8269</v>
      </c>
      <c r="O207" s="25">
        <v>1</v>
      </c>
      <c r="P207" s="26">
        <v>93.76</v>
      </c>
      <c r="Q207" s="21" t="s">
        <v>8314</v>
      </c>
      <c r="R207" s="21" t="s">
        <v>8315</v>
      </c>
    </row>
    <row r="208" spans="1:18" ht="48" x14ac:dyDescent="0.2">
      <c r="A208" s="21">
        <v>3385</v>
      </c>
      <c r="B208" s="22" t="s">
        <v>3384</v>
      </c>
      <c r="C208" s="22" t="s">
        <v>7495</v>
      </c>
      <c r="D208" s="23">
        <v>2000</v>
      </c>
      <c r="E208" s="24">
        <v>2000</v>
      </c>
      <c r="F208" s="21" t="s">
        <v>8218</v>
      </c>
      <c r="G208" s="21" t="s">
        <v>8223</v>
      </c>
      <c r="H208" s="21" t="s">
        <v>8245</v>
      </c>
      <c r="I208" s="21">
        <v>1418244552</v>
      </c>
      <c r="J208" s="21">
        <v>1415652552</v>
      </c>
      <c r="K208" s="21" t="b">
        <v>0</v>
      </c>
      <c r="L208" s="21">
        <v>15</v>
      </c>
      <c r="M208" s="21" t="b">
        <v>1</v>
      </c>
      <c r="N208" s="21" t="s">
        <v>8269</v>
      </c>
      <c r="O208" s="25">
        <v>1</v>
      </c>
      <c r="P208" s="26">
        <v>133.33000000000001</v>
      </c>
      <c r="Q208" s="21" t="s">
        <v>8314</v>
      </c>
      <c r="R208" s="21" t="s">
        <v>8315</v>
      </c>
    </row>
    <row r="209" spans="1:18" ht="48" x14ac:dyDescent="0.2">
      <c r="A209" s="21">
        <v>3386</v>
      </c>
      <c r="B209" s="22" t="s">
        <v>3385</v>
      </c>
      <c r="C209" s="22" t="s">
        <v>7496</v>
      </c>
      <c r="D209" s="23">
        <v>2000</v>
      </c>
      <c r="E209" s="24">
        <v>2100</v>
      </c>
      <c r="F209" s="21" t="s">
        <v>8218</v>
      </c>
      <c r="G209" s="21" t="s">
        <v>8223</v>
      </c>
      <c r="H209" s="21" t="s">
        <v>8245</v>
      </c>
      <c r="I209" s="21">
        <v>1417620506</v>
      </c>
      <c r="J209" s="21">
        <v>1415028506</v>
      </c>
      <c r="K209" s="21" t="b">
        <v>0</v>
      </c>
      <c r="L209" s="21">
        <v>41</v>
      </c>
      <c r="M209" s="21" t="b">
        <v>1</v>
      </c>
      <c r="N209" s="21" t="s">
        <v>8269</v>
      </c>
      <c r="O209" s="25">
        <v>1.05</v>
      </c>
      <c r="P209" s="26">
        <v>51.22</v>
      </c>
      <c r="Q209" s="21" t="s">
        <v>8314</v>
      </c>
      <c r="R209" s="21" t="s">
        <v>8315</v>
      </c>
    </row>
    <row r="210" spans="1:18" ht="64" x14ac:dyDescent="0.2">
      <c r="A210" s="21">
        <v>3387</v>
      </c>
      <c r="B210" s="22" t="s">
        <v>3386</v>
      </c>
      <c r="C210" s="22" t="s">
        <v>7497</v>
      </c>
      <c r="D210" s="23">
        <v>3000</v>
      </c>
      <c r="E210" s="24">
        <v>3506</v>
      </c>
      <c r="F210" s="21" t="s">
        <v>8218</v>
      </c>
      <c r="G210" s="21" t="s">
        <v>8223</v>
      </c>
      <c r="H210" s="21" t="s">
        <v>8245</v>
      </c>
      <c r="I210" s="21">
        <v>1418581088</v>
      </c>
      <c r="J210" s="21">
        <v>1415125088</v>
      </c>
      <c r="K210" s="21" t="b">
        <v>0</v>
      </c>
      <c r="L210" s="21">
        <v>35</v>
      </c>
      <c r="M210" s="21" t="b">
        <v>1</v>
      </c>
      <c r="N210" s="21" t="s">
        <v>8269</v>
      </c>
      <c r="O210" s="25">
        <v>1.17</v>
      </c>
      <c r="P210" s="26">
        <v>100.17</v>
      </c>
      <c r="Q210" s="21" t="s">
        <v>8314</v>
      </c>
      <c r="R210" s="21" t="s">
        <v>8315</v>
      </c>
    </row>
    <row r="211" spans="1:18" ht="48" x14ac:dyDescent="0.2">
      <c r="A211" s="21">
        <v>3389</v>
      </c>
      <c r="B211" s="22" t="s">
        <v>3388</v>
      </c>
      <c r="C211" s="22" t="s">
        <v>7499</v>
      </c>
      <c r="D211" s="23">
        <v>10000</v>
      </c>
      <c r="E211" s="24">
        <v>11450</v>
      </c>
      <c r="F211" s="21" t="s">
        <v>8218</v>
      </c>
      <c r="G211" s="21" t="s">
        <v>8223</v>
      </c>
      <c r="H211" s="21" t="s">
        <v>8245</v>
      </c>
      <c r="I211" s="21">
        <v>1464960682</v>
      </c>
      <c r="J211" s="21">
        <v>1462368682</v>
      </c>
      <c r="K211" s="21" t="b">
        <v>0</v>
      </c>
      <c r="L211" s="21">
        <v>62</v>
      </c>
      <c r="M211" s="21" t="b">
        <v>1</v>
      </c>
      <c r="N211" s="21" t="s">
        <v>8269</v>
      </c>
      <c r="O211" s="25">
        <v>1.1499999999999999</v>
      </c>
      <c r="P211" s="26">
        <v>184.68</v>
      </c>
      <c r="Q211" s="21" t="s">
        <v>8314</v>
      </c>
      <c r="R211" s="21" t="s">
        <v>8315</v>
      </c>
    </row>
    <row r="212" spans="1:18" ht="64" x14ac:dyDescent="0.2">
      <c r="A212" s="21">
        <v>3390</v>
      </c>
      <c r="B212" s="22" t="s">
        <v>3389</v>
      </c>
      <c r="C212" s="22" t="s">
        <v>7500</v>
      </c>
      <c r="D212" s="23">
        <v>1500</v>
      </c>
      <c r="E212" s="24">
        <v>1536</v>
      </c>
      <c r="F212" s="21" t="s">
        <v>8218</v>
      </c>
      <c r="G212" s="21" t="s">
        <v>8223</v>
      </c>
      <c r="H212" s="21" t="s">
        <v>8245</v>
      </c>
      <c r="I212" s="21">
        <v>1405017345</v>
      </c>
      <c r="J212" s="21">
        <v>1403721345</v>
      </c>
      <c r="K212" s="21" t="b">
        <v>0</v>
      </c>
      <c r="L212" s="21">
        <v>22</v>
      </c>
      <c r="M212" s="21" t="b">
        <v>1</v>
      </c>
      <c r="N212" s="21" t="s">
        <v>8269</v>
      </c>
      <c r="O212" s="25">
        <v>1.02</v>
      </c>
      <c r="P212" s="26">
        <v>69.819999999999993</v>
      </c>
      <c r="Q212" s="21" t="s">
        <v>8314</v>
      </c>
      <c r="R212" s="21" t="s">
        <v>8315</v>
      </c>
    </row>
    <row r="213" spans="1:18" ht="48" x14ac:dyDescent="0.2">
      <c r="A213" s="21">
        <v>3391</v>
      </c>
      <c r="B213" s="22" t="s">
        <v>3390</v>
      </c>
      <c r="C213" s="22" t="s">
        <v>7501</v>
      </c>
      <c r="D213" s="23">
        <v>500</v>
      </c>
      <c r="E213" s="24">
        <v>1115</v>
      </c>
      <c r="F213" s="21" t="s">
        <v>8218</v>
      </c>
      <c r="G213" s="21" t="s">
        <v>8223</v>
      </c>
      <c r="H213" s="21" t="s">
        <v>8245</v>
      </c>
      <c r="I213" s="21">
        <v>1407536880</v>
      </c>
      <c r="J213" s="21">
        <v>1404997548</v>
      </c>
      <c r="K213" s="21" t="b">
        <v>0</v>
      </c>
      <c r="L213" s="21">
        <v>18</v>
      </c>
      <c r="M213" s="21" t="b">
        <v>1</v>
      </c>
      <c r="N213" s="21" t="s">
        <v>8269</v>
      </c>
      <c r="O213" s="25">
        <v>2.23</v>
      </c>
      <c r="P213" s="26">
        <v>61.94</v>
      </c>
      <c r="Q213" s="21" t="s">
        <v>8314</v>
      </c>
      <c r="R213" s="21" t="s">
        <v>8315</v>
      </c>
    </row>
    <row r="214" spans="1:18" ht="48" x14ac:dyDescent="0.2">
      <c r="A214" s="21">
        <v>3393</v>
      </c>
      <c r="B214" s="22" t="s">
        <v>3392</v>
      </c>
      <c r="C214" s="22" t="s">
        <v>7503</v>
      </c>
      <c r="D214" s="23">
        <v>1500</v>
      </c>
      <c r="E214" s="24">
        <v>1587</v>
      </c>
      <c r="F214" s="21" t="s">
        <v>8218</v>
      </c>
      <c r="G214" s="21" t="s">
        <v>8223</v>
      </c>
      <c r="H214" s="21" t="s">
        <v>8245</v>
      </c>
      <c r="I214" s="21">
        <v>1415234760</v>
      </c>
      <c r="J214" s="21">
        <v>1413065230</v>
      </c>
      <c r="K214" s="21" t="b">
        <v>0</v>
      </c>
      <c r="L214" s="21">
        <v>44</v>
      </c>
      <c r="M214" s="21" t="b">
        <v>1</v>
      </c>
      <c r="N214" s="21" t="s">
        <v>8269</v>
      </c>
      <c r="O214" s="25">
        <v>1.06</v>
      </c>
      <c r="P214" s="26">
        <v>36.07</v>
      </c>
      <c r="Q214" s="21" t="s">
        <v>8314</v>
      </c>
      <c r="R214" s="21" t="s">
        <v>8315</v>
      </c>
    </row>
    <row r="215" spans="1:18" ht="48" x14ac:dyDescent="0.2">
      <c r="A215" s="21">
        <v>3396</v>
      </c>
      <c r="B215" s="22" t="s">
        <v>3395</v>
      </c>
      <c r="C215" s="22" t="s">
        <v>7506</v>
      </c>
      <c r="D215" s="23">
        <v>1500</v>
      </c>
      <c r="E215" s="24">
        <v>1565</v>
      </c>
      <c r="F215" s="21" t="s">
        <v>8218</v>
      </c>
      <c r="G215" s="21" t="s">
        <v>8223</v>
      </c>
      <c r="H215" s="21" t="s">
        <v>8245</v>
      </c>
      <c r="I215" s="21">
        <v>1401595140</v>
      </c>
      <c r="J215" s="21">
        <v>1399286589</v>
      </c>
      <c r="K215" s="21" t="b">
        <v>0</v>
      </c>
      <c r="L215" s="21">
        <v>28</v>
      </c>
      <c r="M215" s="21" t="b">
        <v>1</v>
      </c>
      <c r="N215" s="21" t="s">
        <v>8269</v>
      </c>
      <c r="O215" s="25">
        <v>1.04</v>
      </c>
      <c r="P215" s="26">
        <v>55.89</v>
      </c>
      <c r="Q215" s="21" t="s">
        <v>8314</v>
      </c>
      <c r="R215" s="21" t="s">
        <v>8315</v>
      </c>
    </row>
    <row r="216" spans="1:18" ht="48" x14ac:dyDescent="0.2">
      <c r="A216" s="21">
        <v>3398</v>
      </c>
      <c r="B216" s="22" t="s">
        <v>3397</v>
      </c>
      <c r="C216" s="22" t="s">
        <v>7508</v>
      </c>
      <c r="D216" s="23">
        <v>4000</v>
      </c>
      <c r="E216" s="24">
        <v>4443</v>
      </c>
      <c r="F216" s="21" t="s">
        <v>8218</v>
      </c>
      <c r="G216" s="21" t="s">
        <v>8223</v>
      </c>
      <c r="H216" s="21" t="s">
        <v>8245</v>
      </c>
      <c r="I216" s="21">
        <v>1416589200</v>
      </c>
      <c r="J216" s="21">
        <v>1414605776</v>
      </c>
      <c r="K216" s="21" t="b">
        <v>0</v>
      </c>
      <c r="L216" s="21">
        <v>65</v>
      </c>
      <c r="M216" s="21" t="b">
        <v>1</v>
      </c>
      <c r="N216" s="21" t="s">
        <v>8269</v>
      </c>
      <c r="O216" s="25">
        <v>1.1100000000000001</v>
      </c>
      <c r="P216" s="26">
        <v>68.349999999999994</v>
      </c>
      <c r="Q216" s="21" t="s">
        <v>8314</v>
      </c>
      <c r="R216" s="21" t="s">
        <v>8315</v>
      </c>
    </row>
    <row r="217" spans="1:18" ht="48" x14ac:dyDescent="0.2">
      <c r="A217" s="21">
        <v>3400</v>
      </c>
      <c r="B217" s="22" t="s">
        <v>3399</v>
      </c>
      <c r="C217" s="22" t="s">
        <v>7510</v>
      </c>
      <c r="D217" s="23">
        <v>10000</v>
      </c>
      <c r="E217" s="24">
        <v>10041</v>
      </c>
      <c r="F217" s="21" t="s">
        <v>8218</v>
      </c>
      <c r="G217" s="21" t="s">
        <v>8223</v>
      </c>
      <c r="H217" s="21" t="s">
        <v>8245</v>
      </c>
      <c r="I217" s="21">
        <v>1409266414</v>
      </c>
      <c r="J217" s="21">
        <v>1405378414</v>
      </c>
      <c r="K217" s="21" t="b">
        <v>0</v>
      </c>
      <c r="L217" s="21">
        <v>85</v>
      </c>
      <c r="M217" s="21" t="b">
        <v>1</v>
      </c>
      <c r="N217" s="21" t="s">
        <v>8269</v>
      </c>
      <c r="O217" s="25">
        <v>1</v>
      </c>
      <c r="P217" s="26">
        <v>118.13</v>
      </c>
      <c r="Q217" s="21" t="s">
        <v>8314</v>
      </c>
      <c r="R217" s="21" t="s">
        <v>8315</v>
      </c>
    </row>
    <row r="218" spans="1:18" ht="48" x14ac:dyDescent="0.2">
      <c r="A218" s="21">
        <v>3402</v>
      </c>
      <c r="B218" s="22" t="s">
        <v>3401</v>
      </c>
      <c r="C218" s="22" t="s">
        <v>7512</v>
      </c>
      <c r="D218" s="23">
        <v>15000</v>
      </c>
      <c r="E218" s="24">
        <v>16465</v>
      </c>
      <c r="F218" s="21" t="s">
        <v>8218</v>
      </c>
      <c r="G218" s="21" t="s">
        <v>8223</v>
      </c>
      <c r="H218" s="21" t="s">
        <v>8245</v>
      </c>
      <c r="I218" s="21">
        <v>1447295460</v>
      </c>
      <c r="J218" s="21">
        <v>1444747843</v>
      </c>
      <c r="K218" s="21" t="b">
        <v>0</v>
      </c>
      <c r="L218" s="21">
        <v>165</v>
      </c>
      <c r="M218" s="21" t="b">
        <v>1</v>
      </c>
      <c r="N218" s="21" t="s">
        <v>8269</v>
      </c>
      <c r="O218" s="25">
        <v>1.1000000000000001</v>
      </c>
      <c r="P218" s="26">
        <v>99.79</v>
      </c>
      <c r="Q218" s="21" t="s">
        <v>8314</v>
      </c>
      <c r="R218" s="21" t="s">
        <v>8315</v>
      </c>
    </row>
    <row r="219" spans="1:18" ht="64" x14ac:dyDescent="0.2">
      <c r="A219" s="21">
        <v>3404</v>
      </c>
      <c r="B219" s="22" t="s">
        <v>3403</v>
      </c>
      <c r="C219" s="22" t="s">
        <v>7514</v>
      </c>
      <c r="D219" s="23">
        <v>500</v>
      </c>
      <c r="E219" s="24">
        <v>610</v>
      </c>
      <c r="F219" s="21" t="s">
        <v>8218</v>
      </c>
      <c r="G219" s="21" t="s">
        <v>8223</v>
      </c>
      <c r="H219" s="21" t="s">
        <v>8245</v>
      </c>
      <c r="I219" s="21">
        <v>1434542702</v>
      </c>
      <c r="J219" s="21">
        <v>1432814702</v>
      </c>
      <c r="K219" s="21" t="b">
        <v>0</v>
      </c>
      <c r="L219" s="21">
        <v>3</v>
      </c>
      <c r="M219" s="21" t="b">
        <v>1</v>
      </c>
      <c r="N219" s="21" t="s">
        <v>8269</v>
      </c>
      <c r="O219" s="25">
        <v>1.22</v>
      </c>
      <c r="P219" s="26">
        <v>203.33</v>
      </c>
      <c r="Q219" s="21" t="s">
        <v>8314</v>
      </c>
      <c r="R219" s="21" t="s">
        <v>8315</v>
      </c>
    </row>
    <row r="220" spans="1:18" ht="48" x14ac:dyDescent="0.2">
      <c r="A220" s="21">
        <v>3406</v>
      </c>
      <c r="B220" s="22" t="s">
        <v>3405</v>
      </c>
      <c r="C220" s="22" t="s">
        <v>7516</v>
      </c>
      <c r="D220" s="23">
        <v>10000</v>
      </c>
      <c r="E220" s="24">
        <v>10031</v>
      </c>
      <c r="F220" s="21" t="s">
        <v>8218</v>
      </c>
      <c r="G220" s="21" t="s">
        <v>8223</v>
      </c>
      <c r="H220" s="21" t="s">
        <v>8245</v>
      </c>
      <c r="I220" s="21">
        <v>1405511376</v>
      </c>
      <c r="J220" s="21">
        <v>1401623376</v>
      </c>
      <c r="K220" s="21" t="b">
        <v>0</v>
      </c>
      <c r="L220" s="21">
        <v>91</v>
      </c>
      <c r="M220" s="21" t="b">
        <v>1</v>
      </c>
      <c r="N220" s="21" t="s">
        <v>8269</v>
      </c>
      <c r="O220" s="25">
        <v>1</v>
      </c>
      <c r="P220" s="26">
        <v>110.23</v>
      </c>
      <c r="Q220" s="21" t="s">
        <v>8314</v>
      </c>
      <c r="R220" s="21" t="s">
        <v>8315</v>
      </c>
    </row>
    <row r="221" spans="1:18" ht="48" x14ac:dyDescent="0.2">
      <c r="A221" s="21">
        <v>3408</v>
      </c>
      <c r="B221" s="22" t="s">
        <v>3407</v>
      </c>
      <c r="C221" s="22" t="s">
        <v>7518</v>
      </c>
      <c r="D221" s="23">
        <v>500</v>
      </c>
      <c r="E221" s="24">
        <v>1055</v>
      </c>
      <c r="F221" s="21" t="s">
        <v>8218</v>
      </c>
      <c r="G221" s="21" t="s">
        <v>8223</v>
      </c>
      <c r="H221" s="21" t="s">
        <v>8245</v>
      </c>
      <c r="I221" s="21">
        <v>1405727304</v>
      </c>
      <c r="J221" s="21">
        <v>1403135304</v>
      </c>
      <c r="K221" s="21" t="b">
        <v>0</v>
      </c>
      <c r="L221" s="21">
        <v>18</v>
      </c>
      <c r="M221" s="21" t="b">
        <v>1</v>
      </c>
      <c r="N221" s="21" t="s">
        <v>8269</v>
      </c>
      <c r="O221" s="25">
        <v>2.11</v>
      </c>
      <c r="P221" s="26">
        <v>58.61</v>
      </c>
      <c r="Q221" s="21" t="s">
        <v>8314</v>
      </c>
      <c r="R221" s="21" t="s">
        <v>8315</v>
      </c>
    </row>
    <row r="222" spans="1:18" ht="48" x14ac:dyDescent="0.2">
      <c r="A222" s="21">
        <v>3410</v>
      </c>
      <c r="B222" s="22" t="s">
        <v>3409</v>
      </c>
      <c r="C222" s="22" t="s">
        <v>7520</v>
      </c>
      <c r="D222" s="23">
        <v>3000</v>
      </c>
      <c r="E222" s="24">
        <v>3255</v>
      </c>
      <c r="F222" s="21" t="s">
        <v>8218</v>
      </c>
      <c r="G222" s="21" t="s">
        <v>8223</v>
      </c>
      <c r="H222" s="21" t="s">
        <v>8245</v>
      </c>
      <c r="I222" s="21">
        <v>1465196400</v>
      </c>
      <c r="J222" s="21">
        <v>1462841990</v>
      </c>
      <c r="K222" s="21" t="b">
        <v>0</v>
      </c>
      <c r="L222" s="21">
        <v>40</v>
      </c>
      <c r="M222" s="21" t="b">
        <v>1</v>
      </c>
      <c r="N222" s="21" t="s">
        <v>8269</v>
      </c>
      <c r="O222" s="25">
        <v>1.0900000000000001</v>
      </c>
      <c r="P222" s="26">
        <v>81.38</v>
      </c>
      <c r="Q222" s="21" t="s">
        <v>8314</v>
      </c>
      <c r="R222" s="21" t="s">
        <v>8315</v>
      </c>
    </row>
    <row r="223" spans="1:18" ht="48" x14ac:dyDescent="0.2">
      <c r="A223" s="21">
        <v>3411</v>
      </c>
      <c r="B223" s="22" t="s">
        <v>3410</v>
      </c>
      <c r="C223" s="22" t="s">
        <v>7521</v>
      </c>
      <c r="D223" s="23">
        <v>15000</v>
      </c>
      <c r="E223" s="24">
        <v>15535</v>
      </c>
      <c r="F223" s="21" t="s">
        <v>8218</v>
      </c>
      <c r="G223" s="21" t="s">
        <v>8223</v>
      </c>
      <c r="H223" s="21" t="s">
        <v>8245</v>
      </c>
      <c r="I223" s="21">
        <v>1444264372</v>
      </c>
      <c r="J223" s="21">
        <v>1442536372</v>
      </c>
      <c r="K223" s="21" t="b">
        <v>0</v>
      </c>
      <c r="L223" s="21">
        <v>78</v>
      </c>
      <c r="M223" s="21" t="b">
        <v>1</v>
      </c>
      <c r="N223" s="21" t="s">
        <v>8269</v>
      </c>
      <c r="O223" s="25">
        <v>1.04</v>
      </c>
      <c r="P223" s="26">
        <v>199.17</v>
      </c>
      <c r="Q223" s="21" t="s">
        <v>8314</v>
      </c>
      <c r="R223" s="21" t="s">
        <v>8315</v>
      </c>
    </row>
    <row r="224" spans="1:18" ht="64" x14ac:dyDescent="0.2">
      <c r="A224" s="21">
        <v>3413</v>
      </c>
      <c r="B224" s="22" t="s">
        <v>3412</v>
      </c>
      <c r="C224" s="22" t="s">
        <v>7523</v>
      </c>
      <c r="D224" s="23">
        <v>500</v>
      </c>
      <c r="E224" s="24">
        <v>650</v>
      </c>
      <c r="F224" s="21" t="s">
        <v>8218</v>
      </c>
      <c r="G224" s="21" t="s">
        <v>8223</v>
      </c>
      <c r="H224" s="21" t="s">
        <v>8245</v>
      </c>
      <c r="I224" s="21">
        <v>1425099540</v>
      </c>
      <c r="J224" s="21">
        <v>1424280938</v>
      </c>
      <c r="K224" s="21" t="b">
        <v>0</v>
      </c>
      <c r="L224" s="21">
        <v>14</v>
      </c>
      <c r="M224" s="21" t="b">
        <v>1</v>
      </c>
      <c r="N224" s="21" t="s">
        <v>8269</v>
      </c>
      <c r="O224" s="25">
        <v>1.3</v>
      </c>
      <c r="P224" s="26">
        <v>46.43</v>
      </c>
      <c r="Q224" s="21" t="s">
        <v>8314</v>
      </c>
      <c r="R224" s="21" t="s">
        <v>8315</v>
      </c>
    </row>
    <row r="225" spans="1:18" ht="48" x14ac:dyDescent="0.2">
      <c r="A225" s="21">
        <v>3414</v>
      </c>
      <c r="B225" s="22" t="s">
        <v>3413</v>
      </c>
      <c r="C225" s="22" t="s">
        <v>7524</v>
      </c>
      <c r="D225" s="23">
        <v>3000</v>
      </c>
      <c r="E225" s="24">
        <v>3105</v>
      </c>
      <c r="F225" s="21" t="s">
        <v>8218</v>
      </c>
      <c r="G225" s="21" t="s">
        <v>8223</v>
      </c>
      <c r="H225" s="21" t="s">
        <v>8245</v>
      </c>
      <c r="I225" s="21">
        <v>1480579140</v>
      </c>
      <c r="J225" s="21">
        <v>1478030325</v>
      </c>
      <c r="K225" s="21" t="b">
        <v>0</v>
      </c>
      <c r="L225" s="21">
        <v>44</v>
      </c>
      <c r="M225" s="21" t="b">
        <v>1</v>
      </c>
      <c r="N225" s="21" t="s">
        <v>8269</v>
      </c>
      <c r="O225" s="25">
        <v>1.04</v>
      </c>
      <c r="P225" s="26">
        <v>70.569999999999993</v>
      </c>
      <c r="Q225" s="21" t="s">
        <v>8314</v>
      </c>
      <c r="R225" s="21" t="s">
        <v>8315</v>
      </c>
    </row>
    <row r="226" spans="1:18" ht="48" x14ac:dyDescent="0.2">
      <c r="A226" s="21">
        <v>3415</v>
      </c>
      <c r="B226" s="22" t="s">
        <v>3414</v>
      </c>
      <c r="C226" s="22" t="s">
        <v>7525</v>
      </c>
      <c r="D226" s="23">
        <v>200</v>
      </c>
      <c r="E226" s="24">
        <v>200</v>
      </c>
      <c r="F226" s="21" t="s">
        <v>8218</v>
      </c>
      <c r="G226" s="21" t="s">
        <v>8223</v>
      </c>
      <c r="H226" s="21" t="s">
        <v>8245</v>
      </c>
      <c r="I226" s="21">
        <v>1460935800</v>
      </c>
      <c r="J226" s="21">
        <v>1459999656</v>
      </c>
      <c r="K226" s="21" t="b">
        <v>0</v>
      </c>
      <c r="L226" s="21">
        <v>9</v>
      </c>
      <c r="M226" s="21" t="b">
        <v>1</v>
      </c>
      <c r="N226" s="21" t="s">
        <v>8269</v>
      </c>
      <c r="O226" s="25">
        <v>1</v>
      </c>
      <c r="P226" s="26">
        <v>22.22</v>
      </c>
      <c r="Q226" s="21" t="s">
        <v>8314</v>
      </c>
      <c r="R226" s="21" t="s">
        <v>8315</v>
      </c>
    </row>
    <row r="227" spans="1:18" ht="48" x14ac:dyDescent="0.2">
      <c r="A227" s="21">
        <v>3417</v>
      </c>
      <c r="B227" s="22" t="s">
        <v>3416</v>
      </c>
      <c r="C227" s="22" t="s">
        <v>7527</v>
      </c>
      <c r="D227" s="23">
        <v>1700</v>
      </c>
      <c r="E227" s="24">
        <v>1700.01</v>
      </c>
      <c r="F227" s="21" t="s">
        <v>8218</v>
      </c>
      <c r="G227" s="21" t="s">
        <v>8223</v>
      </c>
      <c r="H227" s="21" t="s">
        <v>8245</v>
      </c>
      <c r="I227" s="21">
        <v>1414284180</v>
      </c>
      <c r="J227" s="21">
        <v>1410558948</v>
      </c>
      <c r="K227" s="21" t="b">
        <v>0</v>
      </c>
      <c r="L227" s="21">
        <v>45</v>
      </c>
      <c r="M227" s="21" t="b">
        <v>1</v>
      </c>
      <c r="N227" s="21" t="s">
        <v>8269</v>
      </c>
      <c r="O227" s="25">
        <v>1</v>
      </c>
      <c r="P227" s="26">
        <v>37.78</v>
      </c>
      <c r="Q227" s="21" t="s">
        <v>8314</v>
      </c>
      <c r="R227" s="21" t="s">
        <v>8315</v>
      </c>
    </row>
    <row r="228" spans="1:18" ht="48" x14ac:dyDescent="0.2">
      <c r="A228" s="21">
        <v>3418</v>
      </c>
      <c r="B228" s="22" t="s">
        <v>3417</v>
      </c>
      <c r="C228" s="22" t="s">
        <v>7528</v>
      </c>
      <c r="D228" s="23">
        <v>4000</v>
      </c>
      <c r="E228" s="24">
        <v>4035</v>
      </c>
      <c r="F228" s="21" t="s">
        <v>8218</v>
      </c>
      <c r="G228" s="21" t="s">
        <v>8223</v>
      </c>
      <c r="H228" s="21" t="s">
        <v>8245</v>
      </c>
      <c r="I228" s="21">
        <v>1400875307</v>
      </c>
      <c r="J228" s="21">
        <v>1398283307</v>
      </c>
      <c r="K228" s="21" t="b">
        <v>0</v>
      </c>
      <c r="L228" s="21">
        <v>56</v>
      </c>
      <c r="M228" s="21" t="b">
        <v>1</v>
      </c>
      <c r="N228" s="21" t="s">
        <v>8269</v>
      </c>
      <c r="O228" s="25">
        <v>1.01</v>
      </c>
      <c r="P228" s="26">
        <v>72.05</v>
      </c>
      <c r="Q228" s="21" t="s">
        <v>8314</v>
      </c>
      <c r="R228" s="21" t="s">
        <v>8315</v>
      </c>
    </row>
    <row r="229" spans="1:18" ht="48" x14ac:dyDescent="0.2">
      <c r="A229" s="21">
        <v>3421</v>
      </c>
      <c r="B229" s="22" t="s">
        <v>3420</v>
      </c>
      <c r="C229" s="22" t="s">
        <v>7531</v>
      </c>
      <c r="D229" s="23">
        <v>10000</v>
      </c>
      <c r="E229" s="24">
        <v>10115</v>
      </c>
      <c r="F229" s="21" t="s">
        <v>8218</v>
      </c>
      <c r="G229" s="21" t="s">
        <v>8223</v>
      </c>
      <c r="H229" s="21" t="s">
        <v>8245</v>
      </c>
      <c r="I229" s="21">
        <v>1425495563</v>
      </c>
      <c r="J229" s="21">
        <v>1422903563</v>
      </c>
      <c r="K229" s="21" t="b">
        <v>0</v>
      </c>
      <c r="L229" s="21">
        <v>98</v>
      </c>
      <c r="M229" s="21" t="b">
        <v>1</v>
      </c>
      <c r="N229" s="21" t="s">
        <v>8269</v>
      </c>
      <c r="O229" s="25">
        <v>1.01</v>
      </c>
      <c r="P229" s="26">
        <v>103.21</v>
      </c>
      <c r="Q229" s="21" t="s">
        <v>8314</v>
      </c>
      <c r="R229" s="21" t="s">
        <v>8315</v>
      </c>
    </row>
    <row r="230" spans="1:18" ht="48" x14ac:dyDescent="0.2">
      <c r="A230" s="21">
        <v>3423</v>
      </c>
      <c r="B230" s="22" t="s">
        <v>3422</v>
      </c>
      <c r="C230" s="22" t="s">
        <v>7533</v>
      </c>
      <c r="D230" s="23">
        <v>250</v>
      </c>
      <c r="E230" s="24">
        <v>350</v>
      </c>
      <c r="F230" s="21" t="s">
        <v>8218</v>
      </c>
      <c r="G230" s="21" t="s">
        <v>8223</v>
      </c>
      <c r="H230" s="21" t="s">
        <v>8245</v>
      </c>
      <c r="I230" s="21">
        <v>1429912341</v>
      </c>
      <c r="J230" s="21">
        <v>1427320341</v>
      </c>
      <c r="K230" s="21" t="b">
        <v>0</v>
      </c>
      <c r="L230" s="21">
        <v>10</v>
      </c>
      <c r="M230" s="21" t="b">
        <v>1</v>
      </c>
      <c r="N230" s="21" t="s">
        <v>8269</v>
      </c>
      <c r="O230" s="25">
        <v>1.4</v>
      </c>
      <c r="P230" s="26">
        <v>35</v>
      </c>
      <c r="Q230" s="21" t="s">
        <v>8314</v>
      </c>
      <c r="R230" s="21" t="s">
        <v>8315</v>
      </c>
    </row>
    <row r="231" spans="1:18" ht="48" x14ac:dyDescent="0.2">
      <c r="A231" s="21">
        <v>3424</v>
      </c>
      <c r="B231" s="22" t="s">
        <v>3423</v>
      </c>
      <c r="C231" s="22" t="s">
        <v>7534</v>
      </c>
      <c r="D231" s="23">
        <v>6000</v>
      </c>
      <c r="E231" s="24">
        <v>6215</v>
      </c>
      <c r="F231" s="21" t="s">
        <v>8218</v>
      </c>
      <c r="G231" s="21" t="s">
        <v>8223</v>
      </c>
      <c r="H231" s="21" t="s">
        <v>8245</v>
      </c>
      <c r="I231" s="21">
        <v>1423119540</v>
      </c>
      <c r="J231" s="21">
        <v>1421252084</v>
      </c>
      <c r="K231" s="21" t="b">
        <v>0</v>
      </c>
      <c r="L231" s="21">
        <v>76</v>
      </c>
      <c r="M231" s="21" t="b">
        <v>1</v>
      </c>
      <c r="N231" s="21" t="s">
        <v>8269</v>
      </c>
      <c r="O231" s="25">
        <v>1.04</v>
      </c>
      <c r="P231" s="26">
        <v>81.78</v>
      </c>
      <c r="Q231" s="21" t="s">
        <v>8314</v>
      </c>
      <c r="R231" s="21" t="s">
        <v>8315</v>
      </c>
    </row>
    <row r="232" spans="1:18" ht="48" x14ac:dyDescent="0.2">
      <c r="A232" s="21">
        <v>3425</v>
      </c>
      <c r="B232" s="22" t="s">
        <v>3424</v>
      </c>
      <c r="C232" s="22" t="s">
        <v>7535</v>
      </c>
      <c r="D232" s="23">
        <v>30000</v>
      </c>
      <c r="E232" s="24">
        <v>30891.1</v>
      </c>
      <c r="F232" s="21" t="s">
        <v>8218</v>
      </c>
      <c r="G232" s="21" t="s">
        <v>8223</v>
      </c>
      <c r="H232" s="21" t="s">
        <v>8245</v>
      </c>
      <c r="I232" s="21">
        <v>1412434136</v>
      </c>
      <c r="J232" s="21">
        <v>1409669336</v>
      </c>
      <c r="K232" s="21" t="b">
        <v>0</v>
      </c>
      <c r="L232" s="21">
        <v>104</v>
      </c>
      <c r="M232" s="21" t="b">
        <v>1</v>
      </c>
      <c r="N232" s="21" t="s">
        <v>8269</v>
      </c>
      <c r="O232" s="25">
        <v>1.03</v>
      </c>
      <c r="P232" s="26">
        <v>297.02999999999997</v>
      </c>
      <c r="Q232" s="21" t="s">
        <v>8314</v>
      </c>
      <c r="R232" s="21" t="s">
        <v>8315</v>
      </c>
    </row>
    <row r="233" spans="1:18" ht="48" x14ac:dyDescent="0.2">
      <c r="A233" s="21">
        <v>3426</v>
      </c>
      <c r="B233" s="22" t="s">
        <v>3425</v>
      </c>
      <c r="C233" s="22" t="s">
        <v>7536</v>
      </c>
      <c r="D233" s="23">
        <v>3750</v>
      </c>
      <c r="E233" s="24">
        <v>4055</v>
      </c>
      <c r="F233" s="21" t="s">
        <v>8218</v>
      </c>
      <c r="G233" s="21" t="s">
        <v>8223</v>
      </c>
      <c r="H233" s="21" t="s">
        <v>8245</v>
      </c>
      <c r="I233" s="21">
        <v>1411264800</v>
      </c>
      <c r="J233" s="21">
        <v>1409620903</v>
      </c>
      <c r="K233" s="21" t="b">
        <v>0</v>
      </c>
      <c r="L233" s="21">
        <v>87</v>
      </c>
      <c r="M233" s="21" t="b">
        <v>1</v>
      </c>
      <c r="N233" s="21" t="s">
        <v>8269</v>
      </c>
      <c r="O233" s="25">
        <v>1.08</v>
      </c>
      <c r="P233" s="26">
        <v>46.61</v>
      </c>
      <c r="Q233" s="21" t="s">
        <v>8314</v>
      </c>
      <c r="R233" s="21" t="s">
        <v>8315</v>
      </c>
    </row>
    <row r="234" spans="1:18" ht="48" x14ac:dyDescent="0.2">
      <c r="A234" s="21">
        <v>3431</v>
      </c>
      <c r="B234" s="22" t="s">
        <v>3430</v>
      </c>
      <c r="C234" s="22" t="s">
        <v>7541</v>
      </c>
      <c r="D234" s="23">
        <v>2000</v>
      </c>
      <c r="E234" s="24">
        <v>2000</v>
      </c>
      <c r="F234" s="21" t="s">
        <v>8218</v>
      </c>
      <c r="G234" s="21" t="s">
        <v>8223</v>
      </c>
      <c r="H234" s="21" t="s">
        <v>8245</v>
      </c>
      <c r="I234" s="21">
        <v>1408383153</v>
      </c>
      <c r="J234" s="21">
        <v>1405791153</v>
      </c>
      <c r="K234" s="21" t="b">
        <v>0</v>
      </c>
      <c r="L234" s="21">
        <v>21</v>
      </c>
      <c r="M234" s="21" t="b">
        <v>1</v>
      </c>
      <c r="N234" s="21" t="s">
        <v>8269</v>
      </c>
      <c r="O234" s="25">
        <v>1</v>
      </c>
      <c r="P234" s="26">
        <v>95.24</v>
      </c>
      <c r="Q234" s="21" t="s">
        <v>8314</v>
      </c>
      <c r="R234" s="21" t="s">
        <v>8315</v>
      </c>
    </row>
    <row r="235" spans="1:18" ht="48" x14ac:dyDescent="0.2">
      <c r="A235" s="21">
        <v>3432</v>
      </c>
      <c r="B235" s="22" t="s">
        <v>3431</v>
      </c>
      <c r="C235" s="22" t="s">
        <v>7542</v>
      </c>
      <c r="D235" s="23">
        <v>2000</v>
      </c>
      <c r="E235" s="24">
        <v>2193</v>
      </c>
      <c r="F235" s="21" t="s">
        <v>8218</v>
      </c>
      <c r="G235" s="21" t="s">
        <v>8223</v>
      </c>
      <c r="H235" s="21" t="s">
        <v>8245</v>
      </c>
      <c r="I235" s="21">
        <v>1454709600</v>
      </c>
      <c r="J235" s="21">
        <v>1452520614</v>
      </c>
      <c r="K235" s="21" t="b">
        <v>0</v>
      </c>
      <c r="L235" s="21">
        <v>42</v>
      </c>
      <c r="M235" s="21" t="b">
        <v>1</v>
      </c>
      <c r="N235" s="21" t="s">
        <v>8269</v>
      </c>
      <c r="O235" s="25">
        <v>1.1000000000000001</v>
      </c>
      <c r="P235" s="26">
        <v>52.21</v>
      </c>
      <c r="Q235" s="21" t="s">
        <v>8314</v>
      </c>
      <c r="R235" s="21" t="s">
        <v>8315</v>
      </c>
    </row>
    <row r="236" spans="1:18" ht="48" x14ac:dyDescent="0.2">
      <c r="A236" s="21">
        <v>3433</v>
      </c>
      <c r="B236" s="22" t="s">
        <v>3432</v>
      </c>
      <c r="C236" s="22" t="s">
        <v>7543</v>
      </c>
      <c r="D236" s="23">
        <v>9500</v>
      </c>
      <c r="E236" s="24">
        <v>9525</v>
      </c>
      <c r="F236" s="21" t="s">
        <v>8218</v>
      </c>
      <c r="G236" s="21" t="s">
        <v>8223</v>
      </c>
      <c r="H236" s="21" t="s">
        <v>8245</v>
      </c>
      <c r="I236" s="21">
        <v>1402974000</v>
      </c>
      <c r="J236" s="21">
        <v>1400290255</v>
      </c>
      <c r="K236" s="21" t="b">
        <v>0</v>
      </c>
      <c r="L236" s="21">
        <v>71</v>
      </c>
      <c r="M236" s="21" t="b">
        <v>1</v>
      </c>
      <c r="N236" s="21" t="s">
        <v>8269</v>
      </c>
      <c r="O236" s="25">
        <v>1</v>
      </c>
      <c r="P236" s="26">
        <v>134.15</v>
      </c>
      <c r="Q236" s="21" t="s">
        <v>8314</v>
      </c>
      <c r="R236" s="21" t="s">
        <v>8315</v>
      </c>
    </row>
    <row r="237" spans="1:18" ht="48" x14ac:dyDescent="0.2">
      <c r="A237" s="21">
        <v>3434</v>
      </c>
      <c r="B237" s="22" t="s">
        <v>3433</v>
      </c>
      <c r="C237" s="22" t="s">
        <v>7544</v>
      </c>
      <c r="D237" s="23">
        <v>10000</v>
      </c>
      <c r="E237" s="24">
        <v>10555</v>
      </c>
      <c r="F237" s="21" t="s">
        <v>8218</v>
      </c>
      <c r="G237" s="21" t="s">
        <v>8223</v>
      </c>
      <c r="H237" s="21" t="s">
        <v>8245</v>
      </c>
      <c r="I237" s="21">
        <v>1404983269</v>
      </c>
      <c r="J237" s="21">
        <v>1402391269</v>
      </c>
      <c r="K237" s="21" t="b">
        <v>0</v>
      </c>
      <c r="L237" s="21">
        <v>168</v>
      </c>
      <c r="M237" s="21" t="b">
        <v>1</v>
      </c>
      <c r="N237" s="21" t="s">
        <v>8269</v>
      </c>
      <c r="O237" s="25">
        <v>1.06</v>
      </c>
      <c r="P237" s="26">
        <v>62.83</v>
      </c>
      <c r="Q237" s="21" t="s">
        <v>8314</v>
      </c>
      <c r="R237" s="21" t="s">
        <v>8315</v>
      </c>
    </row>
    <row r="238" spans="1:18" ht="48" x14ac:dyDescent="0.2">
      <c r="A238" s="21">
        <v>3435</v>
      </c>
      <c r="B238" s="22" t="s">
        <v>3434</v>
      </c>
      <c r="C238" s="22" t="s">
        <v>7545</v>
      </c>
      <c r="D238" s="23">
        <v>1000</v>
      </c>
      <c r="E238" s="24">
        <v>1120</v>
      </c>
      <c r="F238" s="21" t="s">
        <v>8218</v>
      </c>
      <c r="G238" s="21" t="s">
        <v>8223</v>
      </c>
      <c r="H238" s="21" t="s">
        <v>8245</v>
      </c>
      <c r="I238" s="21">
        <v>1470538800</v>
      </c>
      <c r="J238" s="21">
        <v>1469112493</v>
      </c>
      <c r="K238" s="21" t="b">
        <v>0</v>
      </c>
      <c r="L238" s="21">
        <v>19</v>
      </c>
      <c r="M238" s="21" t="b">
        <v>1</v>
      </c>
      <c r="N238" s="21" t="s">
        <v>8269</v>
      </c>
      <c r="O238" s="25">
        <v>1.1200000000000001</v>
      </c>
      <c r="P238" s="26">
        <v>58.95</v>
      </c>
      <c r="Q238" s="21" t="s">
        <v>8314</v>
      </c>
      <c r="R238" s="21" t="s">
        <v>8315</v>
      </c>
    </row>
    <row r="239" spans="1:18" ht="48" x14ac:dyDescent="0.2">
      <c r="A239" s="21">
        <v>3436</v>
      </c>
      <c r="B239" s="22" t="s">
        <v>3435</v>
      </c>
      <c r="C239" s="22" t="s">
        <v>7546</v>
      </c>
      <c r="D239" s="23">
        <v>5000</v>
      </c>
      <c r="E239" s="24">
        <v>5295</v>
      </c>
      <c r="F239" s="21" t="s">
        <v>8218</v>
      </c>
      <c r="G239" s="21" t="s">
        <v>8223</v>
      </c>
      <c r="H239" s="21" t="s">
        <v>8245</v>
      </c>
      <c r="I239" s="21">
        <v>1408638480</v>
      </c>
      <c r="J239" s="21">
        <v>1406811593</v>
      </c>
      <c r="K239" s="21" t="b">
        <v>0</v>
      </c>
      <c r="L239" s="21">
        <v>37</v>
      </c>
      <c r="M239" s="21" t="b">
        <v>1</v>
      </c>
      <c r="N239" s="21" t="s">
        <v>8269</v>
      </c>
      <c r="O239" s="25">
        <v>1.06</v>
      </c>
      <c r="P239" s="26">
        <v>143.11000000000001</v>
      </c>
      <c r="Q239" s="21" t="s">
        <v>8314</v>
      </c>
      <c r="R239" s="21" t="s">
        <v>8315</v>
      </c>
    </row>
    <row r="240" spans="1:18" ht="64" x14ac:dyDescent="0.2">
      <c r="A240" s="21">
        <v>3437</v>
      </c>
      <c r="B240" s="22" t="s">
        <v>3436</v>
      </c>
      <c r="C240" s="22" t="s">
        <v>7547</v>
      </c>
      <c r="D240" s="23">
        <v>3000</v>
      </c>
      <c r="E240" s="24">
        <v>3030</v>
      </c>
      <c r="F240" s="21" t="s">
        <v>8218</v>
      </c>
      <c r="G240" s="21" t="s">
        <v>8223</v>
      </c>
      <c r="H240" s="21" t="s">
        <v>8245</v>
      </c>
      <c r="I240" s="21">
        <v>1440003820</v>
      </c>
      <c r="J240" s="21">
        <v>1437411820</v>
      </c>
      <c r="K240" s="21" t="b">
        <v>0</v>
      </c>
      <c r="L240" s="21">
        <v>36</v>
      </c>
      <c r="M240" s="21" t="b">
        <v>1</v>
      </c>
      <c r="N240" s="21" t="s">
        <v>8269</v>
      </c>
      <c r="O240" s="25">
        <v>1.01</v>
      </c>
      <c r="P240" s="26">
        <v>84.17</v>
      </c>
      <c r="Q240" s="21" t="s">
        <v>8314</v>
      </c>
      <c r="R240" s="21" t="s">
        <v>8315</v>
      </c>
    </row>
    <row r="241" spans="1:18" ht="32" x14ac:dyDescent="0.2">
      <c r="A241" s="21">
        <v>3439</v>
      </c>
      <c r="B241" s="22" t="s">
        <v>3438</v>
      </c>
      <c r="C241" s="22" t="s">
        <v>7549</v>
      </c>
      <c r="D241" s="23">
        <v>1200</v>
      </c>
      <c r="E241" s="24">
        <v>1616.14</v>
      </c>
      <c r="F241" s="21" t="s">
        <v>8218</v>
      </c>
      <c r="G241" s="21" t="s">
        <v>8223</v>
      </c>
      <c r="H241" s="21" t="s">
        <v>8245</v>
      </c>
      <c r="I241" s="21">
        <v>1453179540</v>
      </c>
      <c r="J241" s="21">
        <v>1452030730</v>
      </c>
      <c r="K241" s="21" t="b">
        <v>0</v>
      </c>
      <c r="L241" s="21">
        <v>18</v>
      </c>
      <c r="M241" s="21" t="b">
        <v>1</v>
      </c>
      <c r="N241" s="21" t="s">
        <v>8269</v>
      </c>
      <c r="O241" s="25">
        <v>1.35</v>
      </c>
      <c r="P241" s="26">
        <v>89.79</v>
      </c>
      <c r="Q241" s="21" t="s">
        <v>8314</v>
      </c>
      <c r="R241" s="21" t="s">
        <v>8315</v>
      </c>
    </row>
    <row r="242" spans="1:18" ht="48" x14ac:dyDescent="0.2">
      <c r="A242" s="21">
        <v>3440</v>
      </c>
      <c r="B242" s="22" t="s">
        <v>3439</v>
      </c>
      <c r="C242" s="22" t="s">
        <v>7550</v>
      </c>
      <c r="D242" s="23">
        <v>5000</v>
      </c>
      <c r="E242" s="24">
        <v>5260.92</v>
      </c>
      <c r="F242" s="21" t="s">
        <v>8218</v>
      </c>
      <c r="G242" s="21" t="s">
        <v>8223</v>
      </c>
      <c r="H242" s="21" t="s">
        <v>8245</v>
      </c>
      <c r="I242" s="21">
        <v>1405095300</v>
      </c>
      <c r="J242" s="21">
        <v>1403146628</v>
      </c>
      <c r="K242" s="21" t="b">
        <v>0</v>
      </c>
      <c r="L242" s="21">
        <v>82</v>
      </c>
      <c r="M242" s="21" t="b">
        <v>1</v>
      </c>
      <c r="N242" s="21" t="s">
        <v>8269</v>
      </c>
      <c r="O242" s="25">
        <v>1.05</v>
      </c>
      <c r="P242" s="26">
        <v>64.16</v>
      </c>
      <c r="Q242" s="21" t="s">
        <v>8314</v>
      </c>
      <c r="R242" s="21" t="s">
        <v>8315</v>
      </c>
    </row>
    <row r="243" spans="1:18" ht="48" x14ac:dyDescent="0.2">
      <c r="A243" s="21">
        <v>3441</v>
      </c>
      <c r="B243" s="22" t="s">
        <v>3440</v>
      </c>
      <c r="C243" s="22" t="s">
        <v>7551</v>
      </c>
      <c r="D243" s="23">
        <v>2500</v>
      </c>
      <c r="E243" s="24">
        <v>2565</v>
      </c>
      <c r="F243" s="21" t="s">
        <v>8218</v>
      </c>
      <c r="G243" s="21" t="s">
        <v>8223</v>
      </c>
      <c r="H243" s="21" t="s">
        <v>8245</v>
      </c>
      <c r="I243" s="21">
        <v>1447445820</v>
      </c>
      <c r="J243" s="21">
        <v>1445077121</v>
      </c>
      <c r="K243" s="21" t="b">
        <v>0</v>
      </c>
      <c r="L243" s="21">
        <v>43</v>
      </c>
      <c r="M243" s="21" t="b">
        <v>1</v>
      </c>
      <c r="N243" s="21" t="s">
        <v>8269</v>
      </c>
      <c r="O243" s="25">
        <v>1.03</v>
      </c>
      <c r="P243" s="26">
        <v>59.65</v>
      </c>
      <c r="Q243" s="21" t="s">
        <v>8314</v>
      </c>
      <c r="R243" s="21" t="s">
        <v>8315</v>
      </c>
    </row>
    <row r="244" spans="1:18" ht="48" x14ac:dyDescent="0.2">
      <c r="A244" s="21">
        <v>3442</v>
      </c>
      <c r="B244" s="22" t="s">
        <v>3441</v>
      </c>
      <c r="C244" s="22" t="s">
        <v>7552</v>
      </c>
      <c r="D244" s="23">
        <v>250</v>
      </c>
      <c r="E244" s="24">
        <v>250</v>
      </c>
      <c r="F244" s="21" t="s">
        <v>8218</v>
      </c>
      <c r="G244" s="21" t="s">
        <v>8223</v>
      </c>
      <c r="H244" s="21" t="s">
        <v>8245</v>
      </c>
      <c r="I244" s="21">
        <v>1433016672</v>
      </c>
      <c r="J244" s="21">
        <v>1430424672</v>
      </c>
      <c r="K244" s="21" t="b">
        <v>0</v>
      </c>
      <c r="L244" s="21">
        <v>8</v>
      </c>
      <c r="M244" s="21" t="b">
        <v>1</v>
      </c>
      <c r="N244" s="21" t="s">
        <v>8269</v>
      </c>
      <c r="O244" s="25">
        <v>1</v>
      </c>
      <c r="P244" s="26">
        <v>31.25</v>
      </c>
      <c r="Q244" s="21" t="s">
        <v>8314</v>
      </c>
      <c r="R244" s="21" t="s">
        <v>8315</v>
      </c>
    </row>
    <row r="245" spans="1:18" ht="48" x14ac:dyDescent="0.2">
      <c r="A245" s="21">
        <v>3443</v>
      </c>
      <c r="B245" s="22" t="s">
        <v>3442</v>
      </c>
      <c r="C245" s="22" t="s">
        <v>7553</v>
      </c>
      <c r="D245" s="23">
        <v>1000</v>
      </c>
      <c r="E245" s="24">
        <v>1855</v>
      </c>
      <c r="F245" s="21" t="s">
        <v>8218</v>
      </c>
      <c r="G245" s="21" t="s">
        <v>8223</v>
      </c>
      <c r="H245" s="21" t="s">
        <v>8245</v>
      </c>
      <c r="I245" s="21">
        <v>1410266146</v>
      </c>
      <c r="J245" s="21">
        <v>1407674146</v>
      </c>
      <c r="K245" s="21" t="b">
        <v>0</v>
      </c>
      <c r="L245" s="21">
        <v>45</v>
      </c>
      <c r="M245" s="21" t="b">
        <v>1</v>
      </c>
      <c r="N245" s="21" t="s">
        <v>8269</v>
      </c>
      <c r="O245" s="25">
        <v>1.86</v>
      </c>
      <c r="P245" s="26">
        <v>41.22</v>
      </c>
      <c r="Q245" s="21" t="s">
        <v>8314</v>
      </c>
      <c r="R245" s="21" t="s">
        <v>8315</v>
      </c>
    </row>
    <row r="246" spans="1:18" ht="32" x14ac:dyDescent="0.2">
      <c r="A246" s="21">
        <v>3447</v>
      </c>
      <c r="B246" s="22" t="s">
        <v>3446</v>
      </c>
      <c r="C246" s="22" t="s">
        <v>7557</v>
      </c>
      <c r="D246" s="23">
        <v>1000</v>
      </c>
      <c r="E246" s="24">
        <v>1078</v>
      </c>
      <c r="F246" s="21" t="s">
        <v>8218</v>
      </c>
      <c r="G246" s="21" t="s">
        <v>8223</v>
      </c>
      <c r="H246" s="21" t="s">
        <v>8245</v>
      </c>
      <c r="I246" s="21">
        <v>1458332412</v>
      </c>
      <c r="J246" s="21">
        <v>1454448012</v>
      </c>
      <c r="K246" s="21" t="b">
        <v>0</v>
      </c>
      <c r="L246" s="21">
        <v>14</v>
      </c>
      <c r="M246" s="21" t="b">
        <v>1</v>
      </c>
      <c r="N246" s="21" t="s">
        <v>8269</v>
      </c>
      <c r="O246" s="25">
        <v>1.08</v>
      </c>
      <c r="P246" s="26">
        <v>77</v>
      </c>
      <c r="Q246" s="21" t="s">
        <v>8314</v>
      </c>
      <c r="R246" s="21" t="s">
        <v>8315</v>
      </c>
    </row>
    <row r="247" spans="1:18" ht="48" x14ac:dyDescent="0.2">
      <c r="A247" s="21">
        <v>3448</v>
      </c>
      <c r="B247" s="22" t="s">
        <v>3447</v>
      </c>
      <c r="C247" s="22" t="s">
        <v>7558</v>
      </c>
      <c r="D247" s="23">
        <v>2100</v>
      </c>
      <c r="E247" s="24">
        <v>2305</v>
      </c>
      <c r="F247" s="21" t="s">
        <v>8218</v>
      </c>
      <c r="G247" s="21" t="s">
        <v>8223</v>
      </c>
      <c r="H247" s="21" t="s">
        <v>8245</v>
      </c>
      <c r="I247" s="21">
        <v>1418784689</v>
      </c>
      <c r="J247" s="21">
        <v>1416192689</v>
      </c>
      <c r="K247" s="21" t="b">
        <v>0</v>
      </c>
      <c r="L247" s="21">
        <v>45</v>
      </c>
      <c r="M247" s="21" t="b">
        <v>1</v>
      </c>
      <c r="N247" s="21" t="s">
        <v>8269</v>
      </c>
      <c r="O247" s="25">
        <v>1.1000000000000001</v>
      </c>
      <c r="P247" s="26">
        <v>51.22</v>
      </c>
      <c r="Q247" s="21" t="s">
        <v>8314</v>
      </c>
      <c r="R247" s="21" t="s">
        <v>8315</v>
      </c>
    </row>
    <row r="248" spans="1:18" ht="48" x14ac:dyDescent="0.2">
      <c r="A248" s="21">
        <v>3449</v>
      </c>
      <c r="B248" s="22" t="s">
        <v>3448</v>
      </c>
      <c r="C248" s="22" t="s">
        <v>7559</v>
      </c>
      <c r="D248" s="23">
        <v>800</v>
      </c>
      <c r="E248" s="24">
        <v>1365</v>
      </c>
      <c r="F248" s="21" t="s">
        <v>8218</v>
      </c>
      <c r="G248" s="21" t="s">
        <v>8223</v>
      </c>
      <c r="H248" s="21" t="s">
        <v>8245</v>
      </c>
      <c r="I248" s="21">
        <v>1468036800</v>
      </c>
      <c r="J248" s="21">
        <v>1465607738</v>
      </c>
      <c r="K248" s="21" t="b">
        <v>0</v>
      </c>
      <c r="L248" s="21">
        <v>20</v>
      </c>
      <c r="M248" s="21" t="b">
        <v>1</v>
      </c>
      <c r="N248" s="21" t="s">
        <v>8269</v>
      </c>
      <c r="O248" s="25">
        <v>1.71</v>
      </c>
      <c r="P248" s="26">
        <v>68.25</v>
      </c>
      <c r="Q248" s="21" t="s">
        <v>8314</v>
      </c>
      <c r="R248" s="21" t="s">
        <v>8315</v>
      </c>
    </row>
    <row r="249" spans="1:18" ht="48" x14ac:dyDescent="0.2">
      <c r="A249" s="21">
        <v>3451</v>
      </c>
      <c r="B249" s="22" t="s">
        <v>3450</v>
      </c>
      <c r="C249" s="22" t="s">
        <v>7561</v>
      </c>
      <c r="D249" s="23">
        <v>650</v>
      </c>
      <c r="E249" s="24">
        <v>658</v>
      </c>
      <c r="F249" s="21" t="s">
        <v>8218</v>
      </c>
      <c r="G249" s="21" t="s">
        <v>8223</v>
      </c>
      <c r="H249" s="21" t="s">
        <v>8245</v>
      </c>
      <c r="I249" s="21">
        <v>1429636927</v>
      </c>
      <c r="J249" s="21">
        <v>1427304127</v>
      </c>
      <c r="K249" s="21" t="b">
        <v>0</v>
      </c>
      <c r="L249" s="21">
        <v>16</v>
      </c>
      <c r="M249" s="21" t="b">
        <v>1</v>
      </c>
      <c r="N249" s="21" t="s">
        <v>8269</v>
      </c>
      <c r="O249" s="25">
        <v>1.01</v>
      </c>
      <c r="P249" s="26">
        <v>41.13</v>
      </c>
      <c r="Q249" s="21" t="s">
        <v>8314</v>
      </c>
      <c r="R249" s="21" t="s">
        <v>8315</v>
      </c>
    </row>
    <row r="250" spans="1:18" ht="48" x14ac:dyDescent="0.2">
      <c r="A250" s="21">
        <v>3452</v>
      </c>
      <c r="B250" s="22" t="s">
        <v>3451</v>
      </c>
      <c r="C250" s="22" t="s">
        <v>7562</v>
      </c>
      <c r="D250" s="23">
        <v>1000</v>
      </c>
      <c r="E250" s="24">
        <v>1532</v>
      </c>
      <c r="F250" s="21" t="s">
        <v>8218</v>
      </c>
      <c r="G250" s="21" t="s">
        <v>8223</v>
      </c>
      <c r="H250" s="21" t="s">
        <v>8245</v>
      </c>
      <c r="I250" s="21">
        <v>1406087940</v>
      </c>
      <c r="J250" s="21">
        <v>1404141626</v>
      </c>
      <c r="K250" s="21" t="b">
        <v>0</v>
      </c>
      <c r="L250" s="21">
        <v>37</v>
      </c>
      <c r="M250" s="21" t="b">
        <v>1</v>
      </c>
      <c r="N250" s="21" t="s">
        <v>8269</v>
      </c>
      <c r="O250" s="25">
        <v>1.53</v>
      </c>
      <c r="P250" s="26">
        <v>41.41</v>
      </c>
      <c r="Q250" s="21" t="s">
        <v>8314</v>
      </c>
      <c r="R250" s="21" t="s">
        <v>8315</v>
      </c>
    </row>
    <row r="251" spans="1:18" ht="48" x14ac:dyDescent="0.2">
      <c r="A251" s="21">
        <v>3455</v>
      </c>
      <c r="B251" s="22" t="s">
        <v>3454</v>
      </c>
      <c r="C251" s="22" t="s">
        <v>7565</v>
      </c>
      <c r="D251" s="23">
        <v>10000</v>
      </c>
      <c r="E251" s="24">
        <v>10065</v>
      </c>
      <c r="F251" s="21" t="s">
        <v>8218</v>
      </c>
      <c r="G251" s="21" t="s">
        <v>8223</v>
      </c>
      <c r="H251" s="21" t="s">
        <v>8245</v>
      </c>
      <c r="I251" s="21">
        <v>1476381627</v>
      </c>
      <c r="J251" s="21">
        <v>1473789627</v>
      </c>
      <c r="K251" s="21" t="b">
        <v>0</v>
      </c>
      <c r="L251" s="21">
        <v>69</v>
      </c>
      <c r="M251" s="21" t="b">
        <v>1</v>
      </c>
      <c r="N251" s="21" t="s">
        <v>8269</v>
      </c>
      <c r="O251" s="25">
        <v>1.01</v>
      </c>
      <c r="P251" s="26">
        <v>145.87</v>
      </c>
      <c r="Q251" s="21" t="s">
        <v>8314</v>
      </c>
      <c r="R251" s="21" t="s">
        <v>8315</v>
      </c>
    </row>
    <row r="252" spans="1:18" ht="48" x14ac:dyDescent="0.2">
      <c r="A252" s="21">
        <v>3456</v>
      </c>
      <c r="B252" s="22" t="s">
        <v>3455</v>
      </c>
      <c r="C252" s="22" t="s">
        <v>7566</v>
      </c>
      <c r="D252" s="23">
        <v>3000</v>
      </c>
      <c r="E252" s="24">
        <v>5739</v>
      </c>
      <c r="F252" s="21" t="s">
        <v>8218</v>
      </c>
      <c r="G252" s="21" t="s">
        <v>8223</v>
      </c>
      <c r="H252" s="21" t="s">
        <v>8245</v>
      </c>
      <c r="I252" s="21">
        <v>1406876340</v>
      </c>
      <c r="J252" s="21">
        <v>1404190567</v>
      </c>
      <c r="K252" s="21" t="b">
        <v>0</v>
      </c>
      <c r="L252" s="21">
        <v>16</v>
      </c>
      <c r="M252" s="21" t="b">
        <v>1</v>
      </c>
      <c r="N252" s="21" t="s">
        <v>8269</v>
      </c>
      <c r="O252" s="25">
        <v>1.91</v>
      </c>
      <c r="P252" s="26">
        <v>358.69</v>
      </c>
      <c r="Q252" s="21" t="s">
        <v>8314</v>
      </c>
      <c r="R252" s="21" t="s">
        <v>8315</v>
      </c>
    </row>
    <row r="253" spans="1:18" ht="32" x14ac:dyDescent="0.2">
      <c r="A253" s="21">
        <v>3457</v>
      </c>
      <c r="B253" s="22" t="s">
        <v>3456</v>
      </c>
      <c r="C253" s="22" t="s">
        <v>7567</v>
      </c>
      <c r="D253" s="23">
        <v>2000</v>
      </c>
      <c r="E253" s="24">
        <v>2804</v>
      </c>
      <c r="F253" s="21" t="s">
        <v>8218</v>
      </c>
      <c r="G253" s="21" t="s">
        <v>8223</v>
      </c>
      <c r="H253" s="21" t="s">
        <v>8245</v>
      </c>
      <c r="I253" s="21">
        <v>1423720740</v>
      </c>
      <c r="J253" s="21">
        <v>1421081857</v>
      </c>
      <c r="K253" s="21" t="b">
        <v>0</v>
      </c>
      <c r="L253" s="21">
        <v>55</v>
      </c>
      <c r="M253" s="21" t="b">
        <v>1</v>
      </c>
      <c r="N253" s="21" t="s">
        <v>8269</v>
      </c>
      <c r="O253" s="25">
        <v>1.4</v>
      </c>
      <c r="P253" s="26">
        <v>50.98</v>
      </c>
      <c r="Q253" s="21" t="s">
        <v>8314</v>
      </c>
      <c r="R253" s="21" t="s">
        <v>8315</v>
      </c>
    </row>
    <row r="254" spans="1:18" ht="48" x14ac:dyDescent="0.2">
      <c r="A254" s="21">
        <v>3458</v>
      </c>
      <c r="B254" s="22" t="s">
        <v>3457</v>
      </c>
      <c r="C254" s="22" t="s">
        <v>7568</v>
      </c>
      <c r="D254" s="23">
        <v>978</v>
      </c>
      <c r="E254" s="24">
        <v>1216</v>
      </c>
      <c r="F254" s="21" t="s">
        <v>8218</v>
      </c>
      <c r="G254" s="21" t="s">
        <v>8223</v>
      </c>
      <c r="H254" s="21" t="s">
        <v>8245</v>
      </c>
      <c r="I254" s="21">
        <v>1422937620</v>
      </c>
      <c r="J254" s="21">
        <v>1420606303</v>
      </c>
      <c r="K254" s="21" t="b">
        <v>0</v>
      </c>
      <c r="L254" s="21">
        <v>27</v>
      </c>
      <c r="M254" s="21" t="b">
        <v>1</v>
      </c>
      <c r="N254" s="21" t="s">
        <v>8269</v>
      </c>
      <c r="O254" s="25">
        <v>1.24</v>
      </c>
      <c r="P254" s="26">
        <v>45.04</v>
      </c>
      <c r="Q254" s="21" t="s">
        <v>8314</v>
      </c>
      <c r="R254" s="21" t="s">
        <v>8315</v>
      </c>
    </row>
    <row r="255" spans="1:18" ht="64" x14ac:dyDescent="0.2">
      <c r="A255" s="21">
        <v>3461</v>
      </c>
      <c r="B255" s="22" t="s">
        <v>3460</v>
      </c>
      <c r="C255" s="22" t="s">
        <v>7571</v>
      </c>
      <c r="D255" s="23">
        <v>500</v>
      </c>
      <c r="E255" s="24">
        <v>695</v>
      </c>
      <c r="F255" s="21" t="s">
        <v>8218</v>
      </c>
      <c r="G255" s="21" t="s">
        <v>8223</v>
      </c>
      <c r="H255" s="21" t="s">
        <v>8245</v>
      </c>
      <c r="I255" s="21">
        <v>1477710000</v>
      </c>
      <c r="J255" s="21">
        <v>1475248279</v>
      </c>
      <c r="K255" s="21" t="b">
        <v>0</v>
      </c>
      <c r="L255" s="21">
        <v>12</v>
      </c>
      <c r="M255" s="21" t="b">
        <v>1</v>
      </c>
      <c r="N255" s="21" t="s">
        <v>8269</v>
      </c>
      <c r="O255" s="25">
        <v>1.39</v>
      </c>
      <c r="P255" s="26">
        <v>57.92</v>
      </c>
      <c r="Q255" s="21" t="s">
        <v>8314</v>
      </c>
      <c r="R255" s="21" t="s">
        <v>8315</v>
      </c>
    </row>
    <row r="256" spans="1:18" ht="48" x14ac:dyDescent="0.2">
      <c r="A256" s="21">
        <v>3462</v>
      </c>
      <c r="B256" s="22" t="s">
        <v>3461</v>
      </c>
      <c r="C256" s="22" t="s">
        <v>7572</v>
      </c>
      <c r="D256" s="23">
        <v>250</v>
      </c>
      <c r="E256" s="24">
        <v>505</v>
      </c>
      <c r="F256" s="21" t="s">
        <v>8218</v>
      </c>
      <c r="G256" s="21" t="s">
        <v>8223</v>
      </c>
      <c r="H256" s="21" t="s">
        <v>8245</v>
      </c>
      <c r="I256" s="21">
        <v>1436551200</v>
      </c>
      <c r="J256" s="21">
        <v>1435181628</v>
      </c>
      <c r="K256" s="21" t="b">
        <v>0</v>
      </c>
      <c r="L256" s="21">
        <v>17</v>
      </c>
      <c r="M256" s="21" t="b">
        <v>1</v>
      </c>
      <c r="N256" s="21" t="s">
        <v>8269</v>
      </c>
      <c r="O256" s="25">
        <v>2.02</v>
      </c>
      <c r="P256" s="26">
        <v>29.71</v>
      </c>
      <c r="Q256" s="21" t="s">
        <v>8314</v>
      </c>
      <c r="R256" s="21" t="s">
        <v>8315</v>
      </c>
    </row>
    <row r="257" spans="1:18" ht="64" x14ac:dyDescent="0.2">
      <c r="A257" s="21">
        <v>3464</v>
      </c>
      <c r="B257" s="22" t="s">
        <v>3463</v>
      </c>
      <c r="C257" s="22" t="s">
        <v>7574</v>
      </c>
      <c r="D257" s="23">
        <v>5000</v>
      </c>
      <c r="E257" s="24">
        <v>5116.18</v>
      </c>
      <c r="F257" s="21" t="s">
        <v>8218</v>
      </c>
      <c r="G257" s="21" t="s">
        <v>8223</v>
      </c>
      <c r="H257" s="21" t="s">
        <v>8245</v>
      </c>
      <c r="I257" s="21">
        <v>1471921637</v>
      </c>
      <c r="J257" s="21">
        <v>1469329637</v>
      </c>
      <c r="K257" s="21" t="b">
        <v>0</v>
      </c>
      <c r="L257" s="21">
        <v>93</v>
      </c>
      <c r="M257" s="21" t="b">
        <v>1</v>
      </c>
      <c r="N257" s="21" t="s">
        <v>8269</v>
      </c>
      <c r="O257" s="25">
        <v>1.02</v>
      </c>
      <c r="P257" s="26">
        <v>55.01</v>
      </c>
      <c r="Q257" s="21" t="s">
        <v>8314</v>
      </c>
      <c r="R257" s="21" t="s">
        <v>8315</v>
      </c>
    </row>
    <row r="258" spans="1:18" ht="48" x14ac:dyDescent="0.2">
      <c r="A258" s="21">
        <v>3466</v>
      </c>
      <c r="B258" s="22" t="s">
        <v>3465</v>
      </c>
      <c r="C258" s="22" t="s">
        <v>7576</v>
      </c>
      <c r="D258" s="23">
        <v>3500</v>
      </c>
      <c r="E258" s="24">
        <v>4450</v>
      </c>
      <c r="F258" s="21" t="s">
        <v>8218</v>
      </c>
      <c r="G258" s="21" t="s">
        <v>8223</v>
      </c>
      <c r="H258" s="21" t="s">
        <v>8245</v>
      </c>
      <c r="I258" s="21">
        <v>1461108450</v>
      </c>
      <c r="J258" s="21">
        <v>1455928050</v>
      </c>
      <c r="K258" s="21" t="b">
        <v>0</v>
      </c>
      <c r="L258" s="21">
        <v>61</v>
      </c>
      <c r="M258" s="21" t="b">
        <v>1</v>
      </c>
      <c r="N258" s="21" t="s">
        <v>8269</v>
      </c>
      <c r="O258" s="25">
        <v>1.27</v>
      </c>
      <c r="P258" s="26">
        <v>72.95</v>
      </c>
      <c r="Q258" s="21" t="s">
        <v>8314</v>
      </c>
      <c r="R258" s="21" t="s">
        <v>8315</v>
      </c>
    </row>
    <row r="259" spans="1:18" ht="16" x14ac:dyDescent="0.2">
      <c r="A259" s="21">
        <v>3467</v>
      </c>
      <c r="B259" s="22" t="s">
        <v>3466</v>
      </c>
      <c r="C259" s="22" t="s">
        <v>7577</v>
      </c>
      <c r="D259" s="23">
        <v>3000</v>
      </c>
      <c r="E259" s="24">
        <v>3030</v>
      </c>
      <c r="F259" s="21" t="s">
        <v>8218</v>
      </c>
      <c r="G259" s="21" t="s">
        <v>8223</v>
      </c>
      <c r="H259" s="21" t="s">
        <v>8245</v>
      </c>
      <c r="I259" s="21">
        <v>1426864032</v>
      </c>
      <c r="J259" s="21">
        <v>1424275632</v>
      </c>
      <c r="K259" s="21" t="b">
        <v>0</v>
      </c>
      <c r="L259" s="21">
        <v>47</v>
      </c>
      <c r="M259" s="21" t="b">
        <v>1</v>
      </c>
      <c r="N259" s="21" t="s">
        <v>8269</v>
      </c>
      <c r="O259" s="25">
        <v>1.01</v>
      </c>
      <c r="P259" s="26">
        <v>64.47</v>
      </c>
      <c r="Q259" s="21" t="s">
        <v>8314</v>
      </c>
      <c r="R259" s="21" t="s">
        <v>8315</v>
      </c>
    </row>
    <row r="260" spans="1:18" ht="48" x14ac:dyDescent="0.2">
      <c r="A260" s="21">
        <v>3468</v>
      </c>
      <c r="B260" s="22" t="s">
        <v>3467</v>
      </c>
      <c r="C260" s="22" t="s">
        <v>7578</v>
      </c>
      <c r="D260" s="23">
        <v>10000</v>
      </c>
      <c r="E260" s="24">
        <v>12178</v>
      </c>
      <c r="F260" s="21" t="s">
        <v>8218</v>
      </c>
      <c r="G260" s="21" t="s">
        <v>8223</v>
      </c>
      <c r="H260" s="21" t="s">
        <v>8245</v>
      </c>
      <c r="I260" s="21">
        <v>1474426800</v>
      </c>
      <c r="J260" s="21">
        <v>1471976529</v>
      </c>
      <c r="K260" s="21" t="b">
        <v>0</v>
      </c>
      <c r="L260" s="21">
        <v>17</v>
      </c>
      <c r="M260" s="21" t="b">
        <v>1</v>
      </c>
      <c r="N260" s="21" t="s">
        <v>8269</v>
      </c>
      <c r="O260" s="25">
        <v>1.22</v>
      </c>
      <c r="P260" s="26">
        <v>716.35</v>
      </c>
      <c r="Q260" s="21" t="s">
        <v>8314</v>
      </c>
      <c r="R260" s="21" t="s">
        <v>8315</v>
      </c>
    </row>
    <row r="261" spans="1:18" ht="64" x14ac:dyDescent="0.2">
      <c r="A261" s="21">
        <v>3469</v>
      </c>
      <c r="B261" s="22" t="s">
        <v>3468</v>
      </c>
      <c r="C261" s="22" t="s">
        <v>7579</v>
      </c>
      <c r="D261" s="23">
        <v>2800</v>
      </c>
      <c r="E261" s="24">
        <v>3175</v>
      </c>
      <c r="F261" s="21" t="s">
        <v>8218</v>
      </c>
      <c r="G261" s="21" t="s">
        <v>8223</v>
      </c>
      <c r="H261" s="21" t="s">
        <v>8245</v>
      </c>
      <c r="I261" s="21">
        <v>1461857045</v>
      </c>
      <c r="J261" s="21">
        <v>1459265045</v>
      </c>
      <c r="K261" s="21" t="b">
        <v>0</v>
      </c>
      <c r="L261" s="21">
        <v>63</v>
      </c>
      <c r="M261" s="21" t="b">
        <v>1</v>
      </c>
      <c r="N261" s="21" t="s">
        <v>8269</v>
      </c>
      <c r="O261" s="25">
        <v>1.1299999999999999</v>
      </c>
      <c r="P261" s="26">
        <v>50.4</v>
      </c>
      <c r="Q261" s="21" t="s">
        <v>8314</v>
      </c>
      <c r="R261" s="21" t="s">
        <v>8315</v>
      </c>
    </row>
    <row r="262" spans="1:18" ht="32" x14ac:dyDescent="0.2">
      <c r="A262" s="21">
        <v>3470</v>
      </c>
      <c r="B262" s="22" t="s">
        <v>3469</v>
      </c>
      <c r="C262" s="22" t="s">
        <v>7580</v>
      </c>
      <c r="D262" s="23">
        <v>250</v>
      </c>
      <c r="E262" s="24">
        <v>375</v>
      </c>
      <c r="F262" s="21" t="s">
        <v>8218</v>
      </c>
      <c r="G262" s="21" t="s">
        <v>8223</v>
      </c>
      <c r="H262" s="21" t="s">
        <v>8245</v>
      </c>
      <c r="I262" s="21">
        <v>1468618680</v>
      </c>
      <c r="J262" s="21">
        <v>1465345902</v>
      </c>
      <c r="K262" s="21" t="b">
        <v>0</v>
      </c>
      <c r="L262" s="21">
        <v>9</v>
      </c>
      <c r="M262" s="21" t="b">
        <v>1</v>
      </c>
      <c r="N262" s="21" t="s">
        <v>8269</v>
      </c>
      <c r="O262" s="25">
        <v>1.5</v>
      </c>
      <c r="P262" s="26">
        <v>41.67</v>
      </c>
      <c r="Q262" s="21" t="s">
        <v>8314</v>
      </c>
      <c r="R262" s="21" t="s">
        <v>8315</v>
      </c>
    </row>
    <row r="263" spans="1:18" ht="48" x14ac:dyDescent="0.2">
      <c r="A263" s="21">
        <v>3472</v>
      </c>
      <c r="B263" s="22" t="s">
        <v>3471</v>
      </c>
      <c r="C263" s="22" t="s">
        <v>7582</v>
      </c>
      <c r="D263" s="23">
        <v>2000</v>
      </c>
      <c r="E263" s="24">
        <v>2041</v>
      </c>
      <c r="F263" s="21" t="s">
        <v>8218</v>
      </c>
      <c r="G263" s="21" t="s">
        <v>8223</v>
      </c>
      <c r="H263" s="21" t="s">
        <v>8245</v>
      </c>
      <c r="I263" s="21">
        <v>1415253540</v>
      </c>
      <c r="J263" s="21">
        <v>1413432331</v>
      </c>
      <c r="K263" s="21" t="b">
        <v>0</v>
      </c>
      <c r="L263" s="21">
        <v>23</v>
      </c>
      <c r="M263" s="21" t="b">
        <v>1</v>
      </c>
      <c r="N263" s="21" t="s">
        <v>8269</v>
      </c>
      <c r="O263" s="25">
        <v>1.02</v>
      </c>
      <c r="P263" s="26">
        <v>88.74</v>
      </c>
      <c r="Q263" s="21" t="s">
        <v>8314</v>
      </c>
      <c r="R263" s="21" t="s">
        <v>8315</v>
      </c>
    </row>
    <row r="264" spans="1:18" ht="48" x14ac:dyDescent="0.2">
      <c r="A264" s="21">
        <v>3473</v>
      </c>
      <c r="B264" s="22" t="s">
        <v>3472</v>
      </c>
      <c r="C264" s="22" t="s">
        <v>7583</v>
      </c>
      <c r="D264" s="23">
        <v>4900</v>
      </c>
      <c r="E264" s="24">
        <v>4900</v>
      </c>
      <c r="F264" s="21" t="s">
        <v>8218</v>
      </c>
      <c r="G264" s="21" t="s">
        <v>8223</v>
      </c>
      <c r="H264" s="21" t="s">
        <v>8245</v>
      </c>
      <c r="I264" s="21">
        <v>1426883220</v>
      </c>
      <c r="J264" s="21">
        <v>1425067296</v>
      </c>
      <c r="K264" s="21" t="b">
        <v>0</v>
      </c>
      <c r="L264" s="21">
        <v>33</v>
      </c>
      <c r="M264" s="21" t="b">
        <v>1</v>
      </c>
      <c r="N264" s="21" t="s">
        <v>8269</v>
      </c>
      <c r="O264" s="25">
        <v>1</v>
      </c>
      <c r="P264" s="26">
        <v>148.47999999999999</v>
      </c>
      <c r="Q264" s="21" t="s">
        <v>8314</v>
      </c>
      <c r="R264" s="21" t="s">
        <v>8315</v>
      </c>
    </row>
    <row r="265" spans="1:18" ht="64" x14ac:dyDescent="0.2">
      <c r="A265" s="21">
        <v>3476</v>
      </c>
      <c r="B265" s="22" t="s">
        <v>3475</v>
      </c>
      <c r="C265" s="22" t="s">
        <v>7586</v>
      </c>
      <c r="D265" s="23">
        <v>300</v>
      </c>
      <c r="E265" s="24">
        <v>312</v>
      </c>
      <c r="F265" s="21" t="s">
        <v>8218</v>
      </c>
      <c r="G265" s="21" t="s">
        <v>8223</v>
      </c>
      <c r="H265" s="21" t="s">
        <v>8245</v>
      </c>
      <c r="I265" s="21">
        <v>1414378800</v>
      </c>
      <c r="J265" s="21">
        <v>1412836990</v>
      </c>
      <c r="K265" s="21" t="b">
        <v>0</v>
      </c>
      <c r="L265" s="21">
        <v>6</v>
      </c>
      <c r="M265" s="21" t="b">
        <v>1</v>
      </c>
      <c r="N265" s="21" t="s">
        <v>8269</v>
      </c>
      <c r="O265" s="25">
        <v>1.04</v>
      </c>
      <c r="P265" s="26">
        <v>52</v>
      </c>
      <c r="Q265" s="21" t="s">
        <v>8314</v>
      </c>
      <c r="R265" s="21" t="s">
        <v>8315</v>
      </c>
    </row>
    <row r="266" spans="1:18" ht="48" x14ac:dyDescent="0.2">
      <c r="A266" s="21">
        <v>3477</v>
      </c>
      <c r="B266" s="22" t="s">
        <v>3476</v>
      </c>
      <c r="C266" s="22" t="s">
        <v>7587</v>
      </c>
      <c r="D266" s="23">
        <v>1800</v>
      </c>
      <c r="E266" s="24">
        <v>2076</v>
      </c>
      <c r="F266" s="21" t="s">
        <v>8218</v>
      </c>
      <c r="G266" s="21" t="s">
        <v>8223</v>
      </c>
      <c r="H266" s="21" t="s">
        <v>8245</v>
      </c>
      <c r="I266" s="21">
        <v>1431831600</v>
      </c>
      <c r="J266" s="21">
        <v>1430761243</v>
      </c>
      <c r="K266" s="21" t="b">
        <v>0</v>
      </c>
      <c r="L266" s="21">
        <v>39</v>
      </c>
      <c r="M266" s="21" t="b">
        <v>1</v>
      </c>
      <c r="N266" s="21" t="s">
        <v>8269</v>
      </c>
      <c r="O266" s="25">
        <v>1.1499999999999999</v>
      </c>
      <c r="P266" s="26">
        <v>53.23</v>
      </c>
      <c r="Q266" s="21" t="s">
        <v>8314</v>
      </c>
      <c r="R266" s="21" t="s">
        <v>8315</v>
      </c>
    </row>
    <row r="267" spans="1:18" ht="48" x14ac:dyDescent="0.2">
      <c r="A267" s="21">
        <v>3478</v>
      </c>
      <c r="B267" s="22" t="s">
        <v>3477</v>
      </c>
      <c r="C267" s="22" t="s">
        <v>7588</v>
      </c>
      <c r="D267" s="23">
        <v>2000</v>
      </c>
      <c r="E267" s="24">
        <v>2257</v>
      </c>
      <c r="F267" s="21" t="s">
        <v>8218</v>
      </c>
      <c r="G267" s="21" t="s">
        <v>8223</v>
      </c>
      <c r="H267" s="21" t="s">
        <v>8245</v>
      </c>
      <c r="I267" s="21">
        <v>1426539600</v>
      </c>
      <c r="J267" s="21">
        <v>1424296822</v>
      </c>
      <c r="K267" s="21" t="b">
        <v>0</v>
      </c>
      <c r="L267" s="21">
        <v>57</v>
      </c>
      <c r="M267" s="21" t="b">
        <v>1</v>
      </c>
      <c r="N267" s="21" t="s">
        <v>8269</v>
      </c>
      <c r="O267" s="25">
        <v>1.1299999999999999</v>
      </c>
      <c r="P267" s="26">
        <v>39.6</v>
      </c>
      <c r="Q267" s="21" t="s">
        <v>8314</v>
      </c>
      <c r="R267" s="21" t="s">
        <v>8315</v>
      </c>
    </row>
    <row r="268" spans="1:18" ht="48" x14ac:dyDescent="0.2">
      <c r="A268" s="21">
        <v>3480</v>
      </c>
      <c r="B268" s="22" t="s">
        <v>3479</v>
      </c>
      <c r="C268" s="22" t="s">
        <v>7590</v>
      </c>
      <c r="D268" s="23">
        <v>1500</v>
      </c>
      <c r="E268" s="24">
        <v>2140</v>
      </c>
      <c r="F268" s="21" t="s">
        <v>8218</v>
      </c>
      <c r="G268" s="21" t="s">
        <v>8223</v>
      </c>
      <c r="H268" s="21" t="s">
        <v>8245</v>
      </c>
      <c r="I268" s="21">
        <v>1436562000</v>
      </c>
      <c r="J268" s="21">
        <v>1434440227</v>
      </c>
      <c r="K268" s="21" t="b">
        <v>0</v>
      </c>
      <c r="L268" s="21">
        <v>13</v>
      </c>
      <c r="M268" s="21" t="b">
        <v>1</v>
      </c>
      <c r="N268" s="21" t="s">
        <v>8269</v>
      </c>
      <c r="O268" s="25">
        <v>1.43</v>
      </c>
      <c r="P268" s="26">
        <v>164.62</v>
      </c>
      <c r="Q268" s="21" t="s">
        <v>8314</v>
      </c>
      <c r="R268" s="21" t="s">
        <v>8315</v>
      </c>
    </row>
    <row r="269" spans="1:18" ht="48" x14ac:dyDescent="0.2">
      <c r="A269" s="21">
        <v>3483</v>
      </c>
      <c r="B269" s="22" t="s">
        <v>3482</v>
      </c>
      <c r="C269" s="22" t="s">
        <v>7593</v>
      </c>
      <c r="D269" s="23">
        <v>3350</v>
      </c>
      <c r="E269" s="24">
        <v>5358</v>
      </c>
      <c r="F269" s="21" t="s">
        <v>8218</v>
      </c>
      <c r="G269" s="21" t="s">
        <v>8223</v>
      </c>
      <c r="H269" s="21" t="s">
        <v>8245</v>
      </c>
      <c r="I269" s="21">
        <v>1404403381</v>
      </c>
      <c r="J269" s="21">
        <v>1401811381</v>
      </c>
      <c r="K269" s="21" t="b">
        <v>0</v>
      </c>
      <c r="L269" s="21">
        <v>133</v>
      </c>
      <c r="M269" s="21" t="b">
        <v>1</v>
      </c>
      <c r="N269" s="21" t="s">
        <v>8269</v>
      </c>
      <c r="O269" s="25">
        <v>1.6</v>
      </c>
      <c r="P269" s="26">
        <v>40.29</v>
      </c>
      <c r="Q269" s="21" t="s">
        <v>8314</v>
      </c>
      <c r="R269" s="21" t="s">
        <v>8315</v>
      </c>
    </row>
    <row r="270" spans="1:18" ht="64" x14ac:dyDescent="0.2">
      <c r="A270" s="21">
        <v>3484</v>
      </c>
      <c r="B270" s="22" t="s">
        <v>3483</v>
      </c>
      <c r="C270" s="22" t="s">
        <v>7594</v>
      </c>
      <c r="D270" s="23">
        <v>2500</v>
      </c>
      <c r="E270" s="24">
        <v>2856</v>
      </c>
      <c r="F270" s="21" t="s">
        <v>8218</v>
      </c>
      <c r="G270" s="21" t="s">
        <v>8223</v>
      </c>
      <c r="H270" s="21" t="s">
        <v>8245</v>
      </c>
      <c r="I270" s="21">
        <v>1466014499</v>
      </c>
      <c r="J270" s="21">
        <v>1463422499</v>
      </c>
      <c r="K270" s="21" t="b">
        <v>0</v>
      </c>
      <c r="L270" s="21">
        <v>44</v>
      </c>
      <c r="M270" s="21" t="b">
        <v>1</v>
      </c>
      <c r="N270" s="21" t="s">
        <v>8269</v>
      </c>
      <c r="O270" s="25">
        <v>1.1399999999999999</v>
      </c>
      <c r="P270" s="26">
        <v>64.91</v>
      </c>
      <c r="Q270" s="21" t="s">
        <v>8314</v>
      </c>
      <c r="R270" s="21" t="s">
        <v>8315</v>
      </c>
    </row>
    <row r="271" spans="1:18" ht="48" x14ac:dyDescent="0.2">
      <c r="A271" s="21">
        <v>3485</v>
      </c>
      <c r="B271" s="22" t="s">
        <v>3484</v>
      </c>
      <c r="C271" s="22" t="s">
        <v>7595</v>
      </c>
      <c r="D271" s="23">
        <v>1650</v>
      </c>
      <c r="E271" s="24">
        <v>1660</v>
      </c>
      <c r="F271" s="21" t="s">
        <v>8218</v>
      </c>
      <c r="G271" s="21" t="s">
        <v>8223</v>
      </c>
      <c r="H271" s="21" t="s">
        <v>8245</v>
      </c>
      <c r="I271" s="21">
        <v>1454431080</v>
      </c>
      <c r="J271" s="21">
        <v>1451839080</v>
      </c>
      <c r="K271" s="21" t="b">
        <v>0</v>
      </c>
      <c r="L271" s="21">
        <v>30</v>
      </c>
      <c r="M271" s="21" t="b">
        <v>1</v>
      </c>
      <c r="N271" s="21" t="s">
        <v>8269</v>
      </c>
      <c r="O271" s="25">
        <v>1.01</v>
      </c>
      <c r="P271" s="26">
        <v>55.33</v>
      </c>
      <c r="Q271" s="21" t="s">
        <v>8314</v>
      </c>
      <c r="R271" s="21" t="s">
        <v>8315</v>
      </c>
    </row>
    <row r="272" spans="1:18" ht="48" x14ac:dyDescent="0.2">
      <c r="A272" s="21">
        <v>3486</v>
      </c>
      <c r="B272" s="22" t="s">
        <v>3485</v>
      </c>
      <c r="C272" s="22" t="s">
        <v>7596</v>
      </c>
      <c r="D272" s="23">
        <v>3000</v>
      </c>
      <c r="E272" s="24">
        <v>4656</v>
      </c>
      <c r="F272" s="21" t="s">
        <v>8218</v>
      </c>
      <c r="G272" s="21" t="s">
        <v>8223</v>
      </c>
      <c r="H272" s="21" t="s">
        <v>8245</v>
      </c>
      <c r="I272" s="21">
        <v>1433314740</v>
      </c>
      <c r="J272" s="21">
        <v>1430600401</v>
      </c>
      <c r="K272" s="21" t="b">
        <v>0</v>
      </c>
      <c r="L272" s="21">
        <v>56</v>
      </c>
      <c r="M272" s="21" t="b">
        <v>1</v>
      </c>
      <c r="N272" s="21" t="s">
        <v>8269</v>
      </c>
      <c r="O272" s="25">
        <v>1.55</v>
      </c>
      <c r="P272" s="26">
        <v>83.14</v>
      </c>
      <c r="Q272" s="21" t="s">
        <v>8314</v>
      </c>
      <c r="R272" s="21" t="s">
        <v>8315</v>
      </c>
    </row>
    <row r="273" spans="1:18" ht="64" x14ac:dyDescent="0.2">
      <c r="A273" s="21">
        <v>3488</v>
      </c>
      <c r="B273" s="22" t="s">
        <v>3487</v>
      </c>
      <c r="C273" s="22" t="s">
        <v>7598</v>
      </c>
      <c r="D273" s="23">
        <v>3000</v>
      </c>
      <c r="E273" s="24">
        <v>3636</v>
      </c>
      <c r="F273" s="21" t="s">
        <v>8218</v>
      </c>
      <c r="G273" s="21" t="s">
        <v>8223</v>
      </c>
      <c r="H273" s="21" t="s">
        <v>8245</v>
      </c>
      <c r="I273" s="21">
        <v>1429286400</v>
      </c>
      <c r="J273" s="21">
        <v>1427221560</v>
      </c>
      <c r="K273" s="21" t="b">
        <v>0</v>
      </c>
      <c r="L273" s="21">
        <v>29</v>
      </c>
      <c r="M273" s="21" t="b">
        <v>1</v>
      </c>
      <c r="N273" s="21" t="s">
        <v>8269</v>
      </c>
      <c r="O273" s="25">
        <v>1.21</v>
      </c>
      <c r="P273" s="26">
        <v>125.38</v>
      </c>
      <c r="Q273" s="21" t="s">
        <v>8314</v>
      </c>
      <c r="R273" s="21" t="s">
        <v>8315</v>
      </c>
    </row>
    <row r="274" spans="1:18" ht="48" x14ac:dyDescent="0.2">
      <c r="A274" s="21">
        <v>3490</v>
      </c>
      <c r="B274" s="22" t="s">
        <v>3489</v>
      </c>
      <c r="C274" s="22" t="s">
        <v>7600</v>
      </c>
      <c r="D274" s="23">
        <v>1000</v>
      </c>
      <c r="E274" s="24">
        <v>1275</v>
      </c>
      <c r="F274" s="21" t="s">
        <v>8218</v>
      </c>
      <c r="G274" s="21" t="s">
        <v>8223</v>
      </c>
      <c r="H274" s="21" t="s">
        <v>8245</v>
      </c>
      <c r="I274" s="21">
        <v>1460574924</v>
      </c>
      <c r="J274" s="21">
        <v>1457982924</v>
      </c>
      <c r="K274" s="21" t="b">
        <v>0</v>
      </c>
      <c r="L274" s="21">
        <v>27</v>
      </c>
      <c r="M274" s="21" t="b">
        <v>1</v>
      </c>
      <c r="N274" s="21" t="s">
        <v>8269</v>
      </c>
      <c r="O274" s="25">
        <v>1.28</v>
      </c>
      <c r="P274" s="26">
        <v>47.22</v>
      </c>
      <c r="Q274" s="21" t="s">
        <v>8314</v>
      </c>
      <c r="R274" s="21" t="s">
        <v>8315</v>
      </c>
    </row>
    <row r="275" spans="1:18" ht="48" x14ac:dyDescent="0.2">
      <c r="A275" s="21">
        <v>3491</v>
      </c>
      <c r="B275" s="22" t="s">
        <v>3490</v>
      </c>
      <c r="C275" s="22" t="s">
        <v>7601</v>
      </c>
      <c r="D275" s="23">
        <v>500</v>
      </c>
      <c r="E275" s="24">
        <v>791</v>
      </c>
      <c r="F275" s="21" t="s">
        <v>8218</v>
      </c>
      <c r="G275" s="21" t="s">
        <v>8223</v>
      </c>
      <c r="H275" s="21" t="s">
        <v>8245</v>
      </c>
      <c r="I275" s="21">
        <v>1431928784</v>
      </c>
      <c r="J275" s="21">
        <v>1430114384</v>
      </c>
      <c r="K275" s="21" t="b">
        <v>0</v>
      </c>
      <c r="L275" s="21">
        <v>10</v>
      </c>
      <c r="M275" s="21" t="b">
        <v>1</v>
      </c>
      <c r="N275" s="21" t="s">
        <v>8269</v>
      </c>
      <c r="O275" s="25">
        <v>1.58</v>
      </c>
      <c r="P275" s="26">
        <v>79.099999999999994</v>
      </c>
      <c r="Q275" s="21" t="s">
        <v>8314</v>
      </c>
      <c r="R275" s="21" t="s">
        <v>8315</v>
      </c>
    </row>
    <row r="276" spans="1:18" ht="48" x14ac:dyDescent="0.2">
      <c r="A276" s="21">
        <v>3492</v>
      </c>
      <c r="B276" s="22" t="s">
        <v>3491</v>
      </c>
      <c r="C276" s="22" t="s">
        <v>7602</v>
      </c>
      <c r="D276" s="23">
        <v>3800</v>
      </c>
      <c r="E276" s="24">
        <v>4000.22</v>
      </c>
      <c r="F276" s="21" t="s">
        <v>8218</v>
      </c>
      <c r="G276" s="21" t="s">
        <v>8223</v>
      </c>
      <c r="H276" s="21" t="s">
        <v>8245</v>
      </c>
      <c r="I276" s="21">
        <v>1445818397</v>
      </c>
      <c r="J276" s="21">
        <v>1442794397</v>
      </c>
      <c r="K276" s="21" t="b">
        <v>0</v>
      </c>
      <c r="L276" s="21">
        <v>35</v>
      </c>
      <c r="M276" s="21" t="b">
        <v>1</v>
      </c>
      <c r="N276" s="21" t="s">
        <v>8269</v>
      </c>
      <c r="O276" s="25">
        <v>1.05</v>
      </c>
      <c r="P276" s="26">
        <v>114.29</v>
      </c>
      <c r="Q276" s="21" t="s">
        <v>8314</v>
      </c>
      <c r="R276" s="21" t="s">
        <v>8315</v>
      </c>
    </row>
    <row r="277" spans="1:18" ht="48" x14ac:dyDescent="0.2">
      <c r="A277" s="21">
        <v>3493</v>
      </c>
      <c r="B277" s="22" t="s">
        <v>3492</v>
      </c>
      <c r="C277" s="22" t="s">
        <v>7603</v>
      </c>
      <c r="D277" s="23">
        <v>1500</v>
      </c>
      <c r="E277" s="24">
        <v>1500</v>
      </c>
      <c r="F277" s="21" t="s">
        <v>8218</v>
      </c>
      <c r="G277" s="21" t="s">
        <v>8223</v>
      </c>
      <c r="H277" s="21" t="s">
        <v>8245</v>
      </c>
      <c r="I277" s="21">
        <v>1408252260</v>
      </c>
      <c r="J277" s="21">
        <v>1406580436</v>
      </c>
      <c r="K277" s="21" t="b">
        <v>0</v>
      </c>
      <c r="L277" s="21">
        <v>29</v>
      </c>
      <c r="M277" s="21" t="b">
        <v>1</v>
      </c>
      <c r="N277" s="21" t="s">
        <v>8269</v>
      </c>
      <c r="O277" s="25">
        <v>1</v>
      </c>
      <c r="P277" s="26">
        <v>51.72</v>
      </c>
      <c r="Q277" s="21" t="s">
        <v>8314</v>
      </c>
      <c r="R277" s="21" t="s">
        <v>8315</v>
      </c>
    </row>
    <row r="278" spans="1:18" ht="48" x14ac:dyDescent="0.2">
      <c r="A278" s="21">
        <v>3494</v>
      </c>
      <c r="B278" s="22" t="s">
        <v>3493</v>
      </c>
      <c r="C278" s="22" t="s">
        <v>7604</v>
      </c>
      <c r="D278" s="23">
        <v>400</v>
      </c>
      <c r="E278" s="24">
        <v>400</v>
      </c>
      <c r="F278" s="21" t="s">
        <v>8218</v>
      </c>
      <c r="G278" s="21" t="s">
        <v>8223</v>
      </c>
      <c r="H278" s="21" t="s">
        <v>8245</v>
      </c>
      <c r="I278" s="21">
        <v>1480140000</v>
      </c>
      <c r="J278" s="21">
        <v>1479186575</v>
      </c>
      <c r="K278" s="21" t="b">
        <v>0</v>
      </c>
      <c r="L278" s="21">
        <v>13</v>
      </c>
      <c r="M278" s="21" t="b">
        <v>1</v>
      </c>
      <c r="N278" s="21" t="s">
        <v>8269</v>
      </c>
      <c r="O278" s="25">
        <v>1</v>
      </c>
      <c r="P278" s="26">
        <v>30.77</v>
      </c>
      <c r="Q278" s="21" t="s">
        <v>8314</v>
      </c>
      <c r="R278" s="21" t="s">
        <v>8315</v>
      </c>
    </row>
    <row r="279" spans="1:18" ht="64" x14ac:dyDescent="0.2">
      <c r="A279" s="21">
        <v>3496</v>
      </c>
      <c r="B279" s="22" t="s">
        <v>3495</v>
      </c>
      <c r="C279" s="22" t="s">
        <v>7606</v>
      </c>
      <c r="D279" s="23">
        <v>3000</v>
      </c>
      <c r="E279" s="24">
        <v>3732</v>
      </c>
      <c r="F279" s="21" t="s">
        <v>8218</v>
      </c>
      <c r="G279" s="21" t="s">
        <v>8223</v>
      </c>
      <c r="H279" s="21" t="s">
        <v>8245</v>
      </c>
      <c r="I279" s="21">
        <v>1473625166</v>
      </c>
      <c r="J279" s="21">
        <v>1470169166</v>
      </c>
      <c r="K279" s="21" t="b">
        <v>0</v>
      </c>
      <c r="L279" s="21">
        <v>78</v>
      </c>
      <c r="M279" s="21" t="b">
        <v>1</v>
      </c>
      <c r="N279" s="21" t="s">
        <v>8269</v>
      </c>
      <c r="O279" s="25">
        <v>1.24</v>
      </c>
      <c r="P279" s="26">
        <v>47.85</v>
      </c>
      <c r="Q279" s="21" t="s">
        <v>8314</v>
      </c>
      <c r="R279" s="21" t="s">
        <v>8315</v>
      </c>
    </row>
    <row r="280" spans="1:18" ht="64" x14ac:dyDescent="0.2">
      <c r="A280" s="21">
        <v>3497</v>
      </c>
      <c r="B280" s="22" t="s">
        <v>3496</v>
      </c>
      <c r="C280" s="22" t="s">
        <v>7607</v>
      </c>
      <c r="D280" s="23">
        <v>1551</v>
      </c>
      <c r="E280" s="24">
        <v>1686</v>
      </c>
      <c r="F280" s="21" t="s">
        <v>8218</v>
      </c>
      <c r="G280" s="21" t="s">
        <v>8223</v>
      </c>
      <c r="H280" s="21" t="s">
        <v>8245</v>
      </c>
      <c r="I280" s="21">
        <v>1464904800</v>
      </c>
      <c r="J280" s="21">
        <v>1463852904</v>
      </c>
      <c r="K280" s="21" t="b">
        <v>0</v>
      </c>
      <c r="L280" s="21">
        <v>49</v>
      </c>
      <c r="M280" s="21" t="b">
        <v>1</v>
      </c>
      <c r="N280" s="21" t="s">
        <v>8269</v>
      </c>
      <c r="O280" s="25">
        <v>1.0900000000000001</v>
      </c>
      <c r="P280" s="26">
        <v>34.409999999999997</v>
      </c>
      <c r="Q280" s="21" t="s">
        <v>8314</v>
      </c>
      <c r="R280" s="21" t="s">
        <v>8315</v>
      </c>
    </row>
    <row r="281" spans="1:18" ht="48" x14ac:dyDescent="0.2">
      <c r="A281" s="21">
        <v>3499</v>
      </c>
      <c r="B281" s="22" t="s">
        <v>3498</v>
      </c>
      <c r="C281" s="22" t="s">
        <v>7609</v>
      </c>
      <c r="D281" s="23">
        <v>2000</v>
      </c>
      <c r="E281" s="24">
        <v>2110</v>
      </c>
      <c r="F281" s="21" t="s">
        <v>8218</v>
      </c>
      <c r="G281" s="21" t="s">
        <v>8223</v>
      </c>
      <c r="H281" s="21" t="s">
        <v>8245</v>
      </c>
      <c r="I281" s="21">
        <v>1435733940</v>
      </c>
      <c r="J281" s="21">
        <v>1431046325</v>
      </c>
      <c r="K281" s="21" t="b">
        <v>0</v>
      </c>
      <c r="L281" s="21">
        <v>35</v>
      </c>
      <c r="M281" s="21" t="b">
        <v>1</v>
      </c>
      <c r="N281" s="21" t="s">
        <v>8269</v>
      </c>
      <c r="O281" s="25">
        <v>1.06</v>
      </c>
      <c r="P281" s="26">
        <v>60.29</v>
      </c>
      <c r="Q281" s="21" t="s">
        <v>8314</v>
      </c>
      <c r="R281" s="21" t="s">
        <v>8315</v>
      </c>
    </row>
    <row r="282" spans="1:18" ht="64" x14ac:dyDescent="0.2">
      <c r="A282" s="21">
        <v>3500</v>
      </c>
      <c r="B282" s="22" t="s">
        <v>3499</v>
      </c>
      <c r="C282" s="22" t="s">
        <v>7610</v>
      </c>
      <c r="D282" s="23">
        <v>1000</v>
      </c>
      <c r="E282" s="24">
        <v>1063</v>
      </c>
      <c r="F282" s="21" t="s">
        <v>8218</v>
      </c>
      <c r="G282" s="21" t="s">
        <v>8223</v>
      </c>
      <c r="H282" s="21" t="s">
        <v>8245</v>
      </c>
      <c r="I282" s="21">
        <v>1457326740</v>
      </c>
      <c r="J282" s="21">
        <v>1455919438</v>
      </c>
      <c r="K282" s="21" t="b">
        <v>0</v>
      </c>
      <c r="L282" s="21">
        <v>42</v>
      </c>
      <c r="M282" s="21" t="b">
        <v>1</v>
      </c>
      <c r="N282" s="21" t="s">
        <v>8269</v>
      </c>
      <c r="O282" s="25">
        <v>1.06</v>
      </c>
      <c r="P282" s="26">
        <v>25.31</v>
      </c>
      <c r="Q282" s="21" t="s">
        <v>8314</v>
      </c>
      <c r="R282" s="21" t="s">
        <v>8315</v>
      </c>
    </row>
    <row r="283" spans="1:18" ht="48" x14ac:dyDescent="0.2">
      <c r="A283" s="21">
        <v>3502</v>
      </c>
      <c r="B283" s="22" t="s">
        <v>3501</v>
      </c>
      <c r="C283" s="22" t="s">
        <v>7612</v>
      </c>
      <c r="D283" s="23">
        <v>4000</v>
      </c>
      <c r="E283" s="24">
        <v>4216</v>
      </c>
      <c r="F283" s="21" t="s">
        <v>8218</v>
      </c>
      <c r="G283" s="21" t="s">
        <v>8223</v>
      </c>
      <c r="H283" s="21" t="s">
        <v>8245</v>
      </c>
      <c r="I283" s="21">
        <v>1458100740</v>
      </c>
      <c r="J283" s="21">
        <v>1456862924</v>
      </c>
      <c r="K283" s="21" t="b">
        <v>0</v>
      </c>
      <c r="L283" s="21">
        <v>31</v>
      </c>
      <c r="M283" s="21" t="b">
        <v>1</v>
      </c>
      <c r="N283" s="21" t="s">
        <v>8269</v>
      </c>
      <c r="O283" s="25">
        <v>1.05</v>
      </c>
      <c r="P283" s="26">
        <v>136</v>
      </c>
      <c r="Q283" s="21" t="s">
        <v>8314</v>
      </c>
      <c r="R283" s="21" t="s">
        <v>8315</v>
      </c>
    </row>
    <row r="284" spans="1:18" ht="48" x14ac:dyDescent="0.2">
      <c r="A284" s="21">
        <v>3504</v>
      </c>
      <c r="B284" s="22" t="s">
        <v>3503</v>
      </c>
      <c r="C284" s="22" t="s">
        <v>7614</v>
      </c>
      <c r="D284" s="23">
        <v>1000</v>
      </c>
      <c r="E284" s="24">
        <v>1000</v>
      </c>
      <c r="F284" s="21" t="s">
        <v>8218</v>
      </c>
      <c r="G284" s="21" t="s">
        <v>8223</v>
      </c>
      <c r="H284" s="21" t="s">
        <v>8245</v>
      </c>
      <c r="I284" s="21">
        <v>1447959491</v>
      </c>
      <c r="J284" s="21">
        <v>1445363891</v>
      </c>
      <c r="K284" s="21" t="b">
        <v>0</v>
      </c>
      <c r="L284" s="21">
        <v>8</v>
      </c>
      <c r="M284" s="21" t="b">
        <v>1</v>
      </c>
      <c r="N284" s="21" t="s">
        <v>8269</v>
      </c>
      <c r="O284" s="25">
        <v>1</v>
      </c>
      <c r="P284" s="26">
        <v>125</v>
      </c>
      <c r="Q284" s="21" t="s">
        <v>8314</v>
      </c>
      <c r="R284" s="21" t="s">
        <v>8315</v>
      </c>
    </row>
    <row r="285" spans="1:18" ht="96" x14ac:dyDescent="0.2">
      <c r="A285" s="21">
        <v>3505</v>
      </c>
      <c r="B285" s="22" t="s">
        <v>3504</v>
      </c>
      <c r="C285" s="22" t="s">
        <v>7615</v>
      </c>
      <c r="D285" s="23">
        <v>2500</v>
      </c>
      <c r="E285" s="24">
        <v>2594</v>
      </c>
      <c r="F285" s="21" t="s">
        <v>8218</v>
      </c>
      <c r="G285" s="21" t="s">
        <v>8223</v>
      </c>
      <c r="H285" s="21" t="s">
        <v>8245</v>
      </c>
      <c r="I285" s="21">
        <v>1399953600</v>
      </c>
      <c r="J285" s="21">
        <v>1398983245</v>
      </c>
      <c r="K285" s="21" t="b">
        <v>0</v>
      </c>
      <c r="L285" s="21">
        <v>39</v>
      </c>
      <c r="M285" s="21" t="b">
        <v>1</v>
      </c>
      <c r="N285" s="21" t="s">
        <v>8269</v>
      </c>
      <c r="O285" s="25">
        <v>1.04</v>
      </c>
      <c r="P285" s="26">
        <v>66.510000000000005</v>
      </c>
      <c r="Q285" s="21" t="s">
        <v>8314</v>
      </c>
      <c r="R285" s="21" t="s">
        <v>8315</v>
      </c>
    </row>
    <row r="286" spans="1:18" ht="48" x14ac:dyDescent="0.2">
      <c r="A286" s="21">
        <v>3506</v>
      </c>
      <c r="B286" s="22" t="s">
        <v>3505</v>
      </c>
      <c r="C286" s="22" t="s">
        <v>7616</v>
      </c>
      <c r="D286" s="23">
        <v>3000</v>
      </c>
      <c r="E286" s="24">
        <v>3045</v>
      </c>
      <c r="F286" s="21" t="s">
        <v>8218</v>
      </c>
      <c r="G286" s="21" t="s">
        <v>8223</v>
      </c>
      <c r="H286" s="21" t="s">
        <v>8245</v>
      </c>
      <c r="I286" s="21">
        <v>1408815440</v>
      </c>
      <c r="J286" s="21">
        <v>1404927440</v>
      </c>
      <c r="K286" s="21" t="b">
        <v>0</v>
      </c>
      <c r="L286" s="21">
        <v>29</v>
      </c>
      <c r="M286" s="21" t="b">
        <v>1</v>
      </c>
      <c r="N286" s="21" t="s">
        <v>8269</v>
      </c>
      <c r="O286" s="25">
        <v>1.02</v>
      </c>
      <c r="P286" s="26">
        <v>105</v>
      </c>
      <c r="Q286" s="21" t="s">
        <v>8314</v>
      </c>
      <c r="R286" s="21" t="s">
        <v>8315</v>
      </c>
    </row>
    <row r="287" spans="1:18" ht="48" x14ac:dyDescent="0.2">
      <c r="A287" s="21">
        <v>3507</v>
      </c>
      <c r="B287" s="22" t="s">
        <v>3506</v>
      </c>
      <c r="C287" s="22" t="s">
        <v>7617</v>
      </c>
      <c r="D287" s="23">
        <v>10000</v>
      </c>
      <c r="E287" s="24">
        <v>10440</v>
      </c>
      <c r="F287" s="21" t="s">
        <v>8218</v>
      </c>
      <c r="G287" s="21" t="s">
        <v>8223</v>
      </c>
      <c r="H287" s="21" t="s">
        <v>8245</v>
      </c>
      <c r="I287" s="21">
        <v>1464732537</v>
      </c>
      <c r="J287" s="21">
        <v>1462140537</v>
      </c>
      <c r="K287" s="21" t="b">
        <v>0</v>
      </c>
      <c r="L287" s="21">
        <v>72</v>
      </c>
      <c r="M287" s="21" t="b">
        <v>1</v>
      </c>
      <c r="N287" s="21" t="s">
        <v>8269</v>
      </c>
      <c r="O287" s="25">
        <v>1.04</v>
      </c>
      <c r="P287" s="26">
        <v>145</v>
      </c>
      <c r="Q287" s="21" t="s">
        <v>8314</v>
      </c>
      <c r="R287" s="21" t="s">
        <v>8315</v>
      </c>
    </row>
    <row r="288" spans="1:18" ht="48" x14ac:dyDescent="0.2">
      <c r="A288" s="21">
        <v>3509</v>
      </c>
      <c r="B288" s="22" t="s">
        <v>3508</v>
      </c>
      <c r="C288" s="22" t="s">
        <v>7619</v>
      </c>
      <c r="D288" s="23">
        <v>3000</v>
      </c>
      <c r="E288" s="24">
        <v>3190</v>
      </c>
      <c r="F288" s="21" t="s">
        <v>8218</v>
      </c>
      <c r="G288" s="21" t="s">
        <v>8223</v>
      </c>
      <c r="H288" s="21" t="s">
        <v>8245</v>
      </c>
      <c r="I288" s="21">
        <v>1416545700</v>
      </c>
      <c r="J288" s="21">
        <v>1415392666</v>
      </c>
      <c r="K288" s="21" t="b">
        <v>0</v>
      </c>
      <c r="L288" s="21">
        <v>33</v>
      </c>
      <c r="M288" s="21" t="b">
        <v>1</v>
      </c>
      <c r="N288" s="21" t="s">
        <v>8269</v>
      </c>
      <c r="O288" s="25">
        <v>1.06</v>
      </c>
      <c r="P288" s="26">
        <v>96.67</v>
      </c>
      <c r="Q288" s="21" t="s">
        <v>8314</v>
      </c>
      <c r="R288" s="21" t="s">
        <v>8315</v>
      </c>
    </row>
    <row r="289" spans="1:18" ht="64" x14ac:dyDescent="0.2">
      <c r="A289" s="21">
        <v>3510</v>
      </c>
      <c r="B289" s="22" t="s">
        <v>3509</v>
      </c>
      <c r="C289" s="22" t="s">
        <v>7620</v>
      </c>
      <c r="D289" s="23">
        <v>900</v>
      </c>
      <c r="E289" s="24">
        <v>905</v>
      </c>
      <c r="F289" s="21" t="s">
        <v>8218</v>
      </c>
      <c r="G289" s="21" t="s">
        <v>8223</v>
      </c>
      <c r="H289" s="21" t="s">
        <v>8245</v>
      </c>
      <c r="I289" s="21">
        <v>1404312846</v>
      </c>
      <c r="J289" s="21">
        <v>1402584846</v>
      </c>
      <c r="K289" s="21" t="b">
        <v>0</v>
      </c>
      <c r="L289" s="21">
        <v>15</v>
      </c>
      <c r="M289" s="21" t="b">
        <v>1</v>
      </c>
      <c r="N289" s="21" t="s">
        <v>8269</v>
      </c>
      <c r="O289" s="25">
        <v>1.01</v>
      </c>
      <c r="P289" s="26">
        <v>60.33</v>
      </c>
      <c r="Q289" s="21" t="s">
        <v>8314</v>
      </c>
      <c r="R289" s="21" t="s">
        <v>8315</v>
      </c>
    </row>
    <row r="290" spans="1:18" ht="48" x14ac:dyDescent="0.2">
      <c r="A290" s="21">
        <v>3513</v>
      </c>
      <c r="B290" s="22" t="s">
        <v>3512</v>
      </c>
      <c r="C290" s="22" t="s">
        <v>7623</v>
      </c>
      <c r="D290" s="23">
        <v>2800</v>
      </c>
      <c r="E290" s="24">
        <v>3315</v>
      </c>
      <c r="F290" s="21" t="s">
        <v>8218</v>
      </c>
      <c r="G290" s="21" t="s">
        <v>8223</v>
      </c>
      <c r="H290" s="21" t="s">
        <v>8245</v>
      </c>
      <c r="I290" s="21">
        <v>1401857940</v>
      </c>
      <c r="J290" s="21">
        <v>1400725112</v>
      </c>
      <c r="K290" s="21" t="b">
        <v>0</v>
      </c>
      <c r="L290" s="21">
        <v>44</v>
      </c>
      <c r="M290" s="21" t="b">
        <v>1</v>
      </c>
      <c r="N290" s="21" t="s">
        <v>8269</v>
      </c>
      <c r="O290" s="25">
        <v>1.18</v>
      </c>
      <c r="P290" s="26">
        <v>75.34</v>
      </c>
      <c r="Q290" s="21" t="s">
        <v>8314</v>
      </c>
      <c r="R290" s="21" t="s">
        <v>8315</v>
      </c>
    </row>
    <row r="291" spans="1:18" ht="48" x14ac:dyDescent="0.2">
      <c r="A291" s="21">
        <v>3514</v>
      </c>
      <c r="B291" s="22" t="s">
        <v>3513</v>
      </c>
      <c r="C291" s="22" t="s">
        <v>7624</v>
      </c>
      <c r="D291" s="23">
        <v>500</v>
      </c>
      <c r="E291" s="24">
        <v>550</v>
      </c>
      <c r="F291" s="21" t="s">
        <v>8218</v>
      </c>
      <c r="G291" s="21" t="s">
        <v>8223</v>
      </c>
      <c r="H291" s="21" t="s">
        <v>8245</v>
      </c>
      <c r="I291" s="21">
        <v>1422853140</v>
      </c>
      <c r="J291" s="21">
        <v>1421439552</v>
      </c>
      <c r="K291" s="21" t="b">
        <v>0</v>
      </c>
      <c r="L291" s="21">
        <v>10</v>
      </c>
      <c r="M291" s="21" t="b">
        <v>1</v>
      </c>
      <c r="N291" s="21" t="s">
        <v>8269</v>
      </c>
      <c r="O291" s="25">
        <v>1.1000000000000001</v>
      </c>
      <c r="P291" s="26">
        <v>55</v>
      </c>
      <c r="Q291" s="21" t="s">
        <v>8314</v>
      </c>
      <c r="R291" s="21" t="s">
        <v>8315</v>
      </c>
    </row>
    <row r="292" spans="1:18" ht="48" x14ac:dyDescent="0.2">
      <c r="A292" s="21">
        <v>3515</v>
      </c>
      <c r="B292" s="22" t="s">
        <v>3514</v>
      </c>
      <c r="C292" s="22" t="s">
        <v>7625</v>
      </c>
      <c r="D292" s="23">
        <v>3000</v>
      </c>
      <c r="E292" s="24">
        <v>3080</v>
      </c>
      <c r="F292" s="21" t="s">
        <v>8218</v>
      </c>
      <c r="G292" s="21" t="s">
        <v>8223</v>
      </c>
      <c r="H292" s="21" t="s">
        <v>8245</v>
      </c>
      <c r="I292" s="21">
        <v>1433097171</v>
      </c>
      <c r="J292" s="21">
        <v>1430505171</v>
      </c>
      <c r="K292" s="21" t="b">
        <v>0</v>
      </c>
      <c r="L292" s="21">
        <v>46</v>
      </c>
      <c r="M292" s="21" t="b">
        <v>1</v>
      </c>
      <c r="N292" s="21" t="s">
        <v>8269</v>
      </c>
      <c r="O292" s="25">
        <v>1.03</v>
      </c>
      <c r="P292" s="26">
        <v>66.959999999999994</v>
      </c>
      <c r="Q292" s="21" t="s">
        <v>8314</v>
      </c>
      <c r="R292" s="21" t="s">
        <v>8315</v>
      </c>
    </row>
    <row r="293" spans="1:18" ht="48" x14ac:dyDescent="0.2">
      <c r="A293" s="21">
        <v>3516</v>
      </c>
      <c r="B293" s="22" t="s">
        <v>3515</v>
      </c>
      <c r="C293" s="22" t="s">
        <v>7626</v>
      </c>
      <c r="D293" s="23">
        <v>2500</v>
      </c>
      <c r="E293" s="24">
        <v>2500</v>
      </c>
      <c r="F293" s="21" t="s">
        <v>8218</v>
      </c>
      <c r="G293" s="21" t="s">
        <v>8223</v>
      </c>
      <c r="H293" s="21" t="s">
        <v>8245</v>
      </c>
      <c r="I293" s="21">
        <v>1410145200</v>
      </c>
      <c r="J293" s="21">
        <v>1407197670</v>
      </c>
      <c r="K293" s="21" t="b">
        <v>0</v>
      </c>
      <c r="L293" s="21">
        <v>11</v>
      </c>
      <c r="M293" s="21" t="b">
        <v>1</v>
      </c>
      <c r="N293" s="21" t="s">
        <v>8269</v>
      </c>
      <c r="O293" s="25">
        <v>1</v>
      </c>
      <c r="P293" s="26">
        <v>227.27</v>
      </c>
      <c r="Q293" s="21" t="s">
        <v>8314</v>
      </c>
      <c r="R293" s="21" t="s">
        <v>8315</v>
      </c>
    </row>
    <row r="294" spans="1:18" ht="48" x14ac:dyDescent="0.2">
      <c r="A294" s="21">
        <v>3518</v>
      </c>
      <c r="B294" s="22" t="s">
        <v>3517</v>
      </c>
      <c r="C294" s="22" t="s">
        <v>7628</v>
      </c>
      <c r="D294" s="23">
        <v>1500</v>
      </c>
      <c r="E294" s="24">
        <v>1650.69</v>
      </c>
      <c r="F294" s="21" t="s">
        <v>8218</v>
      </c>
      <c r="G294" s="21" t="s">
        <v>8223</v>
      </c>
      <c r="H294" s="21" t="s">
        <v>8245</v>
      </c>
      <c r="I294" s="21">
        <v>1412259660</v>
      </c>
      <c r="J294" s="21">
        <v>1410461299</v>
      </c>
      <c r="K294" s="21" t="b">
        <v>0</v>
      </c>
      <c r="L294" s="21">
        <v>33</v>
      </c>
      <c r="M294" s="21" t="b">
        <v>1</v>
      </c>
      <c r="N294" s="21" t="s">
        <v>8269</v>
      </c>
      <c r="O294" s="25">
        <v>1.1000000000000001</v>
      </c>
      <c r="P294" s="26">
        <v>50.02</v>
      </c>
      <c r="Q294" s="21" t="s">
        <v>8314</v>
      </c>
      <c r="R294" s="21" t="s">
        <v>8315</v>
      </c>
    </row>
    <row r="295" spans="1:18" ht="64" x14ac:dyDescent="0.2">
      <c r="A295" s="21">
        <v>3521</v>
      </c>
      <c r="B295" s="22" t="s">
        <v>3520</v>
      </c>
      <c r="C295" s="22" t="s">
        <v>7631</v>
      </c>
      <c r="D295" s="23">
        <v>350</v>
      </c>
      <c r="E295" s="24">
        <v>593</v>
      </c>
      <c r="F295" s="21" t="s">
        <v>8218</v>
      </c>
      <c r="G295" s="21" t="s">
        <v>8223</v>
      </c>
      <c r="H295" s="21" t="s">
        <v>8245</v>
      </c>
      <c r="I295" s="21">
        <v>1411980020</v>
      </c>
      <c r="J295" s="21">
        <v>1409388020</v>
      </c>
      <c r="K295" s="21" t="b">
        <v>0</v>
      </c>
      <c r="L295" s="21">
        <v>13</v>
      </c>
      <c r="M295" s="21" t="b">
        <v>1</v>
      </c>
      <c r="N295" s="21" t="s">
        <v>8269</v>
      </c>
      <c r="O295" s="25">
        <v>1.69</v>
      </c>
      <c r="P295" s="26">
        <v>45.62</v>
      </c>
      <c r="Q295" s="21" t="s">
        <v>8314</v>
      </c>
      <c r="R295" s="21" t="s">
        <v>8315</v>
      </c>
    </row>
    <row r="296" spans="1:18" ht="48" x14ac:dyDescent="0.2">
      <c r="A296" s="21">
        <v>3524</v>
      </c>
      <c r="B296" s="22" t="s">
        <v>3523</v>
      </c>
      <c r="C296" s="22" t="s">
        <v>7634</v>
      </c>
      <c r="D296" s="23">
        <v>10000</v>
      </c>
      <c r="E296" s="24">
        <v>10156</v>
      </c>
      <c r="F296" s="21" t="s">
        <v>8218</v>
      </c>
      <c r="G296" s="21" t="s">
        <v>8223</v>
      </c>
      <c r="H296" s="21" t="s">
        <v>8245</v>
      </c>
      <c r="I296" s="21">
        <v>1410580800</v>
      </c>
      <c r="J296" s="21">
        <v>1409336373</v>
      </c>
      <c r="K296" s="21" t="b">
        <v>0</v>
      </c>
      <c r="L296" s="21">
        <v>74</v>
      </c>
      <c r="M296" s="21" t="b">
        <v>1</v>
      </c>
      <c r="N296" s="21" t="s">
        <v>8269</v>
      </c>
      <c r="O296" s="25">
        <v>1.02</v>
      </c>
      <c r="P296" s="26">
        <v>137.24</v>
      </c>
      <c r="Q296" s="21" t="s">
        <v>8314</v>
      </c>
      <c r="R296" s="21" t="s">
        <v>8315</v>
      </c>
    </row>
    <row r="297" spans="1:18" ht="48" x14ac:dyDescent="0.2">
      <c r="A297" s="21">
        <v>3525</v>
      </c>
      <c r="B297" s="22" t="s">
        <v>3524</v>
      </c>
      <c r="C297" s="22" t="s">
        <v>7635</v>
      </c>
      <c r="D297" s="23">
        <v>500</v>
      </c>
      <c r="E297" s="24">
        <v>530</v>
      </c>
      <c r="F297" s="21" t="s">
        <v>8218</v>
      </c>
      <c r="G297" s="21" t="s">
        <v>8223</v>
      </c>
      <c r="H297" s="21" t="s">
        <v>8245</v>
      </c>
      <c r="I297" s="21">
        <v>1439136000</v>
      </c>
      <c r="J297" s="21">
        <v>1438188106</v>
      </c>
      <c r="K297" s="21" t="b">
        <v>0</v>
      </c>
      <c r="L297" s="21">
        <v>7</v>
      </c>
      <c r="M297" s="21" t="b">
        <v>1</v>
      </c>
      <c r="N297" s="21" t="s">
        <v>8269</v>
      </c>
      <c r="O297" s="25">
        <v>1.06</v>
      </c>
      <c r="P297" s="26">
        <v>75.709999999999994</v>
      </c>
      <c r="Q297" s="21" t="s">
        <v>8314</v>
      </c>
      <c r="R297" s="21" t="s">
        <v>8315</v>
      </c>
    </row>
    <row r="298" spans="1:18" ht="48" x14ac:dyDescent="0.2">
      <c r="A298" s="21">
        <v>3526</v>
      </c>
      <c r="B298" s="22" t="s">
        <v>3525</v>
      </c>
      <c r="C298" s="22" t="s">
        <v>7636</v>
      </c>
      <c r="D298" s="23">
        <v>3300</v>
      </c>
      <c r="E298" s="24">
        <v>3366</v>
      </c>
      <c r="F298" s="21" t="s">
        <v>8218</v>
      </c>
      <c r="G298" s="21" t="s">
        <v>8223</v>
      </c>
      <c r="H298" s="21" t="s">
        <v>8245</v>
      </c>
      <c r="I298" s="21">
        <v>1461823140</v>
      </c>
      <c r="J298" s="21">
        <v>1459411371</v>
      </c>
      <c r="K298" s="21" t="b">
        <v>0</v>
      </c>
      <c r="L298" s="21">
        <v>34</v>
      </c>
      <c r="M298" s="21" t="b">
        <v>1</v>
      </c>
      <c r="N298" s="21" t="s">
        <v>8269</v>
      </c>
      <c r="O298" s="25">
        <v>1.02</v>
      </c>
      <c r="P298" s="26">
        <v>99</v>
      </c>
      <c r="Q298" s="21" t="s">
        <v>8314</v>
      </c>
      <c r="R298" s="21" t="s">
        <v>8315</v>
      </c>
    </row>
    <row r="299" spans="1:18" ht="48" x14ac:dyDescent="0.2">
      <c r="A299" s="21">
        <v>3527</v>
      </c>
      <c r="B299" s="22" t="s">
        <v>3526</v>
      </c>
      <c r="C299" s="22" t="s">
        <v>7637</v>
      </c>
      <c r="D299" s="23">
        <v>6000</v>
      </c>
      <c r="E299" s="24">
        <v>7015</v>
      </c>
      <c r="F299" s="21" t="s">
        <v>8218</v>
      </c>
      <c r="G299" s="21" t="s">
        <v>8223</v>
      </c>
      <c r="H299" s="21" t="s">
        <v>8245</v>
      </c>
      <c r="I299" s="21">
        <v>1436587140</v>
      </c>
      <c r="J299" s="21">
        <v>1434069205</v>
      </c>
      <c r="K299" s="21" t="b">
        <v>0</v>
      </c>
      <c r="L299" s="21">
        <v>86</v>
      </c>
      <c r="M299" s="21" t="b">
        <v>1</v>
      </c>
      <c r="N299" s="21" t="s">
        <v>8269</v>
      </c>
      <c r="O299" s="25">
        <v>1.17</v>
      </c>
      <c r="P299" s="26">
        <v>81.569999999999993</v>
      </c>
      <c r="Q299" s="21" t="s">
        <v>8314</v>
      </c>
      <c r="R299" s="21" t="s">
        <v>8315</v>
      </c>
    </row>
    <row r="300" spans="1:18" ht="48" x14ac:dyDescent="0.2">
      <c r="A300" s="21">
        <v>3529</v>
      </c>
      <c r="B300" s="22" t="s">
        <v>3528</v>
      </c>
      <c r="C300" s="22" t="s">
        <v>7639</v>
      </c>
      <c r="D300" s="23">
        <v>500</v>
      </c>
      <c r="E300" s="24">
        <v>660</v>
      </c>
      <c r="F300" s="21" t="s">
        <v>8218</v>
      </c>
      <c r="G300" s="21" t="s">
        <v>8223</v>
      </c>
      <c r="H300" s="21" t="s">
        <v>8245</v>
      </c>
      <c r="I300" s="21">
        <v>1436749200</v>
      </c>
      <c r="J300" s="21">
        <v>1434997018</v>
      </c>
      <c r="K300" s="21" t="b">
        <v>0</v>
      </c>
      <c r="L300" s="21">
        <v>18</v>
      </c>
      <c r="M300" s="21" t="b">
        <v>1</v>
      </c>
      <c r="N300" s="21" t="s">
        <v>8269</v>
      </c>
      <c r="O300" s="25">
        <v>1.32</v>
      </c>
      <c r="P300" s="26">
        <v>36.67</v>
      </c>
      <c r="Q300" s="21" t="s">
        <v>8314</v>
      </c>
      <c r="R300" s="21" t="s">
        <v>8315</v>
      </c>
    </row>
    <row r="301" spans="1:18" ht="16" x14ac:dyDescent="0.2">
      <c r="A301" s="21">
        <v>3531</v>
      </c>
      <c r="B301" s="22" t="s">
        <v>3530</v>
      </c>
      <c r="C301" s="22" t="s">
        <v>7641</v>
      </c>
      <c r="D301" s="23">
        <v>1000</v>
      </c>
      <c r="E301" s="24">
        <v>1280</v>
      </c>
      <c r="F301" s="21" t="s">
        <v>8218</v>
      </c>
      <c r="G301" s="21" t="s">
        <v>8223</v>
      </c>
      <c r="H301" s="21" t="s">
        <v>8245</v>
      </c>
      <c r="I301" s="21">
        <v>1467301334</v>
      </c>
      <c r="J301" s="21">
        <v>1464709334</v>
      </c>
      <c r="K301" s="21" t="b">
        <v>0</v>
      </c>
      <c r="L301" s="21">
        <v>26</v>
      </c>
      <c r="M301" s="21" t="b">
        <v>1</v>
      </c>
      <c r="N301" s="21" t="s">
        <v>8269</v>
      </c>
      <c r="O301" s="25">
        <v>1.28</v>
      </c>
      <c r="P301" s="26">
        <v>49.23</v>
      </c>
      <c r="Q301" s="21" t="s">
        <v>8314</v>
      </c>
      <c r="R301" s="21" t="s">
        <v>8315</v>
      </c>
    </row>
    <row r="302" spans="1:18" ht="64" x14ac:dyDescent="0.2">
      <c r="A302" s="21">
        <v>3532</v>
      </c>
      <c r="B302" s="22" t="s">
        <v>3531</v>
      </c>
      <c r="C302" s="22" t="s">
        <v>7642</v>
      </c>
      <c r="D302" s="23">
        <v>960</v>
      </c>
      <c r="E302" s="24">
        <v>1142</v>
      </c>
      <c r="F302" s="21" t="s">
        <v>8218</v>
      </c>
      <c r="G302" s="21" t="s">
        <v>8223</v>
      </c>
      <c r="H302" s="21" t="s">
        <v>8245</v>
      </c>
      <c r="I302" s="21">
        <v>1411012740</v>
      </c>
      <c r="J302" s="21">
        <v>1409667827</v>
      </c>
      <c r="K302" s="21" t="b">
        <v>0</v>
      </c>
      <c r="L302" s="21">
        <v>27</v>
      </c>
      <c r="M302" s="21" t="b">
        <v>1</v>
      </c>
      <c r="N302" s="21" t="s">
        <v>8269</v>
      </c>
      <c r="O302" s="25">
        <v>1.19</v>
      </c>
      <c r="P302" s="26">
        <v>42.3</v>
      </c>
      <c r="Q302" s="21" t="s">
        <v>8314</v>
      </c>
      <c r="R302" s="21" t="s">
        <v>8315</v>
      </c>
    </row>
    <row r="303" spans="1:18" ht="64" x14ac:dyDescent="0.2">
      <c r="A303" s="21">
        <v>3533</v>
      </c>
      <c r="B303" s="22" t="s">
        <v>3532</v>
      </c>
      <c r="C303" s="22" t="s">
        <v>7643</v>
      </c>
      <c r="D303" s="23">
        <v>500</v>
      </c>
      <c r="E303" s="24">
        <v>631</v>
      </c>
      <c r="F303" s="21" t="s">
        <v>8218</v>
      </c>
      <c r="G303" s="21" t="s">
        <v>8223</v>
      </c>
      <c r="H303" s="21" t="s">
        <v>8245</v>
      </c>
      <c r="I303" s="21">
        <v>1447269367</v>
      </c>
      <c r="J303" s="21">
        <v>1444673767</v>
      </c>
      <c r="K303" s="21" t="b">
        <v>0</v>
      </c>
      <c r="L303" s="21">
        <v>8</v>
      </c>
      <c r="M303" s="21" t="b">
        <v>1</v>
      </c>
      <c r="N303" s="21" t="s">
        <v>8269</v>
      </c>
      <c r="O303" s="25">
        <v>1.26</v>
      </c>
      <c r="P303" s="26">
        <v>78.88</v>
      </c>
      <c r="Q303" s="21" t="s">
        <v>8314</v>
      </c>
      <c r="R303" s="21" t="s">
        <v>8315</v>
      </c>
    </row>
    <row r="304" spans="1:18" ht="48" x14ac:dyDescent="0.2">
      <c r="A304" s="21">
        <v>3534</v>
      </c>
      <c r="B304" s="22" t="s">
        <v>3533</v>
      </c>
      <c r="C304" s="22" t="s">
        <v>7644</v>
      </c>
      <c r="D304" s="23">
        <v>5000</v>
      </c>
      <c r="E304" s="24">
        <v>7810</v>
      </c>
      <c r="F304" s="21" t="s">
        <v>8218</v>
      </c>
      <c r="G304" s="21" t="s">
        <v>8223</v>
      </c>
      <c r="H304" s="21" t="s">
        <v>8245</v>
      </c>
      <c r="I304" s="21">
        <v>1443711623</v>
      </c>
      <c r="J304" s="21">
        <v>1440687623</v>
      </c>
      <c r="K304" s="21" t="b">
        <v>0</v>
      </c>
      <c r="L304" s="21">
        <v>204</v>
      </c>
      <c r="M304" s="21" t="b">
        <v>1</v>
      </c>
      <c r="N304" s="21" t="s">
        <v>8269</v>
      </c>
      <c r="O304" s="25">
        <v>1.56</v>
      </c>
      <c r="P304" s="26">
        <v>38.28</v>
      </c>
      <c r="Q304" s="21" t="s">
        <v>8314</v>
      </c>
      <c r="R304" s="21" t="s">
        <v>8315</v>
      </c>
    </row>
    <row r="305" spans="1:18" ht="48" x14ac:dyDescent="0.2">
      <c r="A305" s="21">
        <v>3539</v>
      </c>
      <c r="B305" s="22" t="s">
        <v>3538</v>
      </c>
      <c r="C305" s="22" t="s">
        <v>7649</v>
      </c>
      <c r="D305" s="23">
        <v>600</v>
      </c>
      <c r="E305" s="24">
        <v>718</v>
      </c>
      <c r="F305" s="21" t="s">
        <v>8218</v>
      </c>
      <c r="G305" s="21" t="s">
        <v>8223</v>
      </c>
      <c r="H305" s="21" t="s">
        <v>8245</v>
      </c>
      <c r="I305" s="21">
        <v>1473358122</v>
      </c>
      <c r="J305" s="21">
        <v>1471543722</v>
      </c>
      <c r="K305" s="21" t="b">
        <v>0</v>
      </c>
      <c r="L305" s="21">
        <v>13</v>
      </c>
      <c r="M305" s="21" t="b">
        <v>1</v>
      </c>
      <c r="N305" s="21" t="s">
        <v>8269</v>
      </c>
      <c r="O305" s="25">
        <v>1.2</v>
      </c>
      <c r="P305" s="26">
        <v>55.23</v>
      </c>
      <c r="Q305" s="21" t="s">
        <v>8314</v>
      </c>
      <c r="R305" s="21" t="s">
        <v>8315</v>
      </c>
    </row>
    <row r="306" spans="1:18" ht="48" x14ac:dyDescent="0.2">
      <c r="A306" s="21">
        <v>3542</v>
      </c>
      <c r="B306" s="22" t="s">
        <v>3541</v>
      </c>
      <c r="C306" s="22" t="s">
        <v>7652</v>
      </c>
      <c r="D306" s="23">
        <v>5500</v>
      </c>
      <c r="E306" s="24">
        <v>5623</v>
      </c>
      <c r="F306" s="21" t="s">
        <v>8218</v>
      </c>
      <c r="G306" s="21" t="s">
        <v>8223</v>
      </c>
      <c r="H306" s="21" t="s">
        <v>8245</v>
      </c>
      <c r="I306" s="21">
        <v>1410099822</v>
      </c>
      <c r="J306" s="21">
        <v>1404915822</v>
      </c>
      <c r="K306" s="21" t="b">
        <v>0</v>
      </c>
      <c r="L306" s="21">
        <v>85</v>
      </c>
      <c r="M306" s="21" t="b">
        <v>1</v>
      </c>
      <c r="N306" s="21" t="s">
        <v>8269</v>
      </c>
      <c r="O306" s="25">
        <v>1.02</v>
      </c>
      <c r="P306" s="26">
        <v>66.150000000000006</v>
      </c>
      <c r="Q306" s="21" t="s">
        <v>8314</v>
      </c>
      <c r="R306" s="21" t="s">
        <v>8315</v>
      </c>
    </row>
    <row r="307" spans="1:18" ht="32" x14ac:dyDescent="0.2">
      <c r="A307" s="21">
        <v>3544</v>
      </c>
      <c r="B307" s="22" t="s">
        <v>3543</v>
      </c>
      <c r="C307" s="22" t="s">
        <v>7654</v>
      </c>
      <c r="D307" s="23">
        <v>2500</v>
      </c>
      <c r="E307" s="24">
        <v>2500</v>
      </c>
      <c r="F307" s="21" t="s">
        <v>8218</v>
      </c>
      <c r="G307" s="21" t="s">
        <v>8223</v>
      </c>
      <c r="H307" s="21" t="s">
        <v>8245</v>
      </c>
      <c r="I307" s="21">
        <v>1425758257</v>
      </c>
      <c r="J307" s="21">
        <v>1423166257</v>
      </c>
      <c r="K307" s="21" t="b">
        <v>0</v>
      </c>
      <c r="L307" s="21">
        <v>24</v>
      </c>
      <c r="M307" s="21" t="b">
        <v>1</v>
      </c>
      <c r="N307" s="21" t="s">
        <v>8269</v>
      </c>
      <c r="O307" s="25">
        <v>1</v>
      </c>
      <c r="P307" s="26">
        <v>104.17</v>
      </c>
      <c r="Q307" s="21" t="s">
        <v>8314</v>
      </c>
      <c r="R307" s="21" t="s">
        <v>8315</v>
      </c>
    </row>
    <row r="308" spans="1:18" ht="48" x14ac:dyDescent="0.2">
      <c r="A308" s="21">
        <v>3545</v>
      </c>
      <c r="B308" s="22" t="s">
        <v>3544</v>
      </c>
      <c r="C308" s="22" t="s">
        <v>7655</v>
      </c>
      <c r="D308" s="23">
        <v>250</v>
      </c>
      <c r="E308" s="24">
        <v>251</v>
      </c>
      <c r="F308" s="21" t="s">
        <v>8218</v>
      </c>
      <c r="G308" s="21" t="s">
        <v>8223</v>
      </c>
      <c r="H308" s="21" t="s">
        <v>8245</v>
      </c>
      <c r="I308" s="21">
        <v>1428780159</v>
      </c>
      <c r="J308" s="21">
        <v>1426188159</v>
      </c>
      <c r="K308" s="21" t="b">
        <v>0</v>
      </c>
      <c r="L308" s="21">
        <v>8</v>
      </c>
      <c r="M308" s="21" t="b">
        <v>1</v>
      </c>
      <c r="N308" s="21" t="s">
        <v>8269</v>
      </c>
      <c r="O308" s="25">
        <v>1</v>
      </c>
      <c r="P308" s="26">
        <v>31.38</v>
      </c>
      <c r="Q308" s="21" t="s">
        <v>8314</v>
      </c>
      <c r="R308" s="21" t="s">
        <v>8315</v>
      </c>
    </row>
    <row r="309" spans="1:18" ht="48" x14ac:dyDescent="0.2">
      <c r="A309" s="21">
        <v>3546</v>
      </c>
      <c r="B309" s="22" t="s">
        <v>3545</v>
      </c>
      <c r="C309" s="22" t="s">
        <v>7656</v>
      </c>
      <c r="D309" s="23">
        <v>1100</v>
      </c>
      <c r="E309" s="24">
        <v>1125</v>
      </c>
      <c r="F309" s="21" t="s">
        <v>8218</v>
      </c>
      <c r="G309" s="21" t="s">
        <v>8223</v>
      </c>
      <c r="H309" s="21" t="s">
        <v>8245</v>
      </c>
      <c r="I309" s="21">
        <v>1427860740</v>
      </c>
      <c r="J309" s="21">
        <v>1426002684</v>
      </c>
      <c r="K309" s="21" t="b">
        <v>0</v>
      </c>
      <c r="L309" s="21">
        <v>19</v>
      </c>
      <c r="M309" s="21" t="b">
        <v>1</v>
      </c>
      <c r="N309" s="21" t="s">
        <v>8269</v>
      </c>
      <c r="O309" s="25">
        <v>1.02</v>
      </c>
      <c r="P309" s="26">
        <v>59.21</v>
      </c>
      <c r="Q309" s="21" t="s">
        <v>8314</v>
      </c>
      <c r="R309" s="21" t="s">
        <v>8315</v>
      </c>
    </row>
    <row r="310" spans="1:18" ht="48" x14ac:dyDescent="0.2">
      <c r="A310" s="21">
        <v>3547</v>
      </c>
      <c r="B310" s="22" t="s">
        <v>3546</v>
      </c>
      <c r="C310" s="22" t="s">
        <v>7657</v>
      </c>
      <c r="D310" s="23">
        <v>35000</v>
      </c>
      <c r="E310" s="24">
        <v>40043.25</v>
      </c>
      <c r="F310" s="21" t="s">
        <v>8218</v>
      </c>
      <c r="G310" s="21" t="s">
        <v>8223</v>
      </c>
      <c r="H310" s="21" t="s">
        <v>8245</v>
      </c>
      <c r="I310" s="21">
        <v>1463198340</v>
      </c>
      <c r="J310" s="21">
        <v>1461117201</v>
      </c>
      <c r="K310" s="21" t="b">
        <v>0</v>
      </c>
      <c r="L310" s="21">
        <v>336</v>
      </c>
      <c r="M310" s="21" t="b">
        <v>1</v>
      </c>
      <c r="N310" s="21" t="s">
        <v>8269</v>
      </c>
      <c r="O310" s="25">
        <v>1.1399999999999999</v>
      </c>
      <c r="P310" s="26">
        <v>119.18</v>
      </c>
      <c r="Q310" s="21" t="s">
        <v>8314</v>
      </c>
      <c r="R310" s="21" t="s">
        <v>8315</v>
      </c>
    </row>
    <row r="311" spans="1:18" ht="48" x14ac:dyDescent="0.2">
      <c r="A311" s="21">
        <v>3548</v>
      </c>
      <c r="B311" s="22" t="s">
        <v>3547</v>
      </c>
      <c r="C311" s="22" t="s">
        <v>7658</v>
      </c>
      <c r="D311" s="23">
        <v>2100</v>
      </c>
      <c r="E311" s="24">
        <v>2140</v>
      </c>
      <c r="F311" s="21" t="s">
        <v>8218</v>
      </c>
      <c r="G311" s="21" t="s">
        <v>8223</v>
      </c>
      <c r="H311" s="21" t="s">
        <v>8245</v>
      </c>
      <c r="I311" s="21">
        <v>1457139600</v>
      </c>
      <c r="J311" s="21">
        <v>1455230214</v>
      </c>
      <c r="K311" s="21" t="b">
        <v>0</v>
      </c>
      <c r="L311" s="21">
        <v>13</v>
      </c>
      <c r="M311" s="21" t="b">
        <v>1</v>
      </c>
      <c r="N311" s="21" t="s">
        <v>8269</v>
      </c>
      <c r="O311" s="25">
        <v>1.02</v>
      </c>
      <c r="P311" s="26">
        <v>164.62</v>
      </c>
      <c r="Q311" s="21" t="s">
        <v>8314</v>
      </c>
      <c r="R311" s="21" t="s">
        <v>8315</v>
      </c>
    </row>
    <row r="312" spans="1:18" ht="48" x14ac:dyDescent="0.2">
      <c r="A312" s="21">
        <v>3551</v>
      </c>
      <c r="B312" s="22" t="s">
        <v>3550</v>
      </c>
      <c r="C312" s="22" t="s">
        <v>7661</v>
      </c>
      <c r="D312" s="23">
        <v>1500</v>
      </c>
      <c r="E312" s="24">
        <v>1527.5</v>
      </c>
      <c r="F312" s="21" t="s">
        <v>8218</v>
      </c>
      <c r="G312" s="21" t="s">
        <v>8223</v>
      </c>
      <c r="H312" s="21" t="s">
        <v>8245</v>
      </c>
      <c r="I312" s="21">
        <v>1400796420</v>
      </c>
      <c r="J312" s="21">
        <v>1398342170</v>
      </c>
      <c r="K312" s="21" t="b">
        <v>0</v>
      </c>
      <c r="L312" s="21">
        <v>25</v>
      </c>
      <c r="M312" s="21" t="b">
        <v>1</v>
      </c>
      <c r="N312" s="21" t="s">
        <v>8269</v>
      </c>
      <c r="O312" s="25">
        <v>1.02</v>
      </c>
      <c r="P312" s="26">
        <v>61.1</v>
      </c>
      <c r="Q312" s="21" t="s">
        <v>8314</v>
      </c>
      <c r="R312" s="21" t="s">
        <v>8315</v>
      </c>
    </row>
    <row r="313" spans="1:18" ht="48" x14ac:dyDescent="0.2">
      <c r="A313" s="21">
        <v>3553</v>
      </c>
      <c r="B313" s="22" t="s">
        <v>3552</v>
      </c>
      <c r="C313" s="22" t="s">
        <v>7663</v>
      </c>
      <c r="D313" s="23">
        <v>5500</v>
      </c>
      <c r="E313" s="24">
        <v>5845</v>
      </c>
      <c r="F313" s="21" t="s">
        <v>8218</v>
      </c>
      <c r="G313" s="21" t="s">
        <v>8223</v>
      </c>
      <c r="H313" s="21" t="s">
        <v>8245</v>
      </c>
      <c r="I313" s="21">
        <v>1439337600</v>
      </c>
      <c r="J313" s="21">
        <v>1436575280</v>
      </c>
      <c r="K313" s="21" t="b">
        <v>0</v>
      </c>
      <c r="L313" s="21">
        <v>104</v>
      </c>
      <c r="M313" s="21" t="b">
        <v>1</v>
      </c>
      <c r="N313" s="21" t="s">
        <v>8269</v>
      </c>
      <c r="O313" s="25">
        <v>1.06</v>
      </c>
      <c r="P313" s="26">
        <v>56.2</v>
      </c>
      <c r="Q313" s="21" t="s">
        <v>8314</v>
      </c>
      <c r="R313" s="21" t="s">
        <v>8315</v>
      </c>
    </row>
    <row r="314" spans="1:18" ht="48" x14ac:dyDescent="0.2">
      <c r="A314" s="21">
        <v>3554</v>
      </c>
      <c r="B314" s="22" t="s">
        <v>3553</v>
      </c>
      <c r="C314" s="22" t="s">
        <v>7664</v>
      </c>
      <c r="D314" s="23">
        <v>5000</v>
      </c>
      <c r="E314" s="24">
        <v>5671.11</v>
      </c>
      <c r="F314" s="21" t="s">
        <v>8218</v>
      </c>
      <c r="G314" s="21" t="s">
        <v>8223</v>
      </c>
      <c r="H314" s="21" t="s">
        <v>8245</v>
      </c>
      <c r="I314" s="21">
        <v>1423674000</v>
      </c>
      <c r="J314" s="21">
        <v>1421025159</v>
      </c>
      <c r="K314" s="21" t="b">
        <v>0</v>
      </c>
      <c r="L314" s="21">
        <v>53</v>
      </c>
      <c r="M314" s="21" t="b">
        <v>1</v>
      </c>
      <c r="N314" s="21" t="s">
        <v>8269</v>
      </c>
      <c r="O314" s="25">
        <v>1.1299999999999999</v>
      </c>
      <c r="P314" s="26">
        <v>107</v>
      </c>
      <c r="Q314" s="21" t="s">
        <v>8314</v>
      </c>
      <c r="R314" s="21" t="s">
        <v>8315</v>
      </c>
    </row>
    <row r="315" spans="1:18" ht="64" x14ac:dyDescent="0.2">
      <c r="A315" s="21">
        <v>3557</v>
      </c>
      <c r="B315" s="22" t="s">
        <v>3556</v>
      </c>
      <c r="C315" s="22" t="s">
        <v>7667</v>
      </c>
      <c r="D315" s="23">
        <v>100000</v>
      </c>
      <c r="E315" s="24">
        <v>100036</v>
      </c>
      <c r="F315" s="21" t="s">
        <v>8218</v>
      </c>
      <c r="G315" s="21" t="s">
        <v>8223</v>
      </c>
      <c r="H315" s="21" t="s">
        <v>8245</v>
      </c>
      <c r="I315" s="21">
        <v>1399271911</v>
      </c>
      <c r="J315" s="21">
        <v>1396334311</v>
      </c>
      <c r="K315" s="21" t="b">
        <v>0</v>
      </c>
      <c r="L315" s="21">
        <v>558</v>
      </c>
      <c r="M315" s="21" t="b">
        <v>1</v>
      </c>
      <c r="N315" s="21" t="s">
        <v>8269</v>
      </c>
      <c r="O315" s="25">
        <v>1</v>
      </c>
      <c r="P315" s="26">
        <v>179.28</v>
      </c>
      <c r="Q315" s="21" t="s">
        <v>8314</v>
      </c>
      <c r="R315" s="21" t="s">
        <v>8315</v>
      </c>
    </row>
    <row r="316" spans="1:18" ht="112" x14ac:dyDescent="0.2">
      <c r="A316" s="21">
        <v>3561</v>
      </c>
      <c r="B316" s="22" t="s">
        <v>3560</v>
      </c>
      <c r="C316" s="22" t="s">
        <v>7671</v>
      </c>
      <c r="D316" s="23">
        <v>2500</v>
      </c>
      <c r="E316" s="24">
        <v>2560</v>
      </c>
      <c r="F316" s="21" t="s">
        <v>8218</v>
      </c>
      <c r="G316" s="21" t="s">
        <v>8223</v>
      </c>
      <c r="H316" s="21" t="s">
        <v>8245</v>
      </c>
      <c r="I316" s="21">
        <v>1438799760</v>
      </c>
      <c r="J316" s="21">
        <v>1437236378</v>
      </c>
      <c r="K316" s="21" t="b">
        <v>0</v>
      </c>
      <c r="L316" s="21">
        <v>54</v>
      </c>
      <c r="M316" s="21" t="b">
        <v>1</v>
      </c>
      <c r="N316" s="21" t="s">
        <v>8269</v>
      </c>
      <c r="O316" s="25">
        <v>1.02</v>
      </c>
      <c r="P316" s="26">
        <v>47.41</v>
      </c>
      <c r="Q316" s="21" t="s">
        <v>8314</v>
      </c>
      <c r="R316" s="21" t="s">
        <v>8315</v>
      </c>
    </row>
    <row r="317" spans="1:18" ht="48" x14ac:dyDescent="0.2">
      <c r="A317" s="21">
        <v>3565</v>
      </c>
      <c r="B317" s="22" t="s">
        <v>3564</v>
      </c>
      <c r="C317" s="22" t="s">
        <v>7675</v>
      </c>
      <c r="D317" s="23">
        <v>900</v>
      </c>
      <c r="E317" s="24">
        <v>1175</v>
      </c>
      <c r="F317" s="21" t="s">
        <v>8218</v>
      </c>
      <c r="G317" s="21" t="s">
        <v>8223</v>
      </c>
      <c r="H317" s="21" t="s">
        <v>8245</v>
      </c>
      <c r="I317" s="21">
        <v>1420048208</v>
      </c>
      <c r="J317" s="21">
        <v>1417456208</v>
      </c>
      <c r="K317" s="21" t="b">
        <v>0</v>
      </c>
      <c r="L317" s="21">
        <v>12</v>
      </c>
      <c r="M317" s="21" t="b">
        <v>1</v>
      </c>
      <c r="N317" s="21" t="s">
        <v>8269</v>
      </c>
      <c r="O317" s="25">
        <v>1.31</v>
      </c>
      <c r="P317" s="26">
        <v>97.92</v>
      </c>
      <c r="Q317" s="21" t="s">
        <v>8314</v>
      </c>
      <c r="R317" s="21" t="s">
        <v>8315</v>
      </c>
    </row>
    <row r="318" spans="1:18" ht="48" x14ac:dyDescent="0.2">
      <c r="A318" s="21">
        <v>3568</v>
      </c>
      <c r="B318" s="22" t="s">
        <v>3567</v>
      </c>
      <c r="C318" s="22" t="s">
        <v>7678</v>
      </c>
      <c r="D318" s="23">
        <v>1000</v>
      </c>
      <c r="E318" s="24">
        <v>1110</v>
      </c>
      <c r="F318" s="21" t="s">
        <v>8218</v>
      </c>
      <c r="G318" s="21" t="s">
        <v>8223</v>
      </c>
      <c r="H318" s="21" t="s">
        <v>8245</v>
      </c>
      <c r="I318" s="21">
        <v>1410975994</v>
      </c>
      <c r="J318" s="21">
        <v>1408383994</v>
      </c>
      <c r="K318" s="21" t="b">
        <v>0</v>
      </c>
      <c r="L318" s="21">
        <v>19</v>
      </c>
      <c r="M318" s="21" t="b">
        <v>1</v>
      </c>
      <c r="N318" s="21" t="s">
        <v>8269</v>
      </c>
      <c r="O318" s="25">
        <v>1.1100000000000001</v>
      </c>
      <c r="P318" s="26">
        <v>58.42</v>
      </c>
      <c r="Q318" s="21" t="s">
        <v>8314</v>
      </c>
      <c r="R318" s="21" t="s">
        <v>8315</v>
      </c>
    </row>
    <row r="319" spans="1:18" ht="48" x14ac:dyDescent="0.2">
      <c r="A319" s="21">
        <v>3569</v>
      </c>
      <c r="B319" s="22" t="s">
        <v>3568</v>
      </c>
      <c r="C319" s="22" t="s">
        <v>7679</v>
      </c>
      <c r="D319" s="23">
        <v>5000</v>
      </c>
      <c r="E319" s="24">
        <v>5024</v>
      </c>
      <c r="F319" s="21" t="s">
        <v>8218</v>
      </c>
      <c r="G319" s="21" t="s">
        <v>8223</v>
      </c>
      <c r="H319" s="21" t="s">
        <v>8245</v>
      </c>
      <c r="I319" s="21">
        <v>1420734696</v>
      </c>
      <c r="J319" s="21">
        <v>1418142696</v>
      </c>
      <c r="K319" s="21" t="b">
        <v>0</v>
      </c>
      <c r="L319" s="21">
        <v>41</v>
      </c>
      <c r="M319" s="21" t="b">
        <v>1</v>
      </c>
      <c r="N319" s="21" t="s">
        <v>8269</v>
      </c>
      <c r="O319" s="25">
        <v>1</v>
      </c>
      <c r="P319" s="26">
        <v>122.54</v>
      </c>
      <c r="Q319" s="21" t="s">
        <v>8314</v>
      </c>
      <c r="R319" s="21" t="s">
        <v>8315</v>
      </c>
    </row>
    <row r="320" spans="1:18" ht="48" x14ac:dyDescent="0.2">
      <c r="A320" s="21">
        <v>3570</v>
      </c>
      <c r="B320" s="22" t="s">
        <v>3569</v>
      </c>
      <c r="C320" s="22" t="s">
        <v>7680</v>
      </c>
      <c r="D320" s="23">
        <v>2000</v>
      </c>
      <c r="E320" s="24">
        <v>2287</v>
      </c>
      <c r="F320" s="21" t="s">
        <v>8218</v>
      </c>
      <c r="G320" s="21" t="s">
        <v>8223</v>
      </c>
      <c r="H320" s="21" t="s">
        <v>8245</v>
      </c>
      <c r="I320" s="21">
        <v>1420009200</v>
      </c>
      <c r="J320" s="21">
        <v>1417593483</v>
      </c>
      <c r="K320" s="21" t="b">
        <v>0</v>
      </c>
      <c r="L320" s="21">
        <v>26</v>
      </c>
      <c r="M320" s="21" t="b">
        <v>1</v>
      </c>
      <c r="N320" s="21" t="s">
        <v>8269</v>
      </c>
      <c r="O320" s="25">
        <v>1.1399999999999999</v>
      </c>
      <c r="P320" s="26">
        <v>87.96</v>
      </c>
      <c r="Q320" s="21" t="s">
        <v>8314</v>
      </c>
      <c r="R320" s="21" t="s">
        <v>8315</v>
      </c>
    </row>
    <row r="321" spans="1:18" ht="48" x14ac:dyDescent="0.2">
      <c r="A321" s="21">
        <v>3574</v>
      </c>
      <c r="B321" s="22" t="s">
        <v>3573</v>
      </c>
      <c r="C321" s="22" t="s">
        <v>7684</v>
      </c>
      <c r="D321" s="23">
        <v>5800</v>
      </c>
      <c r="E321" s="24">
        <v>6155</v>
      </c>
      <c r="F321" s="21" t="s">
        <v>8218</v>
      </c>
      <c r="G321" s="21" t="s">
        <v>8223</v>
      </c>
      <c r="H321" s="21" t="s">
        <v>8245</v>
      </c>
      <c r="I321" s="21">
        <v>1415921848</v>
      </c>
      <c r="J321" s="21">
        <v>1413326248</v>
      </c>
      <c r="K321" s="21" t="b">
        <v>0</v>
      </c>
      <c r="L321" s="21">
        <v>45</v>
      </c>
      <c r="M321" s="21" t="b">
        <v>1</v>
      </c>
      <c r="N321" s="21" t="s">
        <v>8269</v>
      </c>
      <c r="O321" s="25">
        <v>1.06</v>
      </c>
      <c r="P321" s="26">
        <v>136.78</v>
      </c>
      <c r="Q321" s="21" t="s">
        <v>8314</v>
      </c>
      <c r="R321" s="21" t="s">
        <v>8315</v>
      </c>
    </row>
    <row r="322" spans="1:18" ht="48" x14ac:dyDescent="0.2">
      <c r="A322" s="21">
        <v>3575</v>
      </c>
      <c r="B322" s="22" t="s">
        <v>3574</v>
      </c>
      <c r="C322" s="22" t="s">
        <v>7685</v>
      </c>
      <c r="D322" s="23">
        <v>10000</v>
      </c>
      <c r="E322" s="24">
        <v>10133</v>
      </c>
      <c r="F322" s="21" t="s">
        <v>8218</v>
      </c>
      <c r="G322" s="21" t="s">
        <v>8223</v>
      </c>
      <c r="H322" s="21" t="s">
        <v>8245</v>
      </c>
      <c r="I322" s="21">
        <v>1470887940</v>
      </c>
      <c r="J322" s="21">
        <v>1468176527</v>
      </c>
      <c r="K322" s="21" t="b">
        <v>0</v>
      </c>
      <c r="L322" s="21">
        <v>102</v>
      </c>
      <c r="M322" s="21" t="b">
        <v>1</v>
      </c>
      <c r="N322" s="21" t="s">
        <v>8269</v>
      </c>
      <c r="O322" s="25">
        <v>1.01</v>
      </c>
      <c r="P322" s="26">
        <v>99.34</v>
      </c>
      <c r="Q322" s="21" t="s">
        <v>8314</v>
      </c>
      <c r="R322" s="21" t="s">
        <v>8315</v>
      </c>
    </row>
    <row r="323" spans="1:18" ht="48" x14ac:dyDescent="0.2">
      <c r="A323" s="21">
        <v>3576</v>
      </c>
      <c r="B323" s="22" t="s">
        <v>3575</v>
      </c>
      <c r="C323" s="22" t="s">
        <v>7686</v>
      </c>
      <c r="D323" s="23">
        <v>100</v>
      </c>
      <c r="E323" s="24">
        <v>100</v>
      </c>
      <c r="F323" s="21" t="s">
        <v>8218</v>
      </c>
      <c r="G323" s="21" t="s">
        <v>8223</v>
      </c>
      <c r="H323" s="21" t="s">
        <v>8245</v>
      </c>
      <c r="I323" s="21">
        <v>1480947054</v>
      </c>
      <c r="J323" s="21">
        <v>1475759454</v>
      </c>
      <c r="K323" s="21" t="b">
        <v>0</v>
      </c>
      <c r="L323" s="21">
        <v>5</v>
      </c>
      <c r="M323" s="21" t="b">
        <v>1</v>
      </c>
      <c r="N323" s="21" t="s">
        <v>8269</v>
      </c>
      <c r="O323" s="25">
        <v>1</v>
      </c>
      <c r="P323" s="26">
        <v>20</v>
      </c>
      <c r="Q323" s="21" t="s">
        <v>8314</v>
      </c>
      <c r="R323" s="21" t="s">
        <v>8315</v>
      </c>
    </row>
    <row r="324" spans="1:18" ht="48" x14ac:dyDescent="0.2">
      <c r="A324" s="21">
        <v>3577</v>
      </c>
      <c r="B324" s="22" t="s">
        <v>3576</v>
      </c>
      <c r="C324" s="22" t="s">
        <v>7687</v>
      </c>
      <c r="D324" s="23">
        <v>600</v>
      </c>
      <c r="E324" s="24">
        <v>780</v>
      </c>
      <c r="F324" s="21" t="s">
        <v>8218</v>
      </c>
      <c r="G324" s="21" t="s">
        <v>8223</v>
      </c>
      <c r="H324" s="21" t="s">
        <v>8245</v>
      </c>
      <c r="I324" s="21">
        <v>1430029680</v>
      </c>
      <c r="J324" s="21">
        <v>1427741583</v>
      </c>
      <c r="K324" s="21" t="b">
        <v>0</v>
      </c>
      <c r="L324" s="21">
        <v>27</v>
      </c>
      <c r="M324" s="21" t="b">
        <v>1</v>
      </c>
      <c r="N324" s="21" t="s">
        <v>8269</v>
      </c>
      <c r="O324" s="25">
        <v>1.3</v>
      </c>
      <c r="P324" s="26">
        <v>28.89</v>
      </c>
      <c r="Q324" s="21" t="s">
        <v>8314</v>
      </c>
      <c r="R324" s="21" t="s">
        <v>8315</v>
      </c>
    </row>
    <row r="325" spans="1:18" ht="48" x14ac:dyDescent="0.2">
      <c r="A325" s="21">
        <v>3580</v>
      </c>
      <c r="B325" s="22" t="s">
        <v>3579</v>
      </c>
      <c r="C325" s="22" t="s">
        <v>7690</v>
      </c>
      <c r="D325" s="23">
        <v>900</v>
      </c>
      <c r="E325" s="24">
        <v>1025</v>
      </c>
      <c r="F325" s="21" t="s">
        <v>8218</v>
      </c>
      <c r="G325" s="21" t="s">
        <v>8223</v>
      </c>
      <c r="H325" s="21" t="s">
        <v>8245</v>
      </c>
      <c r="I325" s="21">
        <v>1425185940</v>
      </c>
      <c r="J325" s="21">
        <v>1421900022</v>
      </c>
      <c r="K325" s="21" t="b">
        <v>0</v>
      </c>
      <c r="L325" s="21">
        <v>27</v>
      </c>
      <c r="M325" s="21" t="b">
        <v>1</v>
      </c>
      <c r="N325" s="21" t="s">
        <v>8269</v>
      </c>
      <c r="O325" s="25">
        <v>1.1399999999999999</v>
      </c>
      <c r="P325" s="26">
        <v>37.96</v>
      </c>
      <c r="Q325" s="21" t="s">
        <v>8314</v>
      </c>
      <c r="R325" s="21" t="s">
        <v>8315</v>
      </c>
    </row>
    <row r="326" spans="1:18" ht="48" x14ac:dyDescent="0.2">
      <c r="A326" s="21">
        <v>3582</v>
      </c>
      <c r="B326" s="22" t="s">
        <v>3581</v>
      </c>
      <c r="C326" s="22" t="s">
        <v>7692</v>
      </c>
      <c r="D326" s="23">
        <v>1000</v>
      </c>
      <c r="E326" s="24">
        <v>2870</v>
      </c>
      <c r="F326" s="21" t="s">
        <v>8218</v>
      </c>
      <c r="G326" s="21" t="s">
        <v>8223</v>
      </c>
      <c r="H326" s="21" t="s">
        <v>8245</v>
      </c>
      <c r="I326" s="21">
        <v>1459822682</v>
      </c>
      <c r="J326" s="21">
        <v>1458613082</v>
      </c>
      <c r="K326" s="21" t="b">
        <v>0</v>
      </c>
      <c r="L326" s="21">
        <v>49</v>
      </c>
      <c r="M326" s="21" t="b">
        <v>1</v>
      </c>
      <c r="N326" s="21" t="s">
        <v>8269</v>
      </c>
      <c r="O326" s="25">
        <v>2.87</v>
      </c>
      <c r="P326" s="26">
        <v>58.57</v>
      </c>
      <c r="Q326" s="21" t="s">
        <v>8314</v>
      </c>
      <c r="R326" s="21" t="s">
        <v>8315</v>
      </c>
    </row>
    <row r="327" spans="1:18" ht="48" x14ac:dyDescent="0.2">
      <c r="A327" s="21">
        <v>3583</v>
      </c>
      <c r="B327" s="22" t="s">
        <v>3582</v>
      </c>
      <c r="C327" s="22" t="s">
        <v>7693</v>
      </c>
      <c r="D327" s="23">
        <v>3000</v>
      </c>
      <c r="E327" s="24">
        <v>3255</v>
      </c>
      <c r="F327" s="21" t="s">
        <v>8218</v>
      </c>
      <c r="G327" s="21" t="s">
        <v>8223</v>
      </c>
      <c r="H327" s="21" t="s">
        <v>8245</v>
      </c>
      <c r="I327" s="21">
        <v>1460970805</v>
      </c>
      <c r="J327" s="21">
        <v>1455790405</v>
      </c>
      <c r="K327" s="21" t="b">
        <v>0</v>
      </c>
      <c r="L327" s="21">
        <v>24</v>
      </c>
      <c r="M327" s="21" t="b">
        <v>1</v>
      </c>
      <c r="N327" s="21" t="s">
        <v>8269</v>
      </c>
      <c r="O327" s="25">
        <v>1.0900000000000001</v>
      </c>
      <c r="P327" s="26">
        <v>135.63</v>
      </c>
      <c r="Q327" s="21" t="s">
        <v>8314</v>
      </c>
      <c r="R327" s="21" t="s">
        <v>8315</v>
      </c>
    </row>
    <row r="328" spans="1:18" ht="48" x14ac:dyDescent="0.2">
      <c r="A328" s="21">
        <v>3585</v>
      </c>
      <c r="B328" s="22" t="s">
        <v>3584</v>
      </c>
      <c r="C328" s="22" t="s">
        <v>7695</v>
      </c>
      <c r="D328" s="23">
        <v>3400</v>
      </c>
      <c r="E328" s="24">
        <v>4050</v>
      </c>
      <c r="F328" s="21" t="s">
        <v>8218</v>
      </c>
      <c r="G328" s="21" t="s">
        <v>8223</v>
      </c>
      <c r="H328" s="21" t="s">
        <v>8245</v>
      </c>
      <c r="I328" s="21">
        <v>1419181890</v>
      </c>
      <c r="J328" s="21">
        <v>1416589890</v>
      </c>
      <c r="K328" s="21" t="b">
        <v>0</v>
      </c>
      <c r="L328" s="21">
        <v>23</v>
      </c>
      <c r="M328" s="21" t="b">
        <v>1</v>
      </c>
      <c r="N328" s="21" t="s">
        <v>8269</v>
      </c>
      <c r="O328" s="25">
        <v>1.19</v>
      </c>
      <c r="P328" s="26">
        <v>176.09</v>
      </c>
      <c r="Q328" s="21" t="s">
        <v>8314</v>
      </c>
      <c r="R328" s="21" t="s">
        <v>8315</v>
      </c>
    </row>
    <row r="329" spans="1:18" ht="32" x14ac:dyDescent="0.2">
      <c r="A329" s="21">
        <v>3586</v>
      </c>
      <c r="B329" s="22" t="s">
        <v>3585</v>
      </c>
      <c r="C329" s="22" t="s">
        <v>7696</v>
      </c>
      <c r="D329" s="23">
        <v>7500</v>
      </c>
      <c r="E329" s="24">
        <v>8207</v>
      </c>
      <c r="F329" s="21" t="s">
        <v>8218</v>
      </c>
      <c r="G329" s="21" t="s">
        <v>8223</v>
      </c>
      <c r="H329" s="21" t="s">
        <v>8245</v>
      </c>
      <c r="I329" s="21">
        <v>1474649070</v>
      </c>
      <c r="J329" s="21">
        <v>1469465070</v>
      </c>
      <c r="K329" s="21" t="b">
        <v>0</v>
      </c>
      <c r="L329" s="21">
        <v>54</v>
      </c>
      <c r="M329" s="21" t="b">
        <v>1</v>
      </c>
      <c r="N329" s="21" t="s">
        <v>8269</v>
      </c>
      <c r="O329" s="25">
        <v>1.0900000000000001</v>
      </c>
      <c r="P329" s="26">
        <v>151.97999999999999</v>
      </c>
      <c r="Q329" s="21" t="s">
        <v>8314</v>
      </c>
      <c r="R329" s="21" t="s">
        <v>8315</v>
      </c>
    </row>
    <row r="330" spans="1:18" ht="48" x14ac:dyDescent="0.2">
      <c r="A330" s="21">
        <v>3589</v>
      </c>
      <c r="B330" s="22" t="s">
        <v>3588</v>
      </c>
      <c r="C330" s="22" t="s">
        <v>7699</v>
      </c>
      <c r="D330" s="23">
        <v>4000</v>
      </c>
      <c r="E330" s="24">
        <v>5100</v>
      </c>
      <c r="F330" s="21" t="s">
        <v>8218</v>
      </c>
      <c r="G330" s="21" t="s">
        <v>8223</v>
      </c>
      <c r="H330" s="21" t="s">
        <v>8245</v>
      </c>
      <c r="I330" s="21">
        <v>1432654347</v>
      </c>
      <c r="J330" s="21">
        <v>1430494347</v>
      </c>
      <c r="K330" s="21" t="b">
        <v>0</v>
      </c>
      <c r="L330" s="21">
        <v>62</v>
      </c>
      <c r="M330" s="21" t="b">
        <v>1</v>
      </c>
      <c r="N330" s="21" t="s">
        <v>8269</v>
      </c>
      <c r="O330" s="25">
        <v>1.28</v>
      </c>
      <c r="P330" s="26">
        <v>82.26</v>
      </c>
      <c r="Q330" s="21" t="s">
        <v>8314</v>
      </c>
      <c r="R330" s="21" t="s">
        <v>8315</v>
      </c>
    </row>
    <row r="331" spans="1:18" ht="48" x14ac:dyDescent="0.2">
      <c r="A331" s="21">
        <v>3591</v>
      </c>
      <c r="B331" s="22" t="s">
        <v>3590</v>
      </c>
      <c r="C331" s="22" t="s">
        <v>7701</v>
      </c>
      <c r="D331" s="23">
        <v>700</v>
      </c>
      <c r="E331" s="24">
        <v>1225</v>
      </c>
      <c r="F331" s="21" t="s">
        <v>8218</v>
      </c>
      <c r="G331" s="21" t="s">
        <v>8223</v>
      </c>
      <c r="H331" s="21" t="s">
        <v>8245</v>
      </c>
      <c r="I331" s="21">
        <v>1422075540</v>
      </c>
      <c r="J331" s="21">
        <v>1419979544</v>
      </c>
      <c r="K331" s="21" t="b">
        <v>0</v>
      </c>
      <c r="L331" s="21">
        <v>18</v>
      </c>
      <c r="M331" s="21" t="b">
        <v>1</v>
      </c>
      <c r="N331" s="21" t="s">
        <v>8269</v>
      </c>
      <c r="O331" s="25">
        <v>1.75</v>
      </c>
      <c r="P331" s="26">
        <v>68.06</v>
      </c>
      <c r="Q331" s="21" t="s">
        <v>8314</v>
      </c>
      <c r="R331" s="21" t="s">
        <v>8315</v>
      </c>
    </row>
    <row r="332" spans="1:18" ht="48" x14ac:dyDescent="0.2">
      <c r="A332" s="21">
        <v>3592</v>
      </c>
      <c r="B332" s="22" t="s">
        <v>3591</v>
      </c>
      <c r="C332" s="22" t="s">
        <v>7702</v>
      </c>
      <c r="D332" s="23">
        <v>2000</v>
      </c>
      <c r="E332" s="24">
        <v>2545</v>
      </c>
      <c r="F332" s="21" t="s">
        <v>8218</v>
      </c>
      <c r="G332" s="21" t="s">
        <v>8223</v>
      </c>
      <c r="H332" s="21" t="s">
        <v>8245</v>
      </c>
      <c r="I332" s="21">
        <v>1423630740</v>
      </c>
      <c r="J332" s="21">
        <v>1418673307</v>
      </c>
      <c r="K332" s="21" t="b">
        <v>0</v>
      </c>
      <c r="L332" s="21">
        <v>35</v>
      </c>
      <c r="M332" s="21" t="b">
        <v>1</v>
      </c>
      <c r="N332" s="21" t="s">
        <v>8269</v>
      </c>
      <c r="O332" s="25">
        <v>1.27</v>
      </c>
      <c r="P332" s="26">
        <v>72.709999999999994</v>
      </c>
      <c r="Q332" s="21" t="s">
        <v>8314</v>
      </c>
      <c r="R332" s="21" t="s">
        <v>8315</v>
      </c>
    </row>
    <row r="333" spans="1:18" ht="48" x14ac:dyDescent="0.2">
      <c r="A333" s="21">
        <v>3593</v>
      </c>
      <c r="B333" s="22" t="s">
        <v>3592</v>
      </c>
      <c r="C333" s="22" t="s">
        <v>7703</v>
      </c>
      <c r="D333" s="23">
        <v>3000</v>
      </c>
      <c r="E333" s="24">
        <v>3319</v>
      </c>
      <c r="F333" s="21" t="s">
        <v>8218</v>
      </c>
      <c r="G333" s="21" t="s">
        <v>8223</v>
      </c>
      <c r="H333" s="21" t="s">
        <v>8245</v>
      </c>
      <c r="I333" s="21">
        <v>1420489560</v>
      </c>
      <c r="J333" s="21">
        <v>1417469639</v>
      </c>
      <c r="K333" s="21" t="b">
        <v>0</v>
      </c>
      <c r="L333" s="21">
        <v>43</v>
      </c>
      <c r="M333" s="21" t="b">
        <v>1</v>
      </c>
      <c r="N333" s="21" t="s">
        <v>8269</v>
      </c>
      <c r="O333" s="25">
        <v>1.1100000000000001</v>
      </c>
      <c r="P333" s="26">
        <v>77.19</v>
      </c>
      <c r="Q333" s="21" t="s">
        <v>8314</v>
      </c>
      <c r="R333" s="21" t="s">
        <v>8315</v>
      </c>
    </row>
    <row r="334" spans="1:18" ht="64" x14ac:dyDescent="0.2">
      <c r="A334" s="21">
        <v>3594</v>
      </c>
      <c r="B334" s="22" t="s">
        <v>3593</v>
      </c>
      <c r="C334" s="22" t="s">
        <v>7704</v>
      </c>
      <c r="D334" s="23">
        <v>1600</v>
      </c>
      <c r="E334" s="24">
        <v>2015</v>
      </c>
      <c r="F334" s="21" t="s">
        <v>8218</v>
      </c>
      <c r="G334" s="21" t="s">
        <v>8223</v>
      </c>
      <c r="H334" s="21" t="s">
        <v>8245</v>
      </c>
      <c r="I334" s="21">
        <v>1472952982</v>
      </c>
      <c r="J334" s="21">
        <v>1470792982</v>
      </c>
      <c r="K334" s="21" t="b">
        <v>0</v>
      </c>
      <c r="L334" s="21">
        <v>36</v>
      </c>
      <c r="M334" s="21" t="b">
        <v>1</v>
      </c>
      <c r="N334" s="21" t="s">
        <v>8269</v>
      </c>
      <c r="O334" s="25">
        <v>1.26</v>
      </c>
      <c r="P334" s="26">
        <v>55.97</v>
      </c>
      <c r="Q334" s="21" t="s">
        <v>8314</v>
      </c>
      <c r="R334" s="21" t="s">
        <v>8315</v>
      </c>
    </row>
    <row r="335" spans="1:18" ht="32" x14ac:dyDescent="0.2">
      <c r="A335" s="21">
        <v>3595</v>
      </c>
      <c r="B335" s="22" t="s">
        <v>3594</v>
      </c>
      <c r="C335" s="22" t="s">
        <v>7705</v>
      </c>
      <c r="D335" s="23">
        <v>2600</v>
      </c>
      <c r="E335" s="24">
        <v>3081</v>
      </c>
      <c r="F335" s="21" t="s">
        <v>8218</v>
      </c>
      <c r="G335" s="21" t="s">
        <v>8223</v>
      </c>
      <c r="H335" s="21" t="s">
        <v>8245</v>
      </c>
      <c r="I335" s="21">
        <v>1426229940</v>
      </c>
      <c r="J335" s="21">
        <v>1423959123</v>
      </c>
      <c r="K335" s="21" t="b">
        <v>0</v>
      </c>
      <c r="L335" s="21">
        <v>62</v>
      </c>
      <c r="M335" s="21" t="b">
        <v>1</v>
      </c>
      <c r="N335" s="21" t="s">
        <v>8269</v>
      </c>
      <c r="O335" s="25">
        <v>1.19</v>
      </c>
      <c r="P335" s="26">
        <v>49.69</v>
      </c>
      <c r="Q335" s="21" t="s">
        <v>8314</v>
      </c>
      <c r="R335" s="21" t="s">
        <v>8315</v>
      </c>
    </row>
    <row r="336" spans="1:18" ht="32" x14ac:dyDescent="0.2">
      <c r="A336" s="21">
        <v>3597</v>
      </c>
      <c r="B336" s="22" t="s">
        <v>3596</v>
      </c>
      <c r="C336" s="22" t="s">
        <v>7707</v>
      </c>
      <c r="D336" s="23">
        <v>2500</v>
      </c>
      <c r="E336" s="24">
        <v>2565</v>
      </c>
      <c r="F336" s="21" t="s">
        <v>8218</v>
      </c>
      <c r="G336" s="21" t="s">
        <v>8223</v>
      </c>
      <c r="H336" s="21" t="s">
        <v>8245</v>
      </c>
      <c r="I336" s="21">
        <v>1456984740</v>
      </c>
      <c r="J336" s="21">
        <v>1455717790</v>
      </c>
      <c r="K336" s="21" t="b">
        <v>0</v>
      </c>
      <c r="L336" s="21">
        <v>33</v>
      </c>
      <c r="M336" s="21" t="b">
        <v>1</v>
      </c>
      <c r="N336" s="21" t="s">
        <v>8269</v>
      </c>
      <c r="O336" s="25">
        <v>1.03</v>
      </c>
      <c r="P336" s="26">
        <v>77.73</v>
      </c>
      <c r="Q336" s="21" t="s">
        <v>8314</v>
      </c>
      <c r="R336" s="21" t="s">
        <v>8315</v>
      </c>
    </row>
    <row r="337" spans="1:18" ht="48" x14ac:dyDescent="0.2">
      <c r="A337" s="21">
        <v>3598</v>
      </c>
      <c r="B337" s="22" t="s">
        <v>3597</v>
      </c>
      <c r="C337" s="22" t="s">
        <v>7708</v>
      </c>
      <c r="D337" s="23">
        <v>1000</v>
      </c>
      <c r="E337" s="24">
        <v>1101</v>
      </c>
      <c r="F337" s="21" t="s">
        <v>8218</v>
      </c>
      <c r="G337" s="21" t="s">
        <v>8223</v>
      </c>
      <c r="H337" s="21" t="s">
        <v>8245</v>
      </c>
      <c r="I337" s="21">
        <v>1409720340</v>
      </c>
      <c r="J337" s="21">
        <v>1408129822</v>
      </c>
      <c r="K337" s="21" t="b">
        <v>0</v>
      </c>
      <c r="L337" s="21">
        <v>27</v>
      </c>
      <c r="M337" s="21" t="b">
        <v>1</v>
      </c>
      <c r="N337" s="21" t="s">
        <v>8269</v>
      </c>
      <c r="O337" s="25">
        <v>1.1000000000000001</v>
      </c>
      <c r="P337" s="26">
        <v>40.78</v>
      </c>
      <c r="Q337" s="21" t="s">
        <v>8314</v>
      </c>
      <c r="R337" s="21" t="s">
        <v>8315</v>
      </c>
    </row>
    <row r="338" spans="1:18" ht="48" x14ac:dyDescent="0.2">
      <c r="A338" s="21">
        <v>3599</v>
      </c>
      <c r="B338" s="22" t="s">
        <v>3598</v>
      </c>
      <c r="C338" s="22" t="s">
        <v>7709</v>
      </c>
      <c r="D338" s="23">
        <v>500</v>
      </c>
      <c r="E338" s="24">
        <v>1010</v>
      </c>
      <c r="F338" s="21" t="s">
        <v>8218</v>
      </c>
      <c r="G338" s="21" t="s">
        <v>8223</v>
      </c>
      <c r="H338" s="21" t="s">
        <v>8245</v>
      </c>
      <c r="I338" s="21">
        <v>1440892800</v>
      </c>
      <c r="J338" s="21">
        <v>1438715077</v>
      </c>
      <c r="K338" s="21" t="b">
        <v>0</v>
      </c>
      <c r="L338" s="21">
        <v>17</v>
      </c>
      <c r="M338" s="21" t="b">
        <v>1</v>
      </c>
      <c r="N338" s="21" t="s">
        <v>8269</v>
      </c>
      <c r="O338" s="25">
        <v>2.02</v>
      </c>
      <c r="P338" s="26">
        <v>59.41</v>
      </c>
      <c r="Q338" s="21" t="s">
        <v>8314</v>
      </c>
      <c r="R338" s="21" t="s">
        <v>8315</v>
      </c>
    </row>
    <row r="339" spans="1:18" ht="32" x14ac:dyDescent="0.2">
      <c r="A339" s="21">
        <v>3600</v>
      </c>
      <c r="B339" s="22" t="s">
        <v>3599</v>
      </c>
      <c r="C339" s="22" t="s">
        <v>7710</v>
      </c>
      <c r="D339" s="23">
        <v>10</v>
      </c>
      <c r="E339" s="24">
        <v>13</v>
      </c>
      <c r="F339" s="21" t="s">
        <v>8218</v>
      </c>
      <c r="G339" s="21" t="s">
        <v>8223</v>
      </c>
      <c r="H339" s="21" t="s">
        <v>8245</v>
      </c>
      <c r="I339" s="21">
        <v>1476390164</v>
      </c>
      <c r="J339" s="21">
        <v>1473970964</v>
      </c>
      <c r="K339" s="21" t="b">
        <v>0</v>
      </c>
      <c r="L339" s="21">
        <v>4</v>
      </c>
      <c r="M339" s="21" t="b">
        <v>1</v>
      </c>
      <c r="N339" s="21" t="s">
        <v>8269</v>
      </c>
      <c r="O339" s="25">
        <v>1.3</v>
      </c>
      <c r="P339" s="26">
        <v>3.25</v>
      </c>
      <c r="Q339" s="21" t="s">
        <v>8314</v>
      </c>
      <c r="R339" s="21" t="s">
        <v>8315</v>
      </c>
    </row>
    <row r="340" spans="1:18" ht="64" x14ac:dyDescent="0.2">
      <c r="A340" s="21">
        <v>3602</v>
      </c>
      <c r="B340" s="22" t="s">
        <v>3601</v>
      </c>
      <c r="C340" s="22" t="s">
        <v>7712</v>
      </c>
      <c r="D340" s="23">
        <v>4000</v>
      </c>
      <c r="E340" s="24">
        <v>4002</v>
      </c>
      <c r="F340" s="21" t="s">
        <v>8218</v>
      </c>
      <c r="G340" s="21" t="s">
        <v>8223</v>
      </c>
      <c r="H340" s="21" t="s">
        <v>8245</v>
      </c>
      <c r="I340" s="21">
        <v>1463520479</v>
      </c>
      <c r="J340" s="21">
        <v>1458336479</v>
      </c>
      <c r="K340" s="21" t="b">
        <v>0</v>
      </c>
      <c r="L340" s="21">
        <v>49</v>
      </c>
      <c r="M340" s="21" t="b">
        <v>1</v>
      </c>
      <c r="N340" s="21" t="s">
        <v>8269</v>
      </c>
      <c r="O340" s="25">
        <v>1</v>
      </c>
      <c r="P340" s="26">
        <v>81.67</v>
      </c>
      <c r="Q340" s="21" t="s">
        <v>8314</v>
      </c>
      <c r="R340" s="21" t="s">
        <v>8315</v>
      </c>
    </row>
    <row r="341" spans="1:18" ht="48" x14ac:dyDescent="0.2">
      <c r="A341" s="21">
        <v>3603</v>
      </c>
      <c r="B341" s="22" t="s">
        <v>3602</v>
      </c>
      <c r="C341" s="22" t="s">
        <v>7713</v>
      </c>
      <c r="D341" s="23">
        <v>1500</v>
      </c>
      <c r="E341" s="24">
        <v>2560</v>
      </c>
      <c r="F341" s="21" t="s">
        <v>8218</v>
      </c>
      <c r="G341" s="21" t="s">
        <v>8223</v>
      </c>
      <c r="H341" s="21" t="s">
        <v>8245</v>
      </c>
      <c r="I341" s="21">
        <v>1446759880</v>
      </c>
      <c r="J341" s="21">
        <v>1444164280</v>
      </c>
      <c r="K341" s="21" t="b">
        <v>0</v>
      </c>
      <c r="L341" s="21">
        <v>57</v>
      </c>
      <c r="M341" s="21" t="b">
        <v>1</v>
      </c>
      <c r="N341" s="21" t="s">
        <v>8269</v>
      </c>
      <c r="O341" s="25">
        <v>1.71</v>
      </c>
      <c r="P341" s="26">
        <v>44.91</v>
      </c>
      <c r="Q341" s="21" t="s">
        <v>8314</v>
      </c>
      <c r="R341" s="21" t="s">
        <v>8315</v>
      </c>
    </row>
    <row r="342" spans="1:18" ht="64" x14ac:dyDescent="0.2">
      <c r="A342" s="21">
        <v>3604</v>
      </c>
      <c r="B342" s="22" t="s">
        <v>3603</v>
      </c>
      <c r="C342" s="22" t="s">
        <v>7714</v>
      </c>
      <c r="D342" s="23">
        <v>3000</v>
      </c>
      <c r="E342" s="24">
        <v>3385</v>
      </c>
      <c r="F342" s="21" t="s">
        <v>8218</v>
      </c>
      <c r="G342" s="21" t="s">
        <v>8223</v>
      </c>
      <c r="H342" s="21" t="s">
        <v>8245</v>
      </c>
      <c r="I342" s="21">
        <v>1461913140</v>
      </c>
      <c r="J342" s="21">
        <v>1461370956</v>
      </c>
      <c r="K342" s="21" t="b">
        <v>0</v>
      </c>
      <c r="L342" s="21">
        <v>69</v>
      </c>
      <c r="M342" s="21" t="b">
        <v>1</v>
      </c>
      <c r="N342" s="21" t="s">
        <v>8269</v>
      </c>
      <c r="O342" s="25">
        <v>1.1299999999999999</v>
      </c>
      <c r="P342" s="26">
        <v>49.06</v>
      </c>
      <c r="Q342" s="21" t="s">
        <v>8314</v>
      </c>
      <c r="R342" s="21" t="s">
        <v>8315</v>
      </c>
    </row>
    <row r="343" spans="1:18" ht="48" x14ac:dyDescent="0.2">
      <c r="A343" s="21">
        <v>3613</v>
      </c>
      <c r="B343" s="22" t="s">
        <v>3612</v>
      </c>
      <c r="C343" s="22" t="s">
        <v>7723</v>
      </c>
      <c r="D343" s="23">
        <v>1250</v>
      </c>
      <c r="E343" s="24">
        <v>1250</v>
      </c>
      <c r="F343" s="21" t="s">
        <v>8218</v>
      </c>
      <c r="G343" s="21" t="s">
        <v>8223</v>
      </c>
      <c r="H343" s="21" t="s">
        <v>8245</v>
      </c>
      <c r="I343" s="21">
        <v>1403964574</v>
      </c>
      <c r="J343" s="21">
        <v>1401372574</v>
      </c>
      <c r="K343" s="21" t="b">
        <v>0</v>
      </c>
      <c r="L343" s="21">
        <v>20</v>
      </c>
      <c r="M343" s="21" t="b">
        <v>1</v>
      </c>
      <c r="N343" s="21" t="s">
        <v>8269</v>
      </c>
      <c r="O343" s="25">
        <v>1</v>
      </c>
      <c r="P343" s="26">
        <v>62.5</v>
      </c>
      <c r="Q343" s="21" t="s">
        <v>8314</v>
      </c>
      <c r="R343" s="21" t="s">
        <v>8315</v>
      </c>
    </row>
    <row r="344" spans="1:18" ht="48" x14ac:dyDescent="0.2">
      <c r="A344" s="21">
        <v>3614</v>
      </c>
      <c r="B344" s="22" t="s">
        <v>3439</v>
      </c>
      <c r="C344" s="22" t="s">
        <v>7724</v>
      </c>
      <c r="D344" s="23">
        <v>2500</v>
      </c>
      <c r="E344" s="24">
        <v>2520</v>
      </c>
      <c r="F344" s="21" t="s">
        <v>8218</v>
      </c>
      <c r="G344" s="21" t="s">
        <v>8223</v>
      </c>
      <c r="H344" s="21" t="s">
        <v>8245</v>
      </c>
      <c r="I344" s="21">
        <v>1434675616</v>
      </c>
      <c r="J344" s="21">
        <v>1432083616</v>
      </c>
      <c r="K344" s="21" t="b">
        <v>0</v>
      </c>
      <c r="L344" s="21">
        <v>71</v>
      </c>
      <c r="M344" s="21" t="b">
        <v>1</v>
      </c>
      <c r="N344" s="21" t="s">
        <v>8269</v>
      </c>
      <c r="O344" s="25">
        <v>1.01</v>
      </c>
      <c r="P344" s="26">
        <v>35.49</v>
      </c>
      <c r="Q344" s="21" t="s">
        <v>8314</v>
      </c>
      <c r="R344" s="21" t="s">
        <v>8315</v>
      </c>
    </row>
    <row r="345" spans="1:18" ht="48" x14ac:dyDescent="0.2">
      <c r="A345" s="21">
        <v>3619</v>
      </c>
      <c r="B345" s="22" t="s">
        <v>3617</v>
      </c>
      <c r="C345" s="22" t="s">
        <v>7729</v>
      </c>
      <c r="D345" s="23">
        <v>1000</v>
      </c>
      <c r="E345" s="24">
        <v>1130</v>
      </c>
      <c r="F345" s="21" t="s">
        <v>8218</v>
      </c>
      <c r="G345" s="21" t="s">
        <v>8223</v>
      </c>
      <c r="H345" s="21" t="s">
        <v>8245</v>
      </c>
      <c r="I345" s="21">
        <v>1479592800</v>
      </c>
      <c r="J345" s="21">
        <v>1476760226</v>
      </c>
      <c r="K345" s="21" t="b">
        <v>0</v>
      </c>
      <c r="L345" s="21">
        <v>17</v>
      </c>
      <c r="M345" s="21" t="b">
        <v>1</v>
      </c>
      <c r="N345" s="21" t="s">
        <v>8269</v>
      </c>
      <c r="O345" s="25">
        <v>1.1299999999999999</v>
      </c>
      <c r="P345" s="26">
        <v>66.47</v>
      </c>
      <c r="Q345" s="21" t="s">
        <v>8314</v>
      </c>
      <c r="R345" s="21" t="s">
        <v>8315</v>
      </c>
    </row>
    <row r="346" spans="1:18" ht="48" x14ac:dyDescent="0.2">
      <c r="A346" s="21">
        <v>3620</v>
      </c>
      <c r="B346" s="22" t="s">
        <v>3618</v>
      </c>
      <c r="C346" s="22" t="s">
        <v>7730</v>
      </c>
      <c r="D346" s="23">
        <v>10500</v>
      </c>
      <c r="E346" s="24">
        <v>11045</v>
      </c>
      <c r="F346" s="21" t="s">
        <v>8218</v>
      </c>
      <c r="G346" s="21" t="s">
        <v>8223</v>
      </c>
      <c r="H346" s="21" t="s">
        <v>8245</v>
      </c>
      <c r="I346" s="21">
        <v>1425528000</v>
      </c>
      <c r="J346" s="21">
        <v>1422916261</v>
      </c>
      <c r="K346" s="21" t="b">
        <v>0</v>
      </c>
      <c r="L346" s="21">
        <v>197</v>
      </c>
      <c r="M346" s="21" t="b">
        <v>1</v>
      </c>
      <c r="N346" s="21" t="s">
        <v>8269</v>
      </c>
      <c r="O346" s="25">
        <v>1.05</v>
      </c>
      <c r="P346" s="26">
        <v>56.07</v>
      </c>
      <c r="Q346" s="21" t="s">
        <v>8314</v>
      </c>
      <c r="R346" s="21" t="s">
        <v>8315</v>
      </c>
    </row>
    <row r="347" spans="1:18" ht="48" x14ac:dyDescent="0.2">
      <c r="A347" s="21">
        <v>3621</v>
      </c>
      <c r="B347" s="22" t="s">
        <v>3619</v>
      </c>
      <c r="C347" s="22" t="s">
        <v>7731</v>
      </c>
      <c r="D347" s="23">
        <v>3000</v>
      </c>
      <c r="E347" s="24">
        <v>3292</v>
      </c>
      <c r="F347" s="21" t="s">
        <v>8218</v>
      </c>
      <c r="G347" s="21" t="s">
        <v>8223</v>
      </c>
      <c r="H347" s="21" t="s">
        <v>8245</v>
      </c>
      <c r="I347" s="21">
        <v>1475269200</v>
      </c>
      <c r="J347" s="21">
        <v>1473200844</v>
      </c>
      <c r="K347" s="21" t="b">
        <v>0</v>
      </c>
      <c r="L347" s="21">
        <v>70</v>
      </c>
      <c r="M347" s="21" t="b">
        <v>1</v>
      </c>
      <c r="N347" s="21" t="s">
        <v>8269</v>
      </c>
      <c r="O347" s="25">
        <v>1.1000000000000001</v>
      </c>
      <c r="P347" s="26">
        <v>47.03</v>
      </c>
      <c r="Q347" s="21" t="s">
        <v>8314</v>
      </c>
      <c r="R347" s="21" t="s">
        <v>8315</v>
      </c>
    </row>
    <row r="348" spans="1:18" ht="32" x14ac:dyDescent="0.2">
      <c r="A348" s="21">
        <v>3622</v>
      </c>
      <c r="B348" s="22" t="s">
        <v>3620</v>
      </c>
      <c r="C348" s="22" t="s">
        <v>7732</v>
      </c>
      <c r="D348" s="23">
        <v>1000</v>
      </c>
      <c r="E348" s="24">
        <v>1000.99</v>
      </c>
      <c r="F348" s="21" t="s">
        <v>8218</v>
      </c>
      <c r="G348" s="21" t="s">
        <v>8223</v>
      </c>
      <c r="H348" s="21" t="s">
        <v>8245</v>
      </c>
      <c r="I348" s="21">
        <v>1411874580</v>
      </c>
      <c r="J348" s="21">
        <v>1409030371</v>
      </c>
      <c r="K348" s="21" t="b">
        <v>0</v>
      </c>
      <c r="L348" s="21">
        <v>21</v>
      </c>
      <c r="M348" s="21" t="b">
        <v>1</v>
      </c>
      <c r="N348" s="21" t="s">
        <v>8269</v>
      </c>
      <c r="O348" s="25">
        <v>1</v>
      </c>
      <c r="P348" s="26">
        <v>47.67</v>
      </c>
      <c r="Q348" s="21" t="s">
        <v>8314</v>
      </c>
      <c r="R348" s="21" t="s">
        <v>8315</v>
      </c>
    </row>
    <row r="349" spans="1:18" ht="32" x14ac:dyDescent="0.2">
      <c r="A349" s="21">
        <v>3623</v>
      </c>
      <c r="B349" s="22" t="s">
        <v>3621</v>
      </c>
      <c r="C349" s="22" t="s">
        <v>7733</v>
      </c>
      <c r="D349" s="23">
        <v>2500</v>
      </c>
      <c r="E349" s="24">
        <v>3000</v>
      </c>
      <c r="F349" s="21" t="s">
        <v>8218</v>
      </c>
      <c r="G349" s="21" t="s">
        <v>8223</v>
      </c>
      <c r="H349" s="21" t="s">
        <v>8245</v>
      </c>
      <c r="I349" s="21">
        <v>1406358000</v>
      </c>
      <c r="J349" s="21">
        <v>1404841270</v>
      </c>
      <c r="K349" s="21" t="b">
        <v>0</v>
      </c>
      <c r="L349" s="21">
        <v>34</v>
      </c>
      <c r="M349" s="21" t="b">
        <v>1</v>
      </c>
      <c r="N349" s="21" t="s">
        <v>8269</v>
      </c>
      <c r="O349" s="25">
        <v>1.2</v>
      </c>
      <c r="P349" s="26">
        <v>88.24</v>
      </c>
      <c r="Q349" s="21" t="s">
        <v>8314</v>
      </c>
      <c r="R349" s="21" t="s">
        <v>8315</v>
      </c>
    </row>
    <row r="350" spans="1:18" ht="80" x14ac:dyDescent="0.2">
      <c r="A350" s="21">
        <v>3624</v>
      </c>
      <c r="B350" s="22" t="s">
        <v>3622</v>
      </c>
      <c r="C350" s="22" t="s">
        <v>7734</v>
      </c>
      <c r="D350" s="23">
        <v>3000</v>
      </c>
      <c r="E350" s="24">
        <v>3148</v>
      </c>
      <c r="F350" s="21" t="s">
        <v>8218</v>
      </c>
      <c r="G350" s="21" t="s">
        <v>8223</v>
      </c>
      <c r="H350" s="21" t="s">
        <v>8245</v>
      </c>
      <c r="I350" s="21">
        <v>1471977290</v>
      </c>
      <c r="J350" s="21">
        <v>1466793290</v>
      </c>
      <c r="K350" s="21" t="b">
        <v>0</v>
      </c>
      <c r="L350" s="21">
        <v>39</v>
      </c>
      <c r="M350" s="21" t="b">
        <v>1</v>
      </c>
      <c r="N350" s="21" t="s">
        <v>8269</v>
      </c>
      <c r="O350" s="25">
        <v>1.05</v>
      </c>
      <c r="P350" s="26">
        <v>80.72</v>
      </c>
      <c r="Q350" s="21" t="s">
        <v>8314</v>
      </c>
      <c r="R350" s="21" t="s">
        <v>8315</v>
      </c>
    </row>
    <row r="351" spans="1:18" ht="48" x14ac:dyDescent="0.2">
      <c r="A351" s="21">
        <v>3627</v>
      </c>
      <c r="B351" s="22" t="s">
        <v>3625</v>
      </c>
      <c r="C351" s="22" t="s">
        <v>7737</v>
      </c>
      <c r="D351" s="23">
        <v>2000</v>
      </c>
      <c r="E351" s="24">
        <v>2000</v>
      </c>
      <c r="F351" s="21" t="s">
        <v>8218</v>
      </c>
      <c r="G351" s="21" t="s">
        <v>8223</v>
      </c>
      <c r="H351" s="21" t="s">
        <v>8245</v>
      </c>
      <c r="I351" s="21">
        <v>1463803140</v>
      </c>
      <c r="J351" s="21">
        <v>1459446487</v>
      </c>
      <c r="K351" s="21" t="b">
        <v>0</v>
      </c>
      <c r="L351" s="21">
        <v>29</v>
      </c>
      <c r="M351" s="21" t="b">
        <v>1</v>
      </c>
      <c r="N351" s="21" t="s">
        <v>8269</v>
      </c>
      <c r="O351" s="25">
        <v>1</v>
      </c>
      <c r="P351" s="26">
        <v>68.97</v>
      </c>
      <c r="Q351" s="21" t="s">
        <v>8314</v>
      </c>
      <c r="R351" s="21" t="s">
        <v>8315</v>
      </c>
    </row>
    <row r="352" spans="1:18" ht="32" x14ac:dyDescent="0.2">
      <c r="A352" s="21">
        <v>3648</v>
      </c>
      <c r="B352" s="22" t="s">
        <v>3646</v>
      </c>
      <c r="C352" s="22" t="s">
        <v>7758</v>
      </c>
      <c r="D352" s="23">
        <v>40000</v>
      </c>
      <c r="E352" s="24">
        <v>40153</v>
      </c>
      <c r="F352" s="21" t="s">
        <v>8218</v>
      </c>
      <c r="G352" s="21" t="s">
        <v>8223</v>
      </c>
      <c r="H352" s="21" t="s">
        <v>8245</v>
      </c>
      <c r="I352" s="21">
        <v>1412492445</v>
      </c>
      <c r="J352" s="21">
        <v>1409900445</v>
      </c>
      <c r="K352" s="21" t="b">
        <v>0</v>
      </c>
      <c r="L352" s="21">
        <v>73</v>
      </c>
      <c r="M352" s="21" t="b">
        <v>1</v>
      </c>
      <c r="N352" s="21" t="s">
        <v>8269</v>
      </c>
      <c r="O352" s="25">
        <v>1</v>
      </c>
      <c r="P352" s="26">
        <v>550.04</v>
      </c>
      <c r="Q352" s="21" t="s">
        <v>8314</v>
      </c>
      <c r="R352" s="21" t="s">
        <v>8315</v>
      </c>
    </row>
    <row r="353" spans="1:18" ht="48" x14ac:dyDescent="0.2">
      <c r="A353" s="21">
        <v>3651</v>
      </c>
      <c r="B353" s="22" t="s">
        <v>3649</v>
      </c>
      <c r="C353" s="22" t="s">
        <v>7761</v>
      </c>
      <c r="D353" s="23">
        <v>500</v>
      </c>
      <c r="E353" s="24">
        <v>520</v>
      </c>
      <c r="F353" s="21" t="s">
        <v>8218</v>
      </c>
      <c r="G353" s="21" t="s">
        <v>8223</v>
      </c>
      <c r="H353" s="21" t="s">
        <v>8245</v>
      </c>
      <c r="I353" s="21">
        <v>1407686340</v>
      </c>
      <c r="J353" s="21">
        <v>1404833442</v>
      </c>
      <c r="K353" s="21" t="b">
        <v>0</v>
      </c>
      <c r="L353" s="21">
        <v>9</v>
      </c>
      <c r="M353" s="21" t="b">
        <v>1</v>
      </c>
      <c r="N353" s="21" t="s">
        <v>8269</v>
      </c>
      <c r="O353" s="25">
        <v>1.04</v>
      </c>
      <c r="P353" s="26">
        <v>57.78</v>
      </c>
      <c r="Q353" s="21" t="s">
        <v>8314</v>
      </c>
      <c r="R353" s="21" t="s">
        <v>8315</v>
      </c>
    </row>
    <row r="354" spans="1:18" ht="64" x14ac:dyDescent="0.2">
      <c r="A354" s="21">
        <v>3655</v>
      </c>
      <c r="B354" s="22" t="s">
        <v>3652</v>
      </c>
      <c r="C354" s="22" t="s">
        <v>7765</v>
      </c>
      <c r="D354" s="23">
        <v>5000</v>
      </c>
      <c r="E354" s="24">
        <v>5813</v>
      </c>
      <c r="F354" s="21" t="s">
        <v>8218</v>
      </c>
      <c r="G354" s="21" t="s">
        <v>8223</v>
      </c>
      <c r="H354" s="21" t="s">
        <v>8245</v>
      </c>
      <c r="I354" s="21">
        <v>1437202740</v>
      </c>
      <c r="J354" s="21">
        <v>1434654998</v>
      </c>
      <c r="K354" s="21" t="b">
        <v>0</v>
      </c>
      <c r="L354" s="21">
        <v>79</v>
      </c>
      <c r="M354" s="21" t="b">
        <v>1</v>
      </c>
      <c r="N354" s="21" t="s">
        <v>8269</v>
      </c>
      <c r="O354" s="25">
        <v>1.1599999999999999</v>
      </c>
      <c r="P354" s="26">
        <v>73.58</v>
      </c>
      <c r="Q354" s="21" t="s">
        <v>8314</v>
      </c>
      <c r="R354" s="21" t="s">
        <v>8315</v>
      </c>
    </row>
    <row r="355" spans="1:18" ht="32" x14ac:dyDescent="0.2">
      <c r="A355" s="21">
        <v>3658</v>
      </c>
      <c r="B355" s="22" t="s">
        <v>3655</v>
      </c>
      <c r="C355" s="22" t="s">
        <v>7768</v>
      </c>
      <c r="D355" s="23">
        <v>1500</v>
      </c>
      <c r="E355" s="24">
        <v>1510</v>
      </c>
      <c r="F355" s="21" t="s">
        <v>8218</v>
      </c>
      <c r="G355" s="21" t="s">
        <v>8223</v>
      </c>
      <c r="H355" s="21" t="s">
        <v>8245</v>
      </c>
      <c r="I355" s="21">
        <v>1404273540</v>
      </c>
      <c r="J355" s="21">
        <v>1400272580</v>
      </c>
      <c r="K355" s="21" t="b">
        <v>0</v>
      </c>
      <c r="L355" s="21">
        <v>20</v>
      </c>
      <c r="M355" s="21" t="b">
        <v>1</v>
      </c>
      <c r="N355" s="21" t="s">
        <v>8269</v>
      </c>
      <c r="O355" s="25">
        <v>1.01</v>
      </c>
      <c r="P355" s="26">
        <v>75.5</v>
      </c>
      <c r="Q355" s="21" t="s">
        <v>8314</v>
      </c>
      <c r="R355" s="21" t="s">
        <v>8315</v>
      </c>
    </row>
    <row r="356" spans="1:18" ht="48" x14ac:dyDescent="0.2">
      <c r="A356" s="21">
        <v>3659</v>
      </c>
      <c r="B356" s="22" t="s">
        <v>3656</v>
      </c>
      <c r="C356" s="22" t="s">
        <v>7769</v>
      </c>
      <c r="D356" s="23">
        <v>3000</v>
      </c>
      <c r="E356" s="24">
        <v>3061</v>
      </c>
      <c r="F356" s="21" t="s">
        <v>8218</v>
      </c>
      <c r="G356" s="21" t="s">
        <v>8223</v>
      </c>
      <c r="H356" s="21" t="s">
        <v>8245</v>
      </c>
      <c r="I356" s="21">
        <v>1426775940</v>
      </c>
      <c r="J356" s="21">
        <v>1424414350</v>
      </c>
      <c r="K356" s="21" t="b">
        <v>0</v>
      </c>
      <c r="L356" s="21">
        <v>13</v>
      </c>
      <c r="M356" s="21" t="b">
        <v>1</v>
      </c>
      <c r="N356" s="21" t="s">
        <v>8269</v>
      </c>
      <c r="O356" s="25">
        <v>1.02</v>
      </c>
      <c r="P356" s="26">
        <v>235.46</v>
      </c>
      <c r="Q356" s="21" t="s">
        <v>8314</v>
      </c>
      <c r="R356" s="21" t="s">
        <v>8315</v>
      </c>
    </row>
    <row r="357" spans="1:18" ht="48" x14ac:dyDescent="0.2">
      <c r="A357" s="21">
        <v>3661</v>
      </c>
      <c r="B357" s="22" t="s">
        <v>3658</v>
      </c>
      <c r="C357" s="22" t="s">
        <v>7771</v>
      </c>
      <c r="D357" s="23">
        <v>3000</v>
      </c>
      <c r="E357" s="24">
        <v>3330</v>
      </c>
      <c r="F357" s="21" t="s">
        <v>8218</v>
      </c>
      <c r="G357" s="21" t="s">
        <v>8223</v>
      </c>
      <c r="H357" s="21" t="s">
        <v>8245</v>
      </c>
      <c r="I357" s="21">
        <v>1460260800</v>
      </c>
      <c r="J357" s="21">
        <v>1458336672</v>
      </c>
      <c r="K357" s="21" t="b">
        <v>0</v>
      </c>
      <c r="L357" s="21">
        <v>36</v>
      </c>
      <c r="M357" s="21" t="b">
        <v>1</v>
      </c>
      <c r="N357" s="21" t="s">
        <v>8269</v>
      </c>
      <c r="O357" s="25">
        <v>1.1100000000000001</v>
      </c>
      <c r="P357" s="26">
        <v>92.5</v>
      </c>
      <c r="Q357" s="21" t="s">
        <v>8314</v>
      </c>
      <c r="R357" s="21" t="s">
        <v>8315</v>
      </c>
    </row>
    <row r="358" spans="1:18" ht="48" x14ac:dyDescent="0.2">
      <c r="A358" s="21">
        <v>3664</v>
      </c>
      <c r="B358" s="22" t="s">
        <v>3661</v>
      </c>
      <c r="C358" s="22" t="s">
        <v>7774</v>
      </c>
      <c r="D358" s="23">
        <v>800</v>
      </c>
      <c r="E358" s="24">
        <v>875</v>
      </c>
      <c r="F358" s="21" t="s">
        <v>8218</v>
      </c>
      <c r="G358" s="21" t="s">
        <v>8223</v>
      </c>
      <c r="H358" s="21" t="s">
        <v>8245</v>
      </c>
      <c r="I358" s="21">
        <v>1466056689</v>
      </c>
      <c r="J358" s="21">
        <v>1464847089</v>
      </c>
      <c r="K358" s="21" t="b">
        <v>0</v>
      </c>
      <c r="L358" s="21">
        <v>19</v>
      </c>
      <c r="M358" s="21" t="b">
        <v>1</v>
      </c>
      <c r="N358" s="21" t="s">
        <v>8269</v>
      </c>
      <c r="O358" s="25">
        <v>1.0900000000000001</v>
      </c>
      <c r="P358" s="26">
        <v>46.05</v>
      </c>
      <c r="Q358" s="21" t="s">
        <v>8314</v>
      </c>
      <c r="R358" s="21" t="s">
        <v>8315</v>
      </c>
    </row>
    <row r="359" spans="1:18" ht="32" x14ac:dyDescent="0.2">
      <c r="A359" s="21">
        <v>3666</v>
      </c>
      <c r="B359" s="22" t="s">
        <v>3663</v>
      </c>
      <c r="C359" s="22" t="s">
        <v>7776</v>
      </c>
      <c r="D359" s="23">
        <v>1200</v>
      </c>
      <c r="E359" s="24">
        <v>1200</v>
      </c>
      <c r="F359" s="21" t="s">
        <v>8218</v>
      </c>
      <c r="G359" s="21" t="s">
        <v>8223</v>
      </c>
      <c r="H359" s="21" t="s">
        <v>8245</v>
      </c>
      <c r="I359" s="21">
        <v>1406185200</v>
      </c>
      <c r="J359" s="21">
        <v>1404337382</v>
      </c>
      <c r="K359" s="21" t="b">
        <v>0</v>
      </c>
      <c r="L359" s="21">
        <v>38</v>
      </c>
      <c r="M359" s="21" t="b">
        <v>1</v>
      </c>
      <c r="N359" s="21" t="s">
        <v>8269</v>
      </c>
      <c r="O359" s="25">
        <v>1</v>
      </c>
      <c r="P359" s="26">
        <v>31.58</v>
      </c>
      <c r="Q359" s="21" t="s">
        <v>8314</v>
      </c>
      <c r="R359" s="21" t="s">
        <v>8315</v>
      </c>
    </row>
    <row r="360" spans="1:18" ht="48" x14ac:dyDescent="0.2">
      <c r="A360" s="21">
        <v>3668</v>
      </c>
      <c r="B360" s="22" t="s">
        <v>3665</v>
      </c>
      <c r="C360" s="22" t="s">
        <v>7778</v>
      </c>
      <c r="D360" s="23">
        <v>1000</v>
      </c>
      <c r="E360" s="24">
        <v>1035</v>
      </c>
      <c r="F360" s="21" t="s">
        <v>8218</v>
      </c>
      <c r="G360" s="21" t="s">
        <v>8223</v>
      </c>
      <c r="H360" s="21" t="s">
        <v>8245</v>
      </c>
      <c r="I360" s="21">
        <v>1437676380</v>
      </c>
      <c r="J360" s="21">
        <v>1435670452</v>
      </c>
      <c r="K360" s="21" t="b">
        <v>0</v>
      </c>
      <c r="L360" s="21">
        <v>28</v>
      </c>
      <c r="M360" s="21" t="b">
        <v>1</v>
      </c>
      <c r="N360" s="21" t="s">
        <v>8269</v>
      </c>
      <c r="O360" s="25">
        <v>1.04</v>
      </c>
      <c r="P360" s="26">
        <v>36.96</v>
      </c>
      <c r="Q360" s="21" t="s">
        <v>8314</v>
      </c>
      <c r="R360" s="21" t="s">
        <v>8315</v>
      </c>
    </row>
    <row r="361" spans="1:18" ht="48" x14ac:dyDescent="0.2">
      <c r="A361" s="21">
        <v>3671</v>
      </c>
      <c r="B361" s="22" t="s">
        <v>3668</v>
      </c>
      <c r="C361" s="22" t="s">
        <v>7781</v>
      </c>
      <c r="D361" s="23">
        <v>3500</v>
      </c>
      <c r="E361" s="24">
        <v>3530</v>
      </c>
      <c r="F361" s="21" t="s">
        <v>8218</v>
      </c>
      <c r="G361" s="21" t="s">
        <v>8223</v>
      </c>
      <c r="H361" s="21" t="s">
        <v>8245</v>
      </c>
      <c r="I361" s="21">
        <v>1405915140</v>
      </c>
      <c r="J361" s="21">
        <v>1404140667</v>
      </c>
      <c r="K361" s="21" t="b">
        <v>0</v>
      </c>
      <c r="L361" s="21">
        <v>40</v>
      </c>
      <c r="M361" s="21" t="b">
        <v>1</v>
      </c>
      <c r="N361" s="21" t="s">
        <v>8269</v>
      </c>
      <c r="O361" s="25">
        <v>1.01</v>
      </c>
      <c r="P361" s="26">
        <v>88.25</v>
      </c>
      <c r="Q361" s="21" t="s">
        <v>8314</v>
      </c>
      <c r="R361" s="21" t="s">
        <v>8315</v>
      </c>
    </row>
    <row r="362" spans="1:18" ht="48" x14ac:dyDescent="0.2">
      <c r="A362" s="21">
        <v>3676</v>
      </c>
      <c r="B362" s="22" t="s">
        <v>3673</v>
      </c>
      <c r="C362" s="22" t="s">
        <v>7786</v>
      </c>
      <c r="D362" s="23">
        <v>800</v>
      </c>
      <c r="E362" s="24">
        <v>1030</v>
      </c>
      <c r="F362" s="21" t="s">
        <v>8218</v>
      </c>
      <c r="G362" s="21" t="s">
        <v>8223</v>
      </c>
      <c r="H362" s="21" t="s">
        <v>8245</v>
      </c>
      <c r="I362" s="21">
        <v>1410550484</v>
      </c>
      <c r="J362" s="21">
        <v>1408995284</v>
      </c>
      <c r="K362" s="21" t="b">
        <v>0</v>
      </c>
      <c r="L362" s="21">
        <v>16</v>
      </c>
      <c r="M362" s="21" t="b">
        <v>1</v>
      </c>
      <c r="N362" s="21" t="s">
        <v>8269</v>
      </c>
      <c r="O362" s="25">
        <v>1.29</v>
      </c>
      <c r="P362" s="26">
        <v>64.38</v>
      </c>
      <c r="Q362" s="21" t="s">
        <v>8314</v>
      </c>
      <c r="R362" s="21" t="s">
        <v>8315</v>
      </c>
    </row>
    <row r="363" spans="1:18" ht="48" x14ac:dyDescent="0.2">
      <c r="A363" s="21">
        <v>3677</v>
      </c>
      <c r="B363" s="22" t="s">
        <v>3674</v>
      </c>
      <c r="C363" s="22" t="s">
        <v>7787</v>
      </c>
      <c r="D363" s="23">
        <v>12000</v>
      </c>
      <c r="E363" s="24">
        <v>12348.5</v>
      </c>
      <c r="F363" s="21" t="s">
        <v>8218</v>
      </c>
      <c r="G363" s="21" t="s">
        <v>8223</v>
      </c>
      <c r="H363" s="21" t="s">
        <v>8245</v>
      </c>
      <c r="I363" s="21">
        <v>1404359940</v>
      </c>
      <c r="J363" s="21">
        <v>1402580818</v>
      </c>
      <c r="K363" s="21" t="b">
        <v>0</v>
      </c>
      <c r="L363" s="21">
        <v>199</v>
      </c>
      <c r="M363" s="21" t="b">
        <v>1</v>
      </c>
      <c r="N363" s="21" t="s">
        <v>8269</v>
      </c>
      <c r="O363" s="25">
        <v>1.03</v>
      </c>
      <c r="P363" s="26">
        <v>62.05</v>
      </c>
      <c r="Q363" s="21" t="s">
        <v>8314</v>
      </c>
      <c r="R363" s="21" t="s">
        <v>8315</v>
      </c>
    </row>
    <row r="364" spans="1:18" ht="48" x14ac:dyDescent="0.2">
      <c r="A364" s="21">
        <v>3679</v>
      </c>
      <c r="B364" s="22" t="s">
        <v>3676</v>
      </c>
      <c r="C364" s="22" t="s">
        <v>7789</v>
      </c>
      <c r="D364" s="23">
        <v>2000</v>
      </c>
      <c r="E364" s="24">
        <v>2202</v>
      </c>
      <c r="F364" s="21" t="s">
        <v>8218</v>
      </c>
      <c r="G364" s="21" t="s">
        <v>8223</v>
      </c>
      <c r="H364" s="21" t="s">
        <v>8245</v>
      </c>
      <c r="I364" s="21">
        <v>1404190740</v>
      </c>
      <c r="J364" s="21">
        <v>1401214581</v>
      </c>
      <c r="K364" s="21" t="b">
        <v>0</v>
      </c>
      <c r="L364" s="21">
        <v>30</v>
      </c>
      <c r="M364" s="21" t="b">
        <v>1</v>
      </c>
      <c r="N364" s="21" t="s">
        <v>8269</v>
      </c>
      <c r="O364" s="25">
        <v>1.1000000000000001</v>
      </c>
      <c r="P364" s="26">
        <v>73.400000000000006</v>
      </c>
      <c r="Q364" s="21" t="s">
        <v>8314</v>
      </c>
      <c r="R364" s="21" t="s">
        <v>8315</v>
      </c>
    </row>
    <row r="365" spans="1:18" ht="48" x14ac:dyDescent="0.2">
      <c r="A365" s="21">
        <v>3680</v>
      </c>
      <c r="B365" s="22" t="s">
        <v>3677</v>
      </c>
      <c r="C365" s="22" t="s">
        <v>7790</v>
      </c>
      <c r="D365" s="23">
        <v>3000</v>
      </c>
      <c r="E365" s="24">
        <v>3383</v>
      </c>
      <c r="F365" s="21" t="s">
        <v>8218</v>
      </c>
      <c r="G365" s="21" t="s">
        <v>8223</v>
      </c>
      <c r="H365" s="21" t="s">
        <v>8245</v>
      </c>
      <c r="I365" s="21">
        <v>1475664834</v>
      </c>
      <c r="J365" s="21">
        <v>1473850434</v>
      </c>
      <c r="K365" s="21" t="b">
        <v>0</v>
      </c>
      <c r="L365" s="21">
        <v>34</v>
      </c>
      <c r="M365" s="21" t="b">
        <v>1</v>
      </c>
      <c r="N365" s="21" t="s">
        <v>8269</v>
      </c>
      <c r="O365" s="25">
        <v>1.1299999999999999</v>
      </c>
      <c r="P365" s="26">
        <v>99.5</v>
      </c>
      <c r="Q365" s="21" t="s">
        <v>8314</v>
      </c>
      <c r="R365" s="21" t="s">
        <v>8315</v>
      </c>
    </row>
    <row r="366" spans="1:18" ht="64" x14ac:dyDescent="0.2">
      <c r="A366" s="21">
        <v>3681</v>
      </c>
      <c r="B366" s="22" t="s">
        <v>3678</v>
      </c>
      <c r="C366" s="22" t="s">
        <v>7791</v>
      </c>
      <c r="D366" s="23">
        <v>1000</v>
      </c>
      <c r="E366" s="24">
        <v>1119</v>
      </c>
      <c r="F366" s="21" t="s">
        <v>8218</v>
      </c>
      <c r="G366" s="21" t="s">
        <v>8223</v>
      </c>
      <c r="H366" s="21" t="s">
        <v>8245</v>
      </c>
      <c r="I366" s="21">
        <v>1452872290</v>
      </c>
      <c r="J366" s="21">
        <v>1452008290</v>
      </c>
      <c r="K366" s="21" t="b">
        <v>0</v>
      </c>
      <c r="L366" s="21">
        <v>18</v>
      </c>
      <c r="M366" s="21" t="b">
        <v>1</v>
      </c>
      <c r="N366" s="21" t="s">
        <v>8269</v>
      </c>
      <c r="O366" s="25">
        <v>1.1200000000000001</v>
      </c>
      <c r="P366" s="26">
        <v>62.17</v>
      </c>
      <c r="Q366" s="21" t="s">
        <v>8314</v>
      </c>
      <c r="R366" s="21" t="s">
        <v>8315</v>
      </c>
    </row>
    <row r="367" spans="1:18" ht="48" x14ac:dyDescent="0.2">
      <c r="A367" s="21">
        <v>3682</v>
      </c>
      <c r="B367" s="22" t="s">
        <v>3679</v>
      </c>
      <c r="C367" s="22" t="s">
        <v>7792</v>
      </c>
      <c r="D367" s="23">
        <v>3000</v>
      </c>
      <c r="E367" s="24">
        <v>4176</v>
      </c>
      <c r="F367" s="21" t="s">
        <v>8218</v>
      </c>
      <c r="G367" s="21" t="s">
        <v>8223</v>
      </c>
      <c r="H367" s="21" t="s">
        <v>8245</v>
      </c>
      <c r="I367" s="21">
        <v>1402901940</v>
      </c>
      <c r="J367" s="21">
        <v>1399998418</v>
      </c>
      <c r="K367" s="21" t="b">
        <v>0</v>
      </c>
      <c r="L367" s="21">
        <v>67</v>
      </c>
      <c r="M367" s="21" t="b">
        <v>1</v>
      </c>
      <c r="N367" s="21" t="s">
        <v>8269</v>
      </c>
      <c r="O367" s="25">
        <v>1.39</v>
      </c>
      <c r="P367" s="26">
        <v>62.33</v>
      </c>
      <c r="Q367" s="21" t="s">
        <v>8314</v>
      </c>
      <c r="R367" s="21" t="s">
        <v>8315</v>
      </c>
    </row>
    <row r="368" spans="1:18" ht="48" x14ac:dyDescent="0.2">
      <c r="A368" s="21">
        <v>3683</v>
      </c>
      <c r="B368" s="22" t="s">
        <v>3680</v>
      </c>
      <c r="C368" s="22" t="s">
        <v>7793</v>
      </c>
      <c r="D368" s="23">
        <v>3500</v>
      </c>
      <c r="E368" s="24">
        <v>3880</v>
      </c>
      <c r="F368" s="21" t="s">
        <v>8218</v>
      </c>
      <c r="G368" s="21" t="s">
        <v>8223</v>
      </c>
      <c r="H368" s="21" t="s">
        <v>8245</v>
      </c>
      <c r="I368" s="21">
        <v>1476931696</v>
      </c>
      <c r="J368" s="21">
        <v>1474339696</v>
      </c>
      <c r="K368" s="21" t="b">
        <v>0</v>
      </c>
      <c r="L368" s="21">
        <v>66</v>
      </c>
      <c r="M368" s="21" t="b">
        <v>1</v>
      </c>
      <c r="N368" s="21" t="s">
        <v>8269</v>
      </c>
      <c r="O368" s="25">
        <v>1.1100000000000001</v>
      </c>
      <c r="P368" s="26">
        <v>58.79</v>
      </c>
      <c r="Q368" s="21" t="s">
        <v>8314</v>
      </c>
      <c r="R368" s="21" t="s">
        <v>8315</v>
      </c>
    </row>
    <row r="369" spans="1:18" ht="48" x14ac:dyDescent="0.2">
      <c r="A369" s="21">
        <v>3684</v>
      </c>
      <c r="B369" s="22" t="s">
        <v>3681</v>
      </c>
      <c r="C369" s="22" t="s">
        <v>7794</v>
      </c>
      <c r="D369" s="23">
        <v>750</v>
      </c>
      <c r="E369" s="24">
        <v>1043</v>
      </c>
      <c r="F369" s="21" t="s">
        <v>8218</v>
      </c>
      <c r="G369" s="21" t="s">
        <v>8223</v>
      </c>
      <c r="H369" s="21" t="s">
        <v>8245</v>
      </c>
      <c r="I369" s="21">
        <v>1441167586</v>
      </c>
      <c r="J369" s="21">
        <v>1438575586</v>
      </c>
      <c r="K369" s="21" t="b">
        <v>0</v>
      </c>
      <c r="L369" s="21">
        <v>23</v>
      </c>
      <c r="M369" s="21" t="b">
        <v>1</v>
      </c>
      <c r="N369" s="21" t="s">
        <v>8269</v>
      </c>
      <c r="O369" s="25">
        <v>1.39</v>
      </c>
      <c r="P369" s="26">
        <v>45.35</v>
      </c>
      <c r="Q369" s="21" t="s">
        <v>8314</v>
      </c>
      <c r="R369" s="21" t="s">
        <v>8315</v>
      </c>
    </row>
    <row r="370" spans="1:18" ht="48" x14ac:dyDescent="0.2">
      <c r="A370" s="21">
        <v>3685</v>
      </c>
      <c r="B370" s="22" t="s">
        <v>3682</v>
      </c>
      <c r="C370" s="22" t="s">
        <v>7795</v>
      </c>
      <c r="D370" s="23">
        <v>5000</v>
      </c>
      <c r="E370" s="24">
        <v>5285</v>
      </c>
      <c r="F370" s="21" t="s">
        <v>8218</v>
      </c>
      <c r="G370" s="21" t="s">
        <v>8223</v>
      </c>
      <c r="H370" s="21" t="s">
        <v>8245</v>
      </c>
      <c r="I370" s="21">
        <v>1400533200</v>
      </c>
      <c r="J370" s="21">
        <v>1398348859</v>
      </c>
      <c r="K370" s="21" t="b">
        <v>0</v>
      </c>
      <c r="L370" s="21">
        <v>126</v>
      </c>
      <c r="M370" s="21" t="b">
        <v>1</v>
      </c>
      <c r="N370" s="21" t="s">
        <v>8269</v>
      </c>
      <c r="O370" s="25">
        <v>1.06</v>
      </c>
      <c r="P370" s="26">
        <v>41.94</v>
      </c>
      <c r="Q370" s="21" t="s">
        <v>8314</v>
      </c>
      <c r="R370" s="21" t="s">
        <v>8315</v>
      </c>
    </row>
    <row r="371" spans="1:18" ht="48" x14ac:dyDescent="0.2">
      <c r="A371" s="21">
        <v>3686</v>
      </c>
      <c r="B371" s="22" t="s">
        <v>3683</v>
      </c>
      <c r="C371" s="22" t="s">
        <v>7796</v>
      </c>
      <c r="D371" s="23">
        <v>350</v>
      </c>
      <c r="E371" s="24">
        <v>355</v>
      </c>
      <c r="F371" s="21" t="s">
        <v>8218</v>
      </c>
      <c r="G371" s="21" t="s">
        <v>8223</v>
      </c>
      <c r="H371" s="21" t="s">
        <v>8245</v>
      </c>
      <c r="I371" s="21">
        <v>1440820740</v>
      </c>
      <c r="J371" s="21">
        <v>1439567660</v>
      </c>
      <c r="K371" s="21" t="b">
        <v>0</v>
      </c>
      <c r="L371" s="21">
        <v>6</v>
      </c>
      <c r="M371" s="21" t="b">
        <v>1</v>
      </c>
      <c r="N371" s="21" t="s">
        <v>8269</v>
      </c>
      <c r="O371" s="25">
        <v>1.01</v>
      </c>
      <c r="P371" s="26">
        <v>59.17</v>
      </c>
      <c r="Q371" s="21" t="s">
        <v>8314</v>
      </c>
      <c r="R371" s="21" t="s">
        <v>8315</v>
      </c>
    </row>
    <row r="372" spans="1:18" ht="48" x14ac:dyDescent="0.2">
      <c r="A372" s="21">
        <v>3687</v>
      </c>
      <c r="B372" s="22" t="s">
        <v>3684</v>
      </c>
      <c r="C372" s="22" t="s">
        <v>7797</v>
      </c>
      <c r="D372" s="23">
        <v>5000</v>
      </c>
      <c r="E372" s="24">
        <v>5012.25</v>
      </c>
      <c r="F372" s="21" t="s">
        <v>8218</v>
      </c>
      <c r="G372" s="21" t="s">
        <v>8223</v>
      </c>
      <c r="H372" s="21" t="s">
        <v>8245</v>
      </c>
      <c r="I372" s="21">
        <v>1403846055</v>
      </c>
      <c r="J372" s="21">
        <v>1401254055</v>
      </c>
      <c r="K372" s="21" t="b">
        <v>0</v>
      </c>
      <c r="L372" s="21">
        <v>25</v>
      </c>
      <c r="M372" s="21" t="b">
        <v>1</v>
      </c>
      <c r="N372" s="21" t="s">
        <v>8269</v>
      </c>
      <c r="O372" s="25">
        <v>1</v>
      </c>
      <c r="P372" s="26">
        <v>200.49</v>
      </c>
      <c r="Q372" s="21" t="s">
        <v>8314</v>
      </c>
      <c r="R372" s="21" t="s">
        <v>8315</v>
      </c>
    </row>
    <row r="373" spans="1:18" ht="48" x14ac:dyDescent="0.2">
      <c r="A373" s="21">
        <v>3689</v>
      </c>
      <c r="B373" s="22" t="s">
        <v>3686</v>
      </c>
      <c r="C373" s="22" t="s">
        <v>7799</v>
      </c>
      <c r="D373" s="23">
        <v>3000</v>
      </c>
      <c r="E373" s="24">
        <v>3550</v>
      </c>
      <c r="F373" s="21" t="s">
        <v>8218</v>
      </c>
      <c r="G373" s="21" t="s">
        <v>8223</v>
      </c>
      <c r="H373" s="21" t="s">
        <v>8245</v>
      </c>
      <c r="I373" s="21">
        <v>1434925500</v>
      </c>
      <c r="J373" s="21">
        <v>1432410639</v>
      </c>
      <c r="K373" s="21" t="b">
        <v>0</v>
      </c>
      <c r="L373" s="21">
        <v>62</v>
      </c>
      <c r="M373" s="21" t="b">
        <v>1</v>
      </c>
      <c r="N373" s="21" t="s">
        <v>8269</v>
      </c>
      <c r="O373" s="25">
        <v>1.18</v>
      </c>
      <c r="P373" s="26">
        <v>57.26</v>
      </c>
      <c r="Q373" s="21" t="s">
        <v>8314</v>
      </c>
      <c r="R373" s="21" t="s">
        <v>8315</v>
      </c>
    </row>
    <row r="374" spans="1:18" ht="48" x14ac:dyDescent="0.2">
      <c r="A374" s="21">
        <v>3690</v>
      </c>
      <c r="B374" s="22" t="s">
        <v>3687</v>
      </c>
      <c r="C374" s="22" t="s">
        <v>7800</v>
      </c>
      <c r="D374" s="23">
        <v>1500</v>
      </c>
      <c r="E374" s="24">
        <v>1800</v>
      </c>
      <c r="F374" s="21" t="s">
        <v>8218</v>
      </c>
      <c r="G374" s="21" t="s">
        <v>8223</v>
      </c>
      <c r="H374" s="21" t="s">
        <v>8245</v>
      </c>
      <c r="I374" s="21">
        <v>1417101683</v>
      </c>
      <c r="J374" s="21">
        <v>1414506083</v>
      </c>
      <c r="K374" s="21" t="b">
        <v>0</v>
      </c>
      <c r="L374" s="21">
        <v>31</v>
      </c>
      <c r="M374" s="21" t="b">
        <v>1</v>
      </c>
      <c r="N374" s="21" t="s">
        <v>8269</v>
      </c>
      <c r="O374" s="25">
        <v>1.2</v>
      </c>
      <c r="P374" s="26">
        <v>58.06</v>
      </c>
      <c r="Q374" s="21" t="s">
        <v>8314</v>
      </c>
      <c r="R374" s="21" t="s">
        <v>8315</v>
      </c>
    </row>
    <row r="375" spans="1:18" ht="32" x14ac:dyDescent="0.2">
      <c r="A375" s="21">
        <v>3691</v>
      </c>
      <c r="B375" s="22" t="s">
        <v>3688</v>
      </c>
      <c r="C375" s="22" t="s">
        <v>7801</v>
      </c>
      <c r="D375" s="23">
        <v>40000</v>
      </c>
      <c r="E375" s="24">
        <v>51184</v>
      </c>
      <c r="F375" s="21" t="s">
        <v>8218</v>
      </c>
      <c r="G375" s="21" t="s">
        <v>8223</v>
      </c>
      <c r="H375" s="21" t="s">
        <v>8245</v>
      </c>
      <c r="I375" s="21">
        <v>1425272340</v>
      </c>
      <c r="J375" s="21">
        <v>1421426929</v>
      </c>
      <c r="K375" s="21" t="b">
        <v>0</v>
      </c>
      <c r="L375" s="21">
        <v>274</v>
      </c>
      <c r="M375" s="21" t="b">
        <v>1</v>
      </c>
      <c r="N375" s="21" t="s">
        <v>8269</v>
      </c>
      <c r="O375" s="25">
        <v>1.28</v>
      </c>
      <c r="P375" s="26">
        <v>186.8</v>
      </c>
      <c r="Q375" s="21" t="s">
        <v>8314</v>
      </c>
      <c r="R375" s="21" t="s">
        <v>8315</v>
      </c>
    </row>
    <row r="376" spans="1:18" ht="32" x14ac:dyDescent="0.2">
      <c r="A376" s="21">
        <v>3692</v>
      </c>
      <c r="B376" s="22" t="s">
        <v>3689</v>
      </c>
      <c r="C376" s="22" t="s">
        <v>7802</v>
      </c>
      <c r="D376" s="23">
        <v>1000</v>
      </c>
      <c r="E376" s="24">
        <v>1260</v>
      </c>
      <c r="F376" s="21" t="s">
        <v>8218</v>
      </c>
      <c r="G376" s="21" t="s">
        <v>8223</v>
      </c>
      <c r="H376" s="21" t="s">
        <v>8245</v>
      </c>
      <c r="I376" s="21">
        <v>1411084800</v>
      </c>
      <c r="J376" s="21">
        <v>1410304179</v>
      </c>
      <c r="K376" s="21" t="b">
        <v>0</v>
      </c>
      <c r="L376" s="21">
        <v>17</v>
      </c>
      <c r="M376" s="21" t="b">
        <v>1</v>
      </c>
      <c r="N376" s="21" t="s">
        <v>8269</v>
      </c>
      <c r="O376" s="25">
        <v>1.26</v>
      </c>
      <c r="P376" s="26">
        <v>74.12</v>
      </c>
      <c r="Q376" s="21" t="s">
        <v>8314</v>
      </c>
      <c r="R376" s="21" t="s">
        <v>8315</v>
      </c>
    </row>
    <row r="377" spans="1:18" ht="64" x14ac:dyDescent="0.2">
      <c r="A377" s="21">
        <v>3694</v>
      </c>
      <c r="B377" s="22" t="s">
        <v>3691</v>
      </c>
      <c r="C377" s="22" t="s">
        <v>7804</v>
      </c>
      <c r="D377" s="23">
        <v>3500</v>
      </c>
      <c r="E377" s="24">
        <v>3760</v>
      </c>
      <c r="F377" s="21" t="s">
        <v>8218</v>
      </c>
      <c r="G377" s="21" t="s">
        <v>8223</v>
      </c>
      <c r="H377" s="21" t="s">
        <v>8245</v>
      </c>
      <c r="I377" s="21">
        <v>1465178400</v>
      </c>
      <c r="J377" s="21">
        <v>1461985967</v>
      </c>
      <c r="K377" s="21" t="b">
        <v>0</v>
      </c>
      <c r="L377" s="21">
        <v>60</v>
      </c>
      <c r="M377" s="21" t="b">
        <v>1</v>
      </c>
      <c r="N377" s="21" t="s">
        <v>8269</v>
      </c>
      <c r="O377" s="25">
        <v>1.07</v>
      </c>
      <c r="P377" s="26">
        <v>62.67</v>
      </c>
      <c r="Q377" s="21" t="s">
        <v>8314</v>
      </c>
      <c r="R377" s="21" t="s">
        <v>8315</v>
      </c>
    </row>
    <row r="378" spans="1:18" ht="64" x14ac:dyDescent="0.2">
      <c r="A378" s="21">
        <v>3695</v>
      </c>
      <c r="B378" s="22" t="s">
        <v>3692</v>
      </c>
      <c r="C378" s="22" t="s">
        <v>7805</v>
      </c>
      <c r="D378" s="23">
        <v>4000</v>
      </c>
      <c r="E378" s="24">
        <v>4005</v>
      </c>
      <c r="F378" s="21" t="s">
        <v>8218</v>
      </c>
      <c r="G378" s="21" t="s">
        <v>8223</v>
      </c>
      <c r="H378" s="21" t="s">
        <v>8245</v>
      </c>
      <c r="I378" s="21">
        <v>1421009610</v>
      </c>
      <c r="J378" s="21">
        <v>1419281610</v>
      </c>
      <c r="K378" s="21" t="b">
        <v>0</v>
      </c>
      <c r="L378" s="21">
        <v>33</v>
      </c>
      <c r="M378" s="21" t="b">
        <v>1</v>
      </c>
      <c r="N378" s="21" t="s">
        <v>8269</v>
      </c>
      <c r="O378" s="25">
        <v>1</v>
      </c>
      <c r="P378" s="26">
        <v>121.36</v>
      </c>
      <c r="Q378" s="21" t="s">
        <v>8314</v>
      </c>
      <c r="R378" s="21" t="s">
        <v>8315</v>
      </c>
    </row>
    <row r="379" spans="1:18" ht="48" x14ac:dyDescent="0.2">
      <c r="A379" s="21">
        <v>3698</v>
      </c>
      <c r="B379" s="22" t="s">
        <v>3695</v>
      </c>
      <c r="C379" s="22" t="s">
        <v>7808</v>
      </c>
      <c r="D379" s="23">
        <v>5000</v>
      </c>
      <c r="E379" s="24">
        <v>5526</v>
      </c>
      <c r="F379" s="21" t="s">
        <v>8218</v>
      </c>
      <c r="G379" s="21" t="s">
        <v>8223</v>
      </c>
      <c r="H379" s="21" t="s">
        <v>8245</v>
      </c>
      <c r="I379" s="21">
        <v>1456946487</v>
      </c>
      <c r="J379" s="21">
        <v>1454354487</v>
      </c>
      <c r="K379" s="21" t="b">
        <v>0</v>
      </c>
      <c r="L379" s="21">
        <v>136</v>
      </c>
      <c r="M379" s="21" t="b">
        <v>1</v>
      </c>
      <c r="N379" s="21" t="s">
        <v>8269</v>
      </c>
      <c r="O379" s="25">
        <v>1.1100000000000001</v>
      </c>
      <c r="P379" s="26">
        <v>40.630000000000003</v>
      </c>
      <c r="Q379" s="21" t="s">
        <v>8314</v>
      </c>
      <c r="R379" s="21" t="s">
        <v>8315</v>
      </c>
    </row>
    <row r="380" spans="1:18" ht="48" x14ac:dyDescent="0.2">
      <c r="A380" s="21">
        <v>3699</v>
      </c>
      <c r="B380" s="22" t="s">
        <v>3696</v>
      </c>
      <c r="C380" s="22" t="s">
        <v>7809</v>
      </c>
      <c r="D380" s="23">
        <v>2500</v>
      </c>
      <c r="E380" s="24">
        <v>2520</v>
      </c>
      <c r="F380" s="21" t="s">
        <v>8218</v>
      </c>
      <c r="G380" s="21" t="s">
        <v>8223</v>
      </c>
      <c r="H380" s="21" t="s">
        <v>8245</v>
      </c>
      <c r="I380" s="21">
        <v>1413383216</v>
      </c>
      <c r="J380" s="21">
        <v>1410791216</v>
      </c>
      <c r="K380" s="21" t="b">
        <v>0</v>
      </c>
      <c r="L380" s="21">
        <v>40</v>
      </c>
      <c r="M380" s="21" t="b">
        <v>1</v>
      </c>
      <c r="N380" s="21" t="s">
        <v>8269</v>
      </c>
      <c r="O380" s="25">
        <v>1.01</v>
      </c>
      <c r="P380" s="26">
        <v>63</v>
      </c>
      <c r="Q380" s="21" t="s">
        <v>8314</v>
      </c>
      <c r="R380" s="21" t="s">
        <v>8315</v>
      </c>
    </row>
    <row r="381" spans="1:18" ht="32" x14ac:dyDescent="0.2">
      <c r="A381" s="21">
        <v>3700</v>
      </c>
      <c r="B381" s="22" t="s">
        <v>3697</v>
      </c>
      <c r="C381" s="22" t="s">
        <v>7810</v>
      </c>
      <c r="D381" s="23">
        <v>500</v>
      </c>
      <c r="E381" s="24">
        <v>606</v>
      </c>
      <c r="F381" s="21" t="s">
        <v>8218</v>
      </c>
      <c r="G381" s="21" t="s">
        <v>8223</v>
      </c>
      <c r="H381" s="21" t="s">
        <v>8245</v>
      </c>
      <c r="I381" s="21">
        <v>1412092800</v>
      </c>
      <c r="J381" s="21">
        <v>1409493800</v>
      </c>
      <c r="K381" s="21" t="b">
        <v>0</v>
      </c>
      <c r="L381" s="21">
        <v>18</v>
      </c>
      <c r="M381" s="21" t="b">
        <v>1</v>
      </c>
      <c r="N381" s="21" t="s">
        <v>8269</v>
      </c>
      <c r="O381" s="25">
        <v>1.21</v>
      </c>
      <c r="P381" s="26">
        <v>33.67</v>
      </c>
      <c r="Q381" s="21" t="s">
        <v>8314</v>
      </c>
      <c r="R381" s="21" t="s">
        <v>8315</v>
      </c>
    </row>
    <row r="382" spans="1:18" ht="48" x14ac:dyDescent="0.2">
      <c r="A382" s="21">
        <v>3703</v>
      </c>
      <c r="B382" s="22" t="s">
        <v>3700</v>
      </c>
      <c r="C382" s="22" t="s">
        <v>7813</v>
      </c>
      <c r="D382" s="23">
        <v>1050</v>
      </c>
      <c r="E382" s="24">
        <v>1296</v>
      </c>
      <c r="F382" s="21" t="s">
        <v>8218</v>
      </c>
      <c r="G382" s="21" t="s">
        <v>8223</v>
      </c>
      <c r="H382" s="21" t="s">
        <v>8245</v>
      </c>
      <c r="I382" s="21">
        <v>1471071540</v>
      </c>
      <c r="J382" s="21">
        <v>1467720388</v>
      </c>
      <c r="K382" s="21" t="b">
        <v>0</v>
      </c>
      <c r="L382" s="21">
        <v>30</v>
      </c>
      <c r="M382" s="21" t="b">
        <v>1</v>
      </c>
      <c r="N382" s="21" t="s">
        <v>8269</v>
      </c>
      <c r="O382" s="25">
        <v>1.23</v>
      </c>
      <c r="P382" s="26">
        <v>43.2</v>
      </c>
      <c r="Q382" s="21" t="s">
        <v>8314</v>
      </c>
      <c r="R382" s="21" t="s">
        <v>8315</v>
      </c>
    </row>
    <row r="383" spans="1:18" ht="48" x14ac:dyDescent="0.2">
      <c r="A383" s="21">
        <v>3705</v>
      </c>
      <c r="B383" s="22" t="s">
        <v>3702</v>
      </c>
      <c r="C383" s="22" t="s">
        <v>7815</v>
      </c>
      <c r="D383" s="23">
        <v>2827</v>
      </c>
      <c r="E383" s="24">
        <v>2925</v>
      </c>
      <c r="F383" s="21" t="s">
        <v>8218</v>
      </c>
      <c r="G383" s="21" t="s">
        <v>8223</v>
      </c>
      <c r="H383" s="21" t="s">
        <v>8245</v>
      </c>
      <c r="I383" s="21">
        <v>1403546400</v>
      </c>
      <c r="J383" s="21">
        <v>1401714114</v>
      </c>
      <c r="K383" s="21" t="b">
        <v>0</v>
      </c>
      <c r="L383" s="21">
        <v>35</v>
      </c>
      <c r="M383" s="21" t="b">
        <v>1</v>
      </c>
      <c r="N383" s="21" t="s">
        <v>8269</v>
      </c>
      <c r="O383" s="25">
        <v>1.03</v>
      </c>
      <c r="P383" s="26">
        <v>83.57</v>
      </c>
      <c r="Q383" s="21" t="s">
        <v>8314</v>
      </c>
      <c r="R383" s="21" t="s">
        <v>8315</v>
      </c>
    </row>
    <row r="384" spans="1:18" ht="48" x14ac:dyDescent="0.2">
      <c r="A384" s="21">
        <v>3706</v>
      </c>
      <c r="B384" s="22" t="s">
        <v>3703</v>
      </c>
      <c r="C384" s="22" t="s">
        <v>7816</v>
      </c>
      <c r="D384" s="23">
        <v>1500</v>
      </c>
      <c r="E384" s="24">
        <v>1820</v>
      </c>
      <c r="F384" s="21" t="s">
        <v>8218</v>
      </c>
      <c r="G384" s="21" t="s">
        <v>8223</v>
      </c>
      <c r="H384" s="21" t="s">
        <v>8245</v>
      </c>
      <c r="I384" s="21">
        <v>1410558949</v>
      </c>
      <c r="J384" s="21">
        <v>1409262949</v>
      </c>
      <c r="K384" s="21" t="b">
        <v>0</v>
      </c>
      <c r="L384" s="21">
        <v>13</v>
      </c>
      <c r="M384" s="21" t="b">
        <v>1</v>
      </c>
      <c r="N384" s="21" t="s">
        <v>8269</v>
      </c>
      <c r="O384" s="25">
        <v>1.21</v>
      </c>
      <c r="P384" s="26">
        <v>140</v>
      </c>
      <c r="Q384" s="21" t="s">
        <v>8314</v>
      </c>
      <c r="R384" s="21" t="s">
        <v>8315</v>
      </c>
    </row>
    <row r="385" spans="1:18" ht="48" x14ac:dyDescent="0.2">
      <c r="A385" s="21">
        <v>3707</v>
      </c>
      <c r="B385" s="22" t="s">
        <v>3704</v>
      </c>
      <c r="C385" s="22" t="s">
        <v>7817</v>
      </c>
      <c r="D385" s="23">
        <v>1000</v>
      </c>
      <c r="E385" s="24">
        <v>1860</v>
      </c>
      <c r="F385" s="21" t="s">
        <v>8218</v>
      </c>
      <c r="G385" s="21" t="s">
        <v>8223</v>
      </c>
      <c r="H385" s="21" t="s">
        <v>8245</v>
      </c>
      <c r="I385" s="21">
        <v>1469165160</v>
      </c>
      <c r="J385" s="21">
        <v>1467335378</v>
      </c>
      <c r="K385" s="21" t="b">
        <v>0</v>
      </c>
      <c r="L385" s="21">
        <v>23</v>
      </c>
      <c r="M385" s="21" t="b">
        <v>1</v>
      </c>
      <c r="N385" s="21" t="s">
        <v>8269</v>
      </c>
      <c r="O385" s="25">
        <v>1.86</v>
      </c>
      <c r="P385" s="26">
        <v>80.87</v>
      </c>
      <c r="Q385" s="21" t="s">
        <v>8314</v>
      </c>
      <c r="R385" s="21" t="s">
        <v>8315</v>
      </c>
    </row>
    <row r="386" spans="1:18" ht="64" x14ac:dyDescent="0.2">
      <c r="A386" s="21">
        <v>3708</v>
      </c>
      <c r="B386" s="22" t="s">
        <v>3705</v>
      </c>
      <c r="C386" s="22" t="s">
        <v>7818</v>
      </c>
      <c r="D386" s="23">
        <v>700</v>
      </c>
      <c r="E386" s="24">
        <v>2100</v>
      </c>
      <c r="F386" s="21" t="s">
        <v>8218</v>
      </c>
      <c r="G386" s="21" t="s">
        <v>8223</v>
      </c>
      <c r="H386" s="21" t="s">
        <v>8245</v>
      </c>
      <c r="I386" s="21">
        <v>1404444286</v>
      </c>
      <c r="J386" s="21">
        <v>1403234686</v>
      </c>
      <c r="K386" s="21" t="b">
        <v>0</v>
      </c>
      <c r="L386" s="21">
        <v>39</v>
      </c>
      <c r="M386" s="21" t="b">
        <v>1</v>
      </c>
      <c r="N386" s="21" t="s">
        <v>8269</v>
      </c>
      <c r="O386" s="25">
        <v>3</v>
      </c>
      <c r="P386" s="26">
        <v>53.85</v>
      </c>
      <c r="Q386" s="21" t="s">
        <v>8314</v>
      </c>
      <c r="R386" s="21" t="s">
        <v>8315</v>
      </c>
    </row>
    <row r="387" spans="1:18" ht="32" x14ac:dyDescent="0.2">
      <c r="A387" s="21">
        <v>3710</v>
      </c>
      <c r="B387" s="22" t="s">
        <v>3707</v>
      </c>
      <c r="C387" s="22" t="s">
        <v>7820</v>
      </c>
      <c r="D387" s="23">
        <v>1300</v>
      </c>
      <c r="E387" s="24">
        <v>1835</v>
      </c>
      <c r="F387" s="21" t="s">
        <v>8218</v>
      </c>
      <c r="G387" s="21" t="s">
        <v>8223</v>
      </c>
      <c r="H387" s="21" t="s">
        <v>8245</v>
      </c>
      <c r="I387" s="21">
        <v>1428068988</v>
      </c>
      <c r="J387" s="21">
        <v>1425908988</v>
      </c>
      <c r="K387" s="21" t="b">
        <v>0</v>
      </c>
      <c r="L387" s="21">
        <v>27</v>
      </c>
      <c r="M387" s="21" t="b">
        <v>1</v>
      </c>
      <c r="N387" s="21" t="s">
        <v>8269</v>
      </c>
      <c r="O387" s="25">
        <v>1.41</v>
      </c>
      <c r="P387" s="26">
        <v>67.959999999999994</v>
      </c>
      <c r="Q387" s="21" t="s">
        <v>8314</v>
      </c>
      <c r="R387" s="21" t="s">
        <v>8315</v>
      </c>
    </row>
    <row r="388" spans="1:18" ht="32" x14ac:dyDescent="0.2">
      <c r="A388" s="21">
        <v>3711</v>
      </c>
      <c r="B388" s="22" t="s">
        <v>3708</v>
      </c>
      <c r="C388" s="22" t="s">
        <v>7821</v>
      </c>
      <c r="D388" s="23">
        <v>500</v>
      </c>
      <c r="E388" s="24">
        <v>570</v>
      </c>
      <c r="F388" s="21" t="s">
        <v>8218</v>
      </c>
      <c r="G388" s="21" t="s">
        <v>8223</v>
      </c>
      <c r="H388" s="21" t="s">
        <v>8245</v>
      </c>
      <c r="I388" s="21">
        <v>1402848000</v>
      </c>
      <c r="J388" s="21">
        <v>1400606573</v>
      </c>
      <c r="K388" s="21" t="b">
        <v>0</v>
      </c>
      <c r="L388" s="21">
        <v>21</v>
      </c>
      <c r="M388" s="21" t="b">
        <v>1</v>
      </c>
      <c r="N388" s="21" t="s">
        <v>8269</v>
      </c>
      <c r="O388" s="25">
        <v>1.1399999999999999</v>
      </c>
      <c r="P388" s="26">
        <v>27.14</v>
      </c>
      <c r="Q388" s="21" t="s">
        <v>8314</v>
      </c>
      <c r="R388" s="21" t="s">
        <v>8315</v>
      </c>
    </row>
    <row r="389" spans="1:18" ht="48" x14ac:dyDescent="0.2">
      <c r="A389" s="21">
        <v>3712</v>
      </c>
      <c r="B389" s="22" t="s">
        <v>3709</v>
      </c>
      <c r="C389" s="22" t="s">
        <v>7822</v>
      </c>
      <c r="D389" s="23">
        <v>7500</v>
      </c>
      <c r="E389" s="24">
        <v>11530</v>
      </c>
      <c r="F389" s="21" t="s">
        <v>8218</v>
      </c>
      <c r="G389" s="21" t="s">
        <v>8223</v>
      </c>
      <c r="H389" s="21" t="s">
        <v>8245</v>
      </c>
      <c r="I389" s="21">
        <v>1433055540</v>
      </c>
      <c r="J389" s="21">
        <v>1431230867</v>
      </c>
      <c r="K389" s="21" t="b">
        <v>0</v>
      </c>
      <c r="L389" s="21">
        <v>104</v>
      </c>
      <c r="M389" s="21" t="b">
        <v>1</v>
      </c>
      <c r="N389" s="21" t="s">
        <v>8269</v>
      </c>
      <c r="O389" s="25">
        <v>1.54</v>
      </c>
      <c r="P389" s="26">
        <v>110.87</v>
      </c>
      <c r="Q389" s="21" t="s">
        <v>8314</v>
      </c>
      <c r="R389" s="21" t="s">
        <v>8315</v>
      </c>
    </row>
    <row r="390" spans="1:18" ht="48" x14ac:dyDescent="0.2">
      <c r="A390" s="21">
        <v>3713</v>
      </c>
      <c r="B390" s="22" t="s">
        <v>3710</v>
      </c>
      <c r="C390" s="22" t="s">
        <v>7823</v>
      </c>
      <c r="D390" s="23">
        <v>2000</v>
      </c>
      <c r="E390" s="24">
        <v>2030</v>
      </c>
      <c r="F390" s="21" t="s">
        <v>8218</v>
      </c>
      <c r="G390" s="21" t="s">
        <v>8223</v>
      </c>
      <c r="H390" s="21" t="s">
        <v>8245</v>
      </c>
      <c r="I390" s="21">
        <v>1465062166</v>
      </c>
      <c r="J390" s="21">
        <v>1463334166</v>
      </c>
      <c r="K390" s="21" t="b">
        <v>0</v>
      </c>
      <c r="L390" s="21">
        <v>19</v>
      </c>
      <c r="M390" s="21" t="b">
        <v>1</v>
      </c>
      <c r="N390" s="21" t="s">
        <v>8269</v>
      </c>
      <c r="O390" s="25">
        <v>1.02</v>
      </c>
      <c r="P390" s="26">
        <v>106.84</v>
      </c>
      <c r="Q390" s="21" t="s">
        <v>8314</v>
      </c>
      <c r="R390" s="21" t="s">
        <v>8315</v>
      </c>
    </row>
    <row r="391" spans="1:18" ht="48" x14ac:dyDescent="0.2">
      <c r="A391" s="21">
        <v>3714</v>
      </c>
      <c r="B391" s="22" t="s">
        <v>3711</v>
      </c>
      <c r="C391" s="22" t="s">
        <v>7824</v>
      </c>
      <c r="D391" s="23">
        <v>10000</v>
      </c>
      <c r="E391" s="24">
        <v>10235</v>
      </c>
      <c r="F391" s="21" t="s">
        <v>8218</v>
      </c>
      <c r="G391" s="21" t="s">
        <v>8223</v>
      </c>
      <c r="H391" s="21" t="s">
        <v>8245</v>
      </c>
      <c r="I391" s="21">
        <v>1432612740</v>
      </c>
      <c r="J391" s="21">
        <v>1429881667</v>
      </c>
      <c r="K391" s="21" t="b">
        <v>0</v>
      </c>
      <c r="L391" s="21">
        <v>97</v>
      </c>
      <c r="M391" s="21" t="b">
        <v>1</v>
      </c>
      <c r="N391" s="21" t="s">
        <v>8269</v>
      </c>
      <c r="O391" s="25">
        <v>1.02</v>
      </c>
      <c r="P391" s="26">
        <v>105.52</v>
      </c>
      <c r="Q391" s="21" t="s">
        <v>8314</v>
      </c>
      <c r="R391" s="21" t="s">
        <v>8315</v>
      </c>
    </row>
    <row r="392" spans="1:18" ht="48" x14ac:dyDescent="0.2">
      <c r="A392" s="21">
        <v>3716</v>
      </c>
      <c r="B392" s="22" t="s">
        <v>3713</v>
      </c>
      <c r="C392" s="22" t="s">
        <v>7826</v>
      </c>
      <c r="D392" s="23">
        <v>800</v>
      </c>
      <c r="E392" s="24">
        <v>1246</v>
      </c>
      <c r="F392" s="21" t="s">
        <v>8218</v>
      </c>
      <c r="G392" s="21" t="s">
        <v>8223</v>
      </c>
      <c r="H392" s="21" t="s">
        <v>8245</v>
      </c>
      <c r="I392" s="21">
        <v>1453411109</v>
      </c>
      <c r="J392" s="21">
        <v>1450819109</v>
      </c>
      <c r="K392" s="21" t="b">
        <v>0</v>
      </c>
      <c r="L392" s="21">
        <v>24</v>
      </c>
      <c r="M392" s="21" t="b">
        <v>1</v>
      </c>
      <c r="N392" s="21" t="s">
        <v>8269</v>
      </c>
      <c r="O392" s="25">
        <v>1.56</v>
      </c>
      <c r="P392" s="26">
        <v>51.92</v>
      </c>
      <c r="Q392" s="21" t="s">
        <v>8314</v>
      </c>
      <c r="R392" s="21" t="s">
        <v>8315</v>
      </c>
    </row>
    <row r="393" spans="1:18" ht="32" x14ac:dyDescent="0.2">
      <c r="A393" s="21">
        <v>3720</v>
      </c>
      <c r="B393" s="22" t="s">
        <v>3717</v>
      </c>
      <c r="C393" s="22" t="s">
        <v>7830</v>
      </c>
      <c r="D393" s="23">
        <v>3300</v>
      </c>
      <c r="E393" s="24">
        <v>3449</v>
      </c>
      <c r="F393" s="21" t="s">
        <v>8218</v>
      </c>
      <c r="G393" s="21" t="s">
        <v>8223</v>
      </c>
      <c r="H393" s="21" t="s">
        <v>8245</v>
      </c>
      <c r="I393" s="21">
        <v>1435881006</v>
      </c>
      <c r="J393" s="21">
        <v>1433980206</v>
      </c>
      <c r="K393" s="21" t="b">
        <v>0</v>
      </c>
      <c r="L393" s="21">
        <v>40</v>
      </c>
      <c r="M393" s="21" t="b">
        <v>1</v>
      </c>
      <c r="N393" s="21" t="s">
        <v>8269</v>
      </c>
      <c r="O393" s="25">
        <v>1.05</v>
      </c>
      <c r="P393" s="26">
        <v>86.23</v>
      </c>
      <c r="Q393" s="21" t="s">
        <v>8314</v>
      </c>
      <c r="R393" s="21" t="s">
        <v>8315</v>
      </c>
    </row>
    <row r="394" spans="1:18" ht="64" x14ac:dyDescent="0.2">
      <c r="A394" s="21">
        <v>3721</v>
      </c>
      <c r="B394" s="22" t="s">
        <v>3718</v>
      </c>
      <c r="C394" s="22" t="s">
        <v>7831</v>
      </c>
      <c r="D394" s="23">
        <v>5000</v>
      </c>
      <c r="E394" s="24">
        <v>5040</v>
      </c>
      <c r="F394" s="21" t="s">
        <v>8218</v>
      </c>
      <c r="G394" s="21" t="s">
        <v>8223</v>
      </c>
      <c r="H394" s="21" t="s">
        <v>8245</v>
      </c>
      <c r="I394" s="21">
        <v>1415230084</v>
      </c>
      <c r="J394" s="21">
        <v>1413412084</v>
      </c>
      <c r="K394" s="21" t="b">
        <v>0</v>
      </c>
      <c r="L394" s="21">
        <v>44</v>
      </c>
      <c r="M394" s="21" t="b">
        <v>1</v>
      </c>
      <c r="N394" s="21" t="s">
        <v>8269</v>
      </c>
      <c r="O394" s="25">
        <v>1.01</v>
      </c>
      <c r="P394" s="26">
        <v>114.55</v>
      </c>
      <c r="Q394" s="21" t="s">
        <v>8314</v>
      </c>
      <c r="R394" s="21" t="s">
        <v>8315</v>
      </c>
    </row>
    <row r="395" spans="1:18" ht="48" x14ac:dyDescent="0.2">
      <c r="A395" s="21">
        <v>3726</v>
      </c>
      <c r="B395" s="22" t="s">
        <v>3723</v>
      </c>
      <c r="C395" s="22" t="s">
        <v>7836</v>
      </c>
      <c r="D395" s="23">
        <v>850</v>
      </c>
      <c r="E395" s="24">
        <v>2879</v>
      </c>
      <c r="F395" s="21" t="s">
        <v>8218</v>
      </c>
      <c r="G395" s="21" t="s">
        <v>8223</v>
      </c>
      <c r="H395" s="21" t="s">
        <v>8245</v>
      </c>
      <c r="I395" s="21">
        <v>1461963600</v>
      </c>
      <c r="J395" s="21">
        <v>1459567371</v>
      </c>
      <c r="K395" s="21" t="b">
        <v>0</v>
      </c>
      <c r="L395" s="21">
        <v>46</v>
      </c>
      <c r="M395" s="21" t="b">
        <v>1</v>
      </c>
      <c r="N395" s="21" t="s">
        <v>8269</v>
      </c>
      <c r="O395" s="25">
        <v>3.39</v>
      </c>
      <c r="P395" s="26">
        <v>62.59</v>
      </c>
      <c r="Q395" s="21" t="s">
        <v>8314</v>
      </c>
      <c r="R395" s="21" t="s">
        <v>8315</v>
      </c>
    </row>
    <row r="396" spans="1:18" ht="48" x14ac:dyDescent="0.2">
      <c r="A396" s="21">
        <v>3727</v>
      </c>
      <c r="B396" s="22" t="s">
        <v>3724</v>
      </c>
      <c r="C396" s="22" t="s">
        <v>7837</v>
      </c>
      <c r="D396" s="23">
        <v>2000</v>
      </c>
      <c r="E396" s="24">
        <v>2015</v>
      </c>
      <c r="F396" s="21" t="s">
        <v>8218</v>
      </c>
      <c r="G396" s="21" t="s">
        <v>8223</v>
      </c>
      <c r="H396" s="21" t="s">
        <v>8245</v>
      </c>
      <c r="I396" s="21">
        <v>1476939300</v>
      </c>
      <c r="J396" s="21">
        <v>1474273294</v>
      </c>
      <c r="K396" s="21" t="b">
        <v>0</v>
      </c>
      <c r="L396" s="21">
        <v>33</v>
      </c>
      <c r="M396" s="21" t="b">
        <v>1</v>
      </c>
      <c r="N396" s="21" t="s">
        <v>8269</v>
      </c>
      <c r="O396" s="25">
        <v>1.01</v>
      </c>
      <c r="P396" s="26">
        <v>61.06</v>
      </c>
      <c r="Q396" s="21" t="s">
        <v>8314</v>
      </c>
      <c r="R396" s="21" t="s">
        <v>8315</v>
      </c>
    </row>
    <row r="397" spans="1:18" ht="48" x14ac:dyDescent="0.2">
      <c r="A397" s="21">
        <v>3810</v>
      </c>
      <c r="B397" s="22" t="s">
        <v>3807</v>
      </c>
      <c r="C397" s="22" t="s">
        <v>7920</v>
      </c>
      <c r="D397" s="23">
        <v>1500</v>
      </c>
      <c r="E397" s="24">
        <v>1826</v>
      </c>
      <c r="F397" s="21" t="s">
        <v>8218</v>
      </c>
      <c r="G397" s="21" t="s">
        <v>8223</v>
      </c>
      <c r="H397" s="21" t="s">
        <v>8245</v>
      </c>
      <c r="I397" s="21">
        <v>1426965758</v>
      </c>
      <c r="J397" s="21">
        <v>1424377358</v>
      </c>
      <c r="K397" s="21" t="b">
        <v>0</v>
      </c>
      <c r="L397" s="21">
        <v>26</v>
      </c>
      <c r="M397" s="21" t="b">
        <v>1</v>
      </c>
      <c r="N397" s="21" t="s">
        <v>8269</v>
      </c>
      <c r="O397" s="25">
        <v>1.22</v>
      </c>
      <c r="P397" s="26">
        <v>70.23</v>
      </c>
      <c r="Q397" s="21" t="s">
        <v>8314</v>
      </c>
      <c r="R397" s="21" t="s">
        <v>8315</v>
      </c>
    </row>
    <row r="398" spans="1:18" ht="64" x14ac:dyDescent="0.2">
      <c r="A398" s="21">
        <v>3813</v>
      </c>
      <c r="B398" s="22" t="s">
        <v>3810</v>
      </c>
      <c r="C398" s="22" t="s">
        <v>7923</v>
      </c>
      <c r="D398" s="23">
        <v>2100</v>
      </c>
      <c r="E398" s="24">
        <v>2119.9899999999998</v>
      </c>
      <c r="F398" s="21" t="s">
        <v>8218</v>
      </c>
      <c r="G398" s="21" t="s">
        <v>8223</v>
      </c>
      <c r="H398" s="21" t="s">
        <v>8245</v>
      </c>
      <c r="I398" s="21">
        <v>1465940580</v>
      </c>
      <c r="J398" s="21">
        <v>1462603021</v>
      </c>
      <c r="K398" s="21" t="b">
        <v>0</v>
      </c>
      <c r="L398" s="21">
        <v>27</v>
      </c>
      <c r="M398" s="21" t="b">
        <v>1</v>
      </c>
      <c r="N398" s="21" t="s">
        <v>8269</v>
      </c>
      <c r="O398" s="25">
        <v>1.01</v>
      </c>
      <c r="P398" s="26">
        <v>78.52</v>
      </c>
      <c r="Q398" s="21" t="s">
        <v>8314</v>
      </c>
      <c r="R398" s="21" t="s">
        <v>8315</v>
      </c>
    </row>
    <row r="399" spans="1:18" ht="48" x14ac:dyDescent="0.2">
      <c r="A399" s="21">
        <v>3814</v>
      </c>
      <c r="B399" s="22" t="s">
        <v>3811</v>
      </c>
      <c r="C399" s="22" t="s">
        <v>7924</v>
      </c>
      <c r="D399" s="23">
        <v>1500</v>
      </c>
      <c r="E399" s="24">
        <v>2102</v>
      </c>
      <c r="F399" s="21" t="s">
        <v>8218</v>
      </c>
      <c r="G399" s="21" t="s">
        <v>8223</v>
      </c>
      <c r="H399" s="21" t="s">
        <v>8245</v>
      </c>
      <c r="I399" s="21">
        <v>1427860740</v>
      </c>
      <c r="J399" s="21">
        <v>1424727712</v>
      </c>
      <c r="K399" s="21" t="b">
        <v>0</v>
      </c>
      <c r="L399" s="21">
        <v>34</v>
      </c>
      <c r="M399" s="21" t="b">
        <v>1</v>
      </c>
      <c r="N399" s="21" t="s">
        <v>8269</v>
      </c>
      <c r="O399" s="25">
        <v>1.4</v>
      </c>
      <c r="P399" s="26">
        <v>61.82</v>
      </c>
      <c r="Q399" s="21" t="s">
        <v>8314</v>
      </c>
      <c r="R399" s="21" t="s">
        <v>8315</v>
      </c>
    </row>
    <row r="400" spans="1:18" ht="64" x14ac:dyDescent="0.2">
      <c r="A400" s="21">
        <v>3816</v>
      </c>
      <c r="B400" s="22" t="s">
        <v>3813</v>
      </c>
      <c r="C400" s="22" t="s">
        <v>7926</v>
      </c>
      <c r="D400" s="23">
        <v>1500</v>
      </c>
      <c r="E400" s="24">
        <v>1788.57</v>
      </c>
      <c r="F400" s="21" t="s">
        <v>8218</v>
      </c>
      <c r="G400" s="21" t="s">
        <v>8223</v>
      </c>
      <c r="H400" s="21" t="s">
        <v>8245</v>
      </c>
      <c r="I400" s="21">
        <v>1405614823</v>
      </c>
      <c r="J400" s="21">
        <v>1403022823</v>
      </c>
      <c r="K400" s="21" t="b">
        <v>0</v>
      </c>
      <c r="L400" s="21">
        <v>37</v>
      </c>
      <c r="M400" s="21" t="b">
        <v>1</v>
      </c>
      <c r="N400" s="21" t="s">
        <v>8269</v>
      </c>
      <c r="O400" s="25">
        <v>1.19</v>
      </c>
      <c r="P400" s="26">
        <v>48.34</v>
      </c>
      <c r="Q400" s="21" t="s">
        <v>8314</v>
      </c>
      <c r="R400" s="21" t="s">
        <v>8315</v>
      </c>
    </row>
    <row r="401" spans="1:18" ht="48" x14ac:dyDescent="0.2">
      <c r="A401" s="21">
        <v>3817</v>
      </c>
      <c r="B401" s="22" t="s">
        <v>3814</v>
      </c>
      <c r="C401" s="22" t="s">
        <v>7927</v>
      </c>
      <c r="D401" s="23">
        <v>2000</v>
      </c>
      <c r="E401" s="24">
        <v>2145</v>
      </c>
      <c r="F401" s="21" t="s">
        <v>8218</v>
      </c>
      <c r="G401" s="21" t="s">
        <v>8223</v>
      </c>
      <c r="H401" s="21" t="s">
        <v>8245</v>
      </c>
      <c r="I401" s="21">
        <v>1445659140</v>
      </c>
      <c r="J401" s="21">
        <v>1444236216</v>
      </c>
      <c r="K401" s="21" t="b">
        <v>0</v>
      </c>
      <c r="L401" s="21">
        <v>20</v>
      </c>
      <c r="M401" s="21" t="b">
        <v>1</v>
      </c>
      <c r="N401" s="21" t="s">
        <v>8269</v>
      </c>
      <c r="O401" s="25">
        <v>1.07</v>
      </c>
      <c r="P401" s="26">
        <v>107.25</v>
      </c>
      <c r="Q401" s="21" t="s">
        <v>8314</v>
      </c>
      <c r="R401" s="21" t="s">
        <v>8315</v>
      </c>
    </row>
    <row r="402" spans="1:18" ht="48" x14ac:dyDescent="0.2">
      <c r="A402" s="21">
        <v>3818</v>
      </c>
      <c r="B402" s="22" t="s">
        <v>3815</v>
      </c>
      <c r="C402" s="22" t="s">
        <v>7928</v>
      </c>
      <c r="D402" s="23">
        <v>250</v>
      </c>
      <c r="E402" s="24">
        <v>570</v>
      </c>
      <c r="F402" s="21" t="s">
        <v>8218</v>
      </c>
      <c r="G402" s="21" t="s">
        <v>8223</v>
      </c>
      <c r="H402" s="21" t="s">
        <v>8245</v>
      </c>
      <c r="I402" s="21">
        <v>1426187582</v>
      </c>
      <c r="J402" s="21">
        <v>1423599182</v>
      </c>
      <c r="K402" s="21" t="b">
        <v>0</v>
      </c>
      <c r="L402" s="21">
        <v>10</v>
      </c>
      <c r="M402" s="21" t="b">
        <v>1</v>
      </c>
      <c r="N402" s="21" t="s">
        <v>8269</v>
      </c>
      <c r="O402" s="25">
        <v>2.2799999999999998</v>
      </c>
      <c r="P402" s="26">
        <v>57</v>
      </c>
      <c r="Q402" s="21" t="s">
        <v>8314</v>
      </c>
      <c r="R402" s="21" t="s">
        <v>8315</v>
      </c>
    </row>
    <row r="403" spans="1:18" ht="48" x14ac:dyDescent="0.2">
      <c r="A403" s="21">
        <v>3819</v>
      </c>
      <c r="B403" s="22" t="s">
        <v>3816</v>
      </c>
      <c r="C403" s="22" t="s">
        <v>7817</v>
      </c>
      <c r="D403" s="23">
        <v>1000</v>
      </c>
      <c r="E403" s="24">
        <v>1064</v>
      </c>
      <c r="F403" s="21" t="s">
        <v>8218</v>
      </c>
      <c r="G403" s="21" t="s">
        <v>8223</v>
      </c>
      <c r="H403" s="21" t="s">
        <v>8245</v>
      </c>
      <c r="I403" s="21">
        <v>1437166920</v>
      </c>
      <c r="J403" s="21">
        <v>1435554104</v>
      </c>
      <c r="K403" s="21" t="b">
        <v>0</v>
      </c>
      <c r="L403" s="21">
        <v>26</v>
      </c>
      <c r="M403" s="21" t="b">
        <v>1</v>
      </c>
      <c r="N403" s="21" t="s">
        <v>8269</v>
      </c>
      <c r="O403" s="25">
        <v>1.06</v>
      </c>
      <c r="P403" s="26">
        <v>40.92</v>
      </c>
      <c r="Q403" s="21" t="s">
        <v>8314</v>
      </c>
      <c r="R403" s="21" t="s">
        <v>8315</v>
      </c>
    </row>
    <row r="404" spans="1:18" ht="48" x14ac:dyDescent="0.2">
      <c r="A404" s="21">
        <v>3821</v>
      </c>
      <c r="B404" s="22" t="s">
        <v>3818</v>
      </c>
      <c r="C404" s="22" t="s">
        <v>7930</v>
      </c>
      <c r="D404" s="23">
        <v>3500</v>
      </c>
      <c r="E404" s="24">
        <v>3659</v>
      </c>
      <c r="F404" s="21" t="s">
        <v>8218</v>
      </c>
      <c r="G404" s="21" t="s">
        <v>8223</v>
      </c>
      <c r="H404" s="21" t="s">
        <v>8245</v>
      </c>
      <c r="I404" s="21">
        <v>1451881207</v>
      </c>
      <c r="J404" s="21">
        <v>1449116407</v>
      </c>
      <c r="K404" s="21" t="b">
        <v>0</v>
      </c>
      <c r="L404" s="21">
        <v>46</v>
      </c>
      <c r="M404" s="21" t="b">
        <v>1</v>
      </c>
      <c r="N404" s="21" t="s">
        <v>8269</v>
      </c>
      <c r="O404" s="25">
        <v>1.05</v>
      </c>
      <c r="P404" s="26">
        <v>79.540000000000006</v>
      </c>
      <c r="Q404" s="21" t="s">
        <v>8314</v>
      </c>
      <c r="R404" s="21" t="s">
        <v>8315</v>
      </c>
    </row>
    <row r="405" spans="1:18" ht="48" x14ac:dyDescent="0.2">
      <c r="A405" s="21">
        <v>3823</v>
      </c>
      <c r="B405" s="22" t="s">
        <v>3820</v>
      </c>
      <c r="C405" s="22" t="s">
        <v>7932</v>
      </c>
      <c r="D405" s="23">
        <v>2500</v>
      </c>
      <c r="E405" s="24">
        <v>2650</v>
      </c>
      <c r="F405" s="21" t="s">
        <v>8218</v>
      </c>
      <c r="G405" s="21" t="s">
        <v>8223</v>
      </c>
      <c r="H405" s="21" t="s">
        <v>8245</v>
      </c>
      <c r="I405" s="21">
        <v>1437364740</v>
      </c>
      <c r="J405" s="21">
        <v>1434405044</v>
      </c>
      <c r="K405" s="21" t="b">
        <v>0</v>
      </c>
      <c r="L405" s="21">
        <v>41</v>
      </c>
      <c r="M405" s="21" t="b">
        <v>1</v>
      </c>
      <c r="N405" s="21" t="s">
        <v>8269</v>
      </c>
      <c r="O405" s="25">
        <v>1.06</v>
      </c>
      <c r="P405" s="26">
        <v>64.63</v>
      </c>
      <c r="Q405" s="21" t="s">
        <v>8314</v>
      </c>
      <c r="R405" s="21" t="s">
        <v>8315</v>
      </c>
    </row>
    <row r="406" spans="1:18" ht="48" x14ac:dyDescent="0.2">
      <c r="A406" s="21">
        <v>3825</v>
      </c>
      <c r="B406" s="22" t="s">
        <v>3822</v>
      </c>
      <c r="C406" s="22" t="s">
        <v>7934</v>
      </c>
      <c r="D406" s="23">
        <v>5000</v>
      </c>
      <c r="E406" s="24">
        <v>5271</v>
      </c>
      <c r="F406" s="21" t="s">
        <v>8218</v>
      </c>
      <c r="G406" s="21" t="s">
        <v>8223</v>
      </c>
      <c r="H406" s="21" t="s">
        <v>8245</v>
      </c>
      <c r="I406" s="21">
        <v>1434505214</v>
      </c>
      <c r="J406" s="21">
        <v>1432690814</v>
      </c>
      <c r="K406" s="21" t="b">
        <v>0</v>
      </c>
      <c r="L406" s="21">
        <v>49</v>
      </c>
      <c r="M406" s="21" t="b">
        <v>1</v>
      </c>
      <c r="N406" s="21" t="s">
        <v>8269</v>
      </c>
      <c r="O406" s="25">
        <v>1.05</v>
      </c>
      <c r="P406" s="26">
        <v>107.57</v>
      </c>
      <c r="Q406" s="21" t="s">
        <v>8314</v>
      </c>
      <c r="R406" s="21" t="s">
        <v>8315</v>
      </c>
    </row>
    <row r="407" spans="1:18" ht="48" x14ac:dyDescent="0.2">
      <c r="A407" s="21">
        <v>3828</v>
      </c>
      <c r="B407" s="22" t="s">
        <v>3825</v>
      </c>
      <c r="C407" s="22" t="s">
        <v>7937</v>
      </c>
      <c r="D407" s="23">
        <v>5000</v>
      </c>
      <c r="E407" s="24">
        <v>5000</v>
      </c>
      <c r="F407" s="21" t="s">
        <v>8218</v>
      </c>
      <c r="G407" s="21" t="s">
        <v>8223</v>
      </c>
      <c r="H407" s="21" t="s">
        <v>8245</v>
      </c>
      <c r="I407" s="21">
        <v>1420033187</v>
      </c>
      <c r="J407" s="21">
        <v>1414845587</v>
      </c>
      <c r="K407" s="21" t="b">
        <v>0</v>
      </c>
      <c r="L407" s="21">
        <v>28</v>
      </c>
      <c r="M407" s="21" t="b">
        <v>1</v>
      </c>
      <c r="N407" s="21" t="s">
        <v>8269</v>
      </c>
      <c r="O407" s="25">
        <v>1</v>
      </c>
      <c r="P407" s="26">
        <v>178.57</v>
      </c>
      <c r="Q407" s="21" t="s">
        <v>8314</v>
      </c>
      <c r="R407" s="21" t="s">
        <v>8315</v>
      </c>
    </row>
    <row r="408" spans="1:18" ht="48" x14ac:dyDescent="0.2">
      <c r="A408" s="21">
        <v>3829</v>
      </c>
      <c r="B408" s="22" t="s">
        <v>3826</v>
      </c>
      <c r="C408" s="22" t="s">
        <v>7938</v>
      </c>
      <c r="D408" s="23">
        <v>500</v>
      </c>
      <c r="E408" s="24">
        <v>501</v>
      </c>
      <c r="F408" s="21" t="s">
        <v>8218</v>
      </c>
      <c r="G408" s="21" t="s">
        <v>8223</v>
      </c>
      <c r="H408" s="21" t="s">
        <v>8245</v>
      </c>
      <c r="I408" s="21">
        <v>1472676371</v>
      </c>
      <c r="J408" s="21">
        <v>1470948371</v>
      </c>
      <c r="K408" s="21" t="b">
        <v>0</v>
      </c>
      <c r="L408" s="21">
        <v>8</v>
      </c>
      <c r="M408" s="21" t="b">
        <v>1</v>
      </c>
      <c r="N408" s="21" t="s">
        <v>8269</v>
      </c>
      <c r="O408" s="25">
        <v>1</v>
      </c>
      <c r="P408" s="26">
        <v>62.63</v>
      </c>
      <c r="Q408" s="21" t="s">
        <v>8314</v>
      </c>
      <c r="R408" s="21" t="s">
        <v>8315</v>
      </c>
    </row>
    <row r="409" spans="1:18" ht="48" x14ac:dyDescent="0.2">
      <c r="A409" s="21">
        <v>3830</v>
      </c>
      <c r="B409" s="22" t="s">
        <v>3827</v>
      </c>
      <c r="C409" s="22" t="s">
        <v>7939</v>
      </c>
      <c r="D409" s="23">
        <v>100</v>
      </c>
      <c r="E409" s="24">
        <v>225</v>
      </c>
      <c r="F409" s="21" t="s">
        <v>8218</v>
      </c>
      <c r="G409" s="21" t="s">
        <v>8223</v>
      </c>
      <c r="H409" s="21" t="s">
        <v>8245</v>
      </c>
      <c r="I409" s="21">
        <v>1464371211</v>
      </c>
      <c r="J409" s="21">
        <v>1463161611</v>
      </c>
      <c r="K409" s="21" t="b">
        <v>0</v>
      </c>
      <c r="L409" s="21">
        <v>3</v>
      </c>
      <c r="M409" s="21" t="b">
        <v>1</v>
      </c>
      <c r="N409" s="21" t="s">
        <v>8269</v>
      </c>
      <c r="O409" s="25">
        <v>2.25</v>
      </c>
      <c r="P409" s="26">
        <v>75</v>
      </c>
      <c r="Q409" s="21" t="s">
        <v>8314</v>
      </c>
      <c r="R409" s="21" t="s">
        <v>8315</v>
      </c>
    </row>
    <row r="410" spans="1:18" ht="64" x14ac:dyDescent="0.2">
      <c r="A410" s="21">
        <v>3831</v>
      </c>
      <c r="B410" s="22" t="s">
        <v>3828</v>
      </c>
      <c r="C410" s="22" t="s">
        <v>7940</v>
      </c>
      <c r="D410" s="23">
        <v>500</v>
      </c>
      <c r="E410" s="24">
        <v>530.11</v>
      </c>
      <c r="F410" s="21" t="s">
        <v>8218</v>
      </c>
      <c r="G410" s="21" t="s">
        <v>8223</v>
      </c>
      <c r="H410" s="21" t="s">
        <v>8245</v>
      </c>
      <c r="I410" s="21">
        <v>1415222545</v>
      </c>
      <c r="J410" s="21">
        <v>1413404545</v>
      </c>
      <c r="K410" s="21" t="b">
        <v>0</v>
      </c>
      <c r="L410" s="21">
        <v>9</v>
      </c>
      <c r="M410" s="21" t="b">
        <v>1</v>
      </c>
      <c r="N410" s="21" t="s">
        <v>8269</v>
      </c>
      <c r="O410" s="25">
        <v>1.06</v>
      </c>
      <c r="P410" s="26">
        <v>58.9</v>
      </c>
      <c r="Q410" s="21" t="s">
        <v>8314</v>
      </c>
      <c r="R410" s="21" t="s">
        <v>8315</v>
      </c>
    </row>
    <row r="411" spans="1:18" ht="48" x14ac:dyDescent="0.2">
      <c r="A411" s="21">
        <v>3832</v>
      </c>
      <c r="B411" s="22" t="s">
        <v>3829</v>
      </c>
      <c r="C411" s="22" t="s">
        <v>7941</v>
      </c>
      <c r="D411" s="23">
        <v>1200</v>
      </c>
      <c r="E411" s="24">
        <v>1256</v>
      </c>
      <c r="F411" s="21" t="s">
        <v>8218</v>
      </c>
      <c r="G411" s="21" t="s">
        <v>8223</v>
      </c>
      <c r="H411" s="21" t="s">
        <v>8245</v>
      </c>
      <c r="I411" s="21">
        <v>1455936335</v>
      </c>
      <c r="J411" s="21">
        <v>1452048335</v>
      </c>
      <c r="K411" s="21" t="b">
        <v>0</v>
      </c>
      <c r="L411" s="21">
        <v>9</v>
      </c>
      <c r="M411" s="21" t="b">
        <v>1</v>
      </c>
      <c r="N411" s="21" t="s">
        <v>8269</v>
      </c>
      <c r="O411" s="25">
        <v>1.05</v>
      </c>
      <c r="P411" s="26">
        <v>139.56</v>
      </c>
      <c r="Q411" s="21" t="s">
        <v>8314</v>
      </c>
      <c r="R411" s="21" t="s">
        <v>8315</v>
      </c>
    </row>
    <row r="412" spans="1:18" ht="48" x14ac:dyDescent="0.2">
      <c r="A412" s="21">
        <v>3836</v>
      </c>
      <c r="B412" s="22" t="s">
        <v>3833</v>
      </c>
      <c r="C412" s="22" t="s">
        <v>7945</v>
      </c>
      <c r="D412" s="23">
        <v>800</v>
      </c>
      <c r="E412" s="24">
        <v>900</v>
      </c>
      <c r="F412" s="21" t="s">
        <v>8218</v>
      </c>
      <c r="G412" s="21" t="s">
        <v>8223</v>
      </c>
      <c r="H412" s="21" t="s">
        <v>8245</v>
      </c>
      <c r="I412" s="21">
        <v>1470197340</v>
      </c>
      <c r="J412" s="21">
        <v>1467497652</v>
      </c>
      <c r="K412" s="21" t="b">
        <v>0</v>
      </c>
      <c r="L412" s="21">
        <v>14</v>
      </c>
      <c r="M412" s="21" t="b">
        <v>1</v>
      </c>
      <c r="N412" s="21" t="s">
        <v>8269</v>
      </c>
      <c r="O412" s="25">
        <v>1.1299999999999999</v>
      </c>
      <c r="P412" s="26">
        <v>64.290000000000006</v>
      </c>
      <c r="Q412" s="21" t="s">
        <v>8314</v>
      </c>
      <c r="R412" s="21" t="s">
        <v>8315</v>
      </c>
    </row>
    <row r="413" spans="1:18" ht="48" x14ac:dyDescent="0.2">
      <c r="A413" s="21">
        <v>3839</v>
      </c>
      <c r="B413" s="22" t="s">
        <v>3836</v>
      </c>
      <c r="C413" s="22" t="s">
        <v>7948</v>
      </c>
      <c r="D413" s="23">
        <v>2000</v>
      </c>
      <c r="E413" s="24">
        <v>2025</v>
      </c>
      <c r="F413" s="21" t="s">
        <v>8218</v>
      </c>
      <c r="G413" s="21" t="s">
        <v>8223</v>
      </c>
      <c r="H413" s="21" t="s">
        <v>8245</v>
      </c>
      <c r="I413" s="21">
        <v>1438226724</v>
      </c>
      <c r="J413" s="21">
        <v>1433042724</v>
      </c>
      <c r="K413" s="21" t="b">
        <v>0</v>
      </c>
      <c r="L413" s="21">
        <v>32</v>
      </c>
      <c r="M413" s="21" t="b">
        <v>1</v>
      </c>
      <c r="N413" s="21" t="s">
        <v>8269</v>
      </c>
      <c r="O413" s="25">
        <v>1.01</v>
      </c>
      <c r="P413" s="26">
        <v>63.28</v>
      </c>
      <c r="Q413" s="21" t="s">
        <v>8314</v>
      </c>
      <c r="R413" s="21" t="s">
        <v>8315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3C716-0A25-2D45-A720-B11CDECE6A6E}">
  <dimension ref="A1:R251"/>
  <sheetViews>
    <sheetView workbookViewId="0">
      <selection sqref="A1:R251"/>
    </sheetView>
  </sheetViews>
  <sheetFormatPr baseColWidth="10" defaultRowHeight="15" x14ac:dyDescent="0.2"/>
  <sheetData>
    <row r="1" spans="1:18" ht="16" x14ac:dyDescent="0.2">
      <c r="A1" s="16" t="s">
        <v>0</v>
      </c>
      <c r="B1" s="17" t="s">
        <v>1</v>
      </c>
      <c r="C1" s="17" t="s">
        <v>4110</v>
      </c>
      <c r="D1" s="18" t="s">
        <v>8366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20" t="s">
        <v>8306</v>
      </c>
      <c r="P1" s="20" t="s">
        <v>8362</v>
      </c>
      <c r="Q1" s="16" t="s">
        <v>8305</v>
      </c>
      <c r="R1" s="21"/>
    </row>
    <row r="2" spans="1:18" ht="224" x14ac:dyDescent="0.2">
      <c r="A2" s="21">
        <v>2843</v>
      </c>
      <c r="B2" s="22" t="s">
        <v>2843</v>
      </c>
      <c r="C2" s="22" t="s">
        <v>6953</v>
      </c>
      <c r="D2" s="23">
        <v>1200</v>
      </c>
      <c r="E2" s="24">
        <v>0</v>
      </c>
      <c r="F2" s="21" t="s">
        <v>8220</v>
      </c>
      <c r="G2" s="21" t="s">
        <v>8223</v>
      </c>
      <c r="H2" s="21" t="s">
        <v>8245</v>
      </c>
      <c r="I2" s="21">
        <v>1465790400</v>
      </c>
      <c r="J2" s="21">
        <v>1462210950</v>
      </c>
      <c r="K2" s="21" t="b">
        <v>0</v>
      </c>
      <c r="L2" s="21">
        <v>0</v>
      </c>
      <c r="M2" s="21" t="b">
        <v>0</v>
      </c>
      <c r="N2" s="21" t="s">
        <v>8269</v>
      </c>
      <c r="O2" s="25">
        <v>0</v>
      </c>
      <c r="P2" s="26" t="e">
        <v>#DIV/0!</v>
      </c>
      <c r="Q2" s="21" t="s">
        <v>8314</v>
      </c>
      <c r="R2" s="21" t="s">
        <v>8315</v>
      </c>
    </row>
    <row r="3" spans="1:18" ht="192" x14ac:dyDescent="0.2">
      <c r="A3" s="21">
        <v>2845</v>
      </c>
      <c r="B3" s="22" t="s">
        <v>2845</v>
      </c>
      <c r="C3" s="22" t="s">
        <v>6955</v>
      </c>
      <c r="D3" s="23">
        <v>7500</v>
      </c>
      <c r="E3" s="24">
        <v>2366</v>
      </c>
      <c r="F3" s="21" t="s">
        <v>8220</v>
      </c>
      <c r="G3" s="21" t="s">
        <v>8223</v>
      </c>
      <c r="H3" s="21" t="s">
        <v>8245</v>
      </c>
      <c r="I3" s="21">
        <v>1433723033</v>
      </c>
      <c r="J3" s="21">
        <v>1428539033</v>
      </c>
      <c r="K3" s="21" t="b">
        <v>0</v>
      </c>
      <c r="L3" s="21">
        <v>39</v>
      </c>
      <c r="M3" s="21" t="b">
        <v>0</v>
      </c>
      <c r="N3" s="21" t="s">
        <v>8269</v>
      </c>
      <c r="O3" s="25">
        <v>0.32</v>
      </c>
      <c r="P3" s="26">
        <v>60.67</v>
      </c>
      <c r="Q3" s="21" t="s">
        <v>8314</v>
      </c>
      <c r="R3" s="21" t="s">
        <v>8315</v>
      </c>
    </row>
    <row r="4" spans="1:18" ht="224" x14ac:dyDescent="0.2">
      <c r="A4" s="21">
        <v>2846</v>
      </c>
      <c r="B4" s="22" t="s">
        <v>2846</v>
      </c>
      <c r="C4" s="22" t="s">
        <v>6956</v>
      </c>
      <c r="D4" s="23">
        <v>8000</v>
      </c>
      <c r="E4" s="24">
        <v>0</v>
      </c>
      <c r="F4" s="21" t="s">
        <v>8220</v>
      </c>
      <c r="G4" s="21" t="s">
        <v>8223</v>
      </c>
      <c r="H4" s="21" t="s">
        <v>8245</v>
      </c>
      <c r="I4" s="21">
        <v>1432917394</v>
      </c>
      <c r="J4" s="21">
        <v>1429029394</v>
      </c>
      <c r="K4" s="21" t="b">
        <v>0</v>
      </c>
      <c r="L4" s="21">
        <v>0</v>
      </c>
      <c r="M4" s="21" t="b">
        <v>0</v>
      </c>
      <c r="N4" s="21" t="s">
        <v>8269</v>
      </c>
      <c r="O4" s="25">
        <v>0</v>
      </c>
      <c r="P4" s="26" t="e">
        <v>#DIV/0!</v>
      </c>
      <c r="Q4" s="21" t="s">
        <v>8314</v>
      </c>
      <c r="R4" s="21" t="s">
        <v>8315</v>
      </c>
    </row>
    <row r="5" spans="1:18" ht="192" x14ac:dyDescent="0.2">
      <c r="A5" s="21">
        <v>2847</v>
      </c>
      <c r="B5" s="22" t="s">
        <v>2847</v>
      </c>
      <c r="C5" s="22" t="s">
        <v>6957</v>
      </c>
      <c r="D5" s="23">
        <v>2000</v>
      </c>
      <c r="E5" s="24">
        <v>0</v>
      </c>
      <c r="F5" s="21" t="s">
        <v>8220</v>
      </c>
      <c r="G5" s="21" t="s">
        <v>8223</v>
      </c>
      <c r="H5" s="21" t="s">
        <v>8245</v>
      </c>
      <c r="I5" s="21">
        <v>1464031265</v>
      </c>
      <c r="J5" s="21">
        <v>1458847265</v>
      </c>
      <c r="K5" s="21" t="b">
        <v>0</v>
      </c>
      <c r="L5" s="21">
        <v>0</v>
      </c>
      <c r="M5" s="21" t="b">
        <v>0</v>
      </c>
      <c r="N5" s="21" t="s">
        <v>8269</v>
      </c>
      <c r="O5" s="25">
        <v>0</v>
      </c>
      <c r="P5" s="26" t="e">
        <v>#DIV/0!</v>
      </c>
      <c r="Q5" s="21" t="s">
        <v>8314</v>
      </c>
      <c r="R5" s="21" t="s">
        <v>8315</v>
      </c>
    </row>
    <row r="6" spans="1:18" ht="224" x14ac:dyDescent="0.2">
      <c r="A6" s="21">
        <v>2848</v>
      </c>
      <c r="B6" s="22" t="s">
        <v>2848</v>
      </c>
      <c r="C6" s="22" t="s">
        <v>6958</v>
      </c>
      <c r="D6" s="23">
        <v>35000</v>
      </c>
      <c r="E6" s="24">
        <v>70</v>
      </c>
      <c r="F6" s="21" t="s">
        <v>8220</v>
      </c>
      <c r="G6" s="21" t="s">
        <v>8223</v>
      </c>
      <c r="H6" s="21" t="s">
        <v>8245</v>
      </c>
      <c r="I6" s="21">
        <v>1432913659</v>
      </c>
      <c r="J6" s="21">
        <v>1430321659</v>
      </c>
      <c r="K6" s="21" t="b">
        <v>0</v>
      </c>
      <c r="L6" s="21">
        <v>3</v>
      </c>
      <c r="M6" s="21" t="b">
        <v>0</v>
      </c>
      <c r="N6" s="21" t="s">
        <v>8269</v>
      </c>
      <c r="O6" s="25">
        <v>0</v>
      </c>
      <c r="P6" s="26">
        <v>23.33</v>
      </c>
      <c r="Q6" s="21" t="s">
        <v>8314</v>
      </c>
      <c r="R6" s="21" t="s">
        <v>8315</v>
      </c>
    </row>
    <row r="7" spans="1:18" ht="192" x14ac:dyDescent="0.2">
      <c r="A7" s="21">
        <v>2850</v>
      </c>
      <c r="B7" s="22" t="s">
        <v>2850</v>
      </c>
      <c r="C7" s="22" t="s">
        <v>6960</v>
      </c>
      <c r="D7" s="23">
        <v>8000</v>
      </c>
      <c r="E7" s="24">
        <v>311</v>
      </c>
      <c r="F7" s="21" t="s">
        <v>8220</v>
      </c>
      <c r="G7" s="21" t="s">
        <v>8223</v>
      </c>
      <c r="H7" s="21" t="s">
        <v>8245</v>
      </c>
      <c r="I7" s="21">
        <v>1409962211</v>
      </c>
      <c r="J7" s="21">
        <v>1407370211</v>
      </c>
      <c r="K7" s="21" t="b">
        <v>0</v>
      </c>
      <c r="L7" s="21">
        <v>13</v>
      </c>
      <c r="M7" s="21" t="b">
        <v>0</v>
      </c>
      <c r="N7" s="21" t="s">
        <v>8269</v>
      </c>
      <c r="O7" s="25">
        <v>0.04</v>
      </c>
      <c r="P7" s="26">
        <v>23.92</v>
      </c>
      <c r="Q7" s="21" t="s">
        <v>8314</v>
      </c>
      <c r="R7" s="21" t="s">
        <v>8315</v>
      </c>
    </row>
    <row r="8" spans="1:18" ht="176" x14ac:dyDescent="0.2">
      <c r="A8" s="21">
        <v>2852</v>
      </c>
      <c r="B8" s="22" t="s">
        <v>2852</v>
      </c>
      <c r="C8" s="22" t="s">
        <v>6962</v>
      </c>
      <c r="D8" s="23">
        <v>5000</v>
      </c>
      <c r="E8" s="24">
        <v>95</v>
      </c>
      <c r="F8" s="21" t="s">
        <v>8220</v>
      </c>
      <c r="G8" s="21" t="s">
        <v>8223</v>
      </c>
      <c r="H8" s="21" t="s">
        <v>8245</v>
      </c>
      <c r="I8" s="21">
        <v>1403312703</v>
      </c>
      <c r="J8" s="21">
        <v>1400720703</v>
      </c>
      <c r="K8" s="21" t="b">
        <v>0</v>
      </c>
      <c r="L8" s="21">
        <v>6</v>
      </c>
      <c r="M8" s="21" t="b">
        <v>0</v>
      </c>
      <c r="N8" s="21" t="s">
        <v>8269</v>
      </c>
      <c r="O8" s="25">
        <v>0.02</v>
      </c>
      <c r="P8" s="26">
        <v>15.83</v>
      </c>
      <c r="Q8" s="21" t="s">
        <v>8314</v>
      </c>
      <c r="R8" s="21" t="s">
        <v>8315</v>
      </c>
    </row>
    <row r="9" spans="1:18" ht="256" x14ac:dyDescent="0.2">
      <c r="A9" s="21">
        <v>2855</v>
      </c>
      <c r="B9" s="22" t="s">
        <v>2855</v>
      </c>
      <c r="C9" s="22" t="s">
        <v>6965</v>
      </c>
      <c r="D9" s="23">
        <v>600</v>
      </c>
      <c r="E9" s="24">
        <v>300</v>
      </c>
      <c r="F9" s="21" t="s">
        <v>8220</v>
      </c>
      <c r="G9" s="21" t="s">
        <v>8223</v>
      </c>
      <c r="H9" s="21" t="s">
        <v>8245</v>
      </c>
      <c r="I9" s="21">
        <v>1454110440</v>
      </c>
      <c r="J9" s="21">
        <v>1451607071</v>
      </c>
      <c r="K9" s="21" t="b">
        <v>0</v>
      </c>
      <c r="L9" s="21">
        <v>5</v>
      </c>
      <c r="M9" s="21" t="b">
        <v>0</v>
      </c>
      <c r="N9" s="21" t="s">
        <v>8269</v>
      </c>
      <c r="O9" s="25">
        <v>0.5</v>
      </c>
      <c r="P9" s="26">
        <v>60</v>
      </c>
      <c r="Q9" s="21" t="s">
        <v>8314</v>
      </c>
      <c r="R9" s="21" t="s">
        <v>8315</v>
      </c>
    </row>
    <row r="10" spans="1:18" ht="208" x14ac:dyDescent="0.2">
      <c r="A10" s="21">
        <v>2856</v>
      </c>
      <c r="B10" s="22" t="s">
        <v>2856</v>
      </c>
      <c r="C10" s="22" t="s">
        <v>6966</v>
      </c>
      <c r="D10" s="23">
        <v>3000</v>
      </c>
      <c r="E10" s="24">
        <v>146</v>
      </c>
      <c r="F10" s="21" t="s">
        <v>8220</v>
      </c>
      <c r="G10" s="21" t="s">
        <v>8223</v>
      </c>
      <c r="H10" s="21" t="s">
        <v>8245</v>
      </c>
      <c r="I10" s="21">
        <v>1439069640</v>
      </c>
      <c r="J10" s="21">
        <v>1433897647</v>
      </c>
      <c r="K10" s="21" t="b">
        <v>0</v>
      </c>
      <c r="L10" s="21">
        <v>6</v>
      </c>
      <c r="M10" s="21" t="b">
        <v>0</v>
      </c>
      <c r="N10" s="21" t="s">
        <v>8269</v>
      </c>
      <c r="O10" s="25">
        <v>0.05</v>
      </c>
      <c r="P10" s="26">
        <v>24.33</v>
      </c>
      <c r="Q10" s="21" t="s">
        <v>8314</v>
      </c>
      <c r="R10" s="21" t="s">
        <v>8315</v>
      </c>
    </row>
    <row r="11" spans="1:18" ht="208" x14ac:dyDescent="0.2">
      <c r="A11" s="21">
        <v>2860</v>
      </c>
      <c r="B11" s="22" t="s">
        <v>2860</v>
      </c>
      <c r="C11" s="22" t="s">
        <v>6970</v>
      </c>
      <c r="D11" s="23">
        <v>4000</v>
      </c>
      <c r="E11" s="24">
        <v>266</v>
      </c>
      <c r="F11" s="21" t="s">
        <v>8220</v>
      </c>
      <c r="G11" s="21" t="s">
        <v>8223</v>
      </c>
      <c r="H11" s="21" t="s">
        <v>8245</v>
      </c>
      <c r="I11" s="21">
        <v>1466363576</v>
      </c>
      <c r="J11" s="21">
        <v>1461179576</v>
      </c>
      <c r="K11" s="21" t="b">
        <v>0</v>
      </c>
      <c r="L11" s="21">
        <v>9</v>
      </c>
      <c r="M11" s="21" t="b">
        <v>0</v>
      </c>
      <c r="N11" s="21" t="s">
        <v>8269</v>
      </c>
      <c r="O11" s="25">
        <v>7.0000000000000007E-2</v>
      </c>
      <c r="P11" s="26">
        <v>29.56</v>
      </c>
      <c r="Q11" s="21" t="s">
        <v>8314</v>
      </c>
      <c r="R11" s="21" t="s">
        <v>8315</v>
      </c>
    </row>
    <row r="12" spans="1:18" ht="176" x14ac:dyDescent="0.2">
      <c r="A12" s="21">
        <v>2862</v>
      </c>
      <c r="B12" s="22" t="s">
        <v>2862</v>
      </c>
      <c r="C12" s="22" t="s">
        <v>6972</v>
      </c>
      <c r="D12" s="23">
        <v>12700</v>
      </c>
      <c r="E12" s="24">
        <v>55</v>
      </c>
      <c r="F12" s="21" t="s">
        <v>8220</v>
      </c>
      <c r="G12" s="21" t="s">
        <v>8223</v>
      </c>
      <c r="H12" s="21" t="s">
        <v>8245</v>
      </c>
      <c r="I12" s="21">
        <v>1403636229</v>
      </c>
      <c r="J12" s="21">
        <v>1401044229</v>
      </c>
      <c r="K12" s="21" t="b">
        <v>0</v>
      </c>
      <c r="L12" s="21">
        <v>3</v>
      </c>
      <c r="M12" s="21" t="b">
        <v>0</v>
      </c>
      <c r="N12" s="21" t="s">
        <v>8269</v>
      </c>
      <c r="O12" s="25">
        <v>0</v>
      </c>
      <c r="P12" s="26">
        <v>18.329999999999998</v>
      </c>
      <c r="Q12" s="21" t="s">
        <v>8314</v>
      </c>
      <c r="R12" s="21" t="s">
        <v>8315</v>
      </c>
    </row>
    <row r="13" spans="1:18" ht="208" x14ac:dyDescent="0.2">
      <c r="A13" s="21">
        <v>2863</v>
      </c>
      <c r="B13" s="22" t="s">
        <v>2863</v>
      </c>
      <c r="C13" s="22" t="s">
        <v>6973</v>
      </c>
      <c r="D13" s="23">
        <v>50000</v>
      </c>
      <c r="E13" s="24">
        <v>20</v>
      </c>
      <c r="F13" s="21" t="s">
        <v>8220</v>
      </c>
      <c r="G13" s="21" t="s">
        <v>8223</v>
      </c>
      <c r="H13" s="21" t="s">
        <v>8245</v>
      </c>
      <c r="I13" s="21">
        <v>1410279123</v>
      </c>
      <c r="J13" s="21">
        <v>1405095123</v>
      </c>
      <c r="K13" s="21" t="b">
        <v>0</v>
      </c>
      <c r="L13" s="21">
        <v>1</v>
      </c>
      <c r="M13" s="21" t="b">
        <v>0</v>
      </c>
      <c r="N13" s="21" t="s">
        <v>8269</v>
      </c>
      <c r="O13" s="25">
        <v>0</v>
      </c>
      <c r="P13" s="26">
        <v>20</v>
      </c>
      <c r="Q13" s="21" t="s">
        <v>8314</v>
      </c>
      <c r="R13" s="21" t="s">
        <v>8315</v>
      </c>
    </row>
    <row r="14" spans="1:18" ht="176" x14ac:dyDescent="0.2">
      <c r="A14" s="21">
        <v>2865</v>
      </c>
      <c r="B14" s="22" t="s">
        <v>2865</v>
      </c>
      <c r="C14" s="22" t="s">
        <v>6975</v>
      </c>
      <c r="D14" s="23">
        <v>2888</v>
      </c>
      <c r="E14" s="24">
        <v>0</v>
      </c>
      <c r="F14" s="21" t="s">
        <v>8220</v>
      </c>
      <c r="G14" s="21" t="s">
        <v>8223</v>
      </c>
      <c r="H14" s="21" t="s">
        <v>8245</v>
      </c>
      <c r="I14" s="21">
        <v>1420512259</v>
      </c>
      <c r="J14" s="21">
        <v>1415328259</v>
      </c>
      <c r="K14" s="21" t="b">
        <v>0</v>
      </c>
      <c r="L14" s="21">
        <v>0</v>
      </c>
      <c r="M14" s="21" t="b">
        <v>0</v>
      </c>
      <c r="N14" s="21" t="s">
        <v>8269</v>
      </c>
      <c r="O14" s="25">
        <v>0</v>
      </c>
      <c r="P14" s="26" t="e">
        <v>#DIV/0!</v>
      </c>
      <c r="Q14" s="21" t="s">
        <v>8314</v>
      </c>
      <c r="R14" s="21" t="s">
        <v>8315</v>
      </c>
    </row>
    <row r="15" spans="1:18" ht="192" x14ac:dyDescent="0.2">
      <c r="A15" s="21">
        <v>2866</v>
      </c>
      <c r="B15" s="22" t="s">
        <v>2866</v>
      </c>
      <c r="C15" s="22" t="s">
        <v>6976</v>
      </c>
      <c r="D15" s="23">
        <v>5000</v>
      </c>
      <c r="E15" s="24">
        <v>45</v>
      </c>
      <c r="F15" s="21" t="s">
        <v>8220</v>
      </c>
      <c r="G15" s="21" t="s">
        <v>8223</v>
      </c>
      <c r="H15" s="21" t="s">
        <v>8245</v>
      </c>
      <c r="I15" s="21">
        <v>1476482400</v>
      </c>
      <c r="J15" s="21">
        <v>1473893721</v>
      </c>
      <c r="K15" s="21" t="b">
        <v>0</v>
      </c>
      <c r="L15" s="21">
        <v>2</v>
      </c>
      <c r="M15" s="21" t="b">
        <v>0</v>
      </c>
      <c r="N15" s="21" t="s">
        <v>8269</v>
      </c>
      <c r="O15" s="25">
        <v>0.01</v>
      </c>
      <c r="P15" s="26">
        <v>22.5</v>
      </c>
      <c r="Q15" s="21" t="s">
        <v>8314</v>
      </c>
      <c r="R15" s="21" t="s">
        <v>8315</v>
      </c>
    </row>
    <row r="16" spans="1:18" ht="224" x14ac:dyDescent="0.2">
      <c r="A16" s="21">
        <v>2867</v>
      </c>
      <c r="B16" s="22" t="s">
        <v>2867</v>
      </c>
      <c r="C16" s="22" t="s">
        <v>6977</v>
      </c>
      <c r="D16" s="23">
        <v>2500</v>
      </c>
      <c r="E16" s="24">
        <v>504</v>
      </c>
      <c r="F16" s="21" t="s">
        <v>8220</v>
      </c>
      <c r="G16" s="21" t="s">
        <v>8223</v>
      </c>
      <c r="H16" s="21" t="s">
        <v>8245</v>
      </c>
      <c r="I16" s="21">
        <v>1467604800</v>
      </c>
      <c r="J16" s="21">
        <v>1465533672</v>
      </c>
      <c r="K16" s="21" t="b">
        <v>0</v>
      </c>
      <c r="L16" s="21">
        <v>10</v>
      </c>
      <c r="M16" s="21" t="b">
        <v>0</v>
      </c>
      <c r="N16" s="21" t="s">
        <v>8269</v>
      </c>
      <c r="O16" s="25">
        <v>0.2</v>
      </c>
      <c r="P16" s="26">
        <v>50.4</v>
      </c>
      <c r="Q16" s="21" t="s">
        <v>8314</v>
      </c>
      <c r="R16" s="21" t="s">
        <v>8315</v>
      </c>
    </row>
    <row r="17" spans="1:18" ht="224" x14ac:dyDescent="0.2">
      <c r="A17" s="21">
        <v>2868</v>
      </c>
      <c r="B17" s="22" t="s">
        <v>2868</v>
      </c>
      <c r="C17" s="22" t="s">
        <v>6978</v>
      </c>
      <c r="D17" s="23">
        <v>15000</v>
      </c>
      <c r="E17" s="24">
        <v>6301.76</v>
      </c>
      <c r="F17" s="21" t="s">
        <v>8220</v>
      </c>
      <c r="G17" s="21" t="s">
        <v>8223</v>
      </c>
      <c r="H17" s="21" t="s">
        <v>8245</v>
      </c>
      <c r="I17" s="21">
        <v>1475697054</v>
      </c>
      <c r="J17" s="21">
        <v>1473105054</v>
      </c>
      <c r="K17" s="21" t="b">
        <v>0</v>
      </c>
      <c r="L17" s="21">
        <v>60</v>
      </c>
      <c r="M17" s="21" t="b">
        <v>0</v>
      </c>
      <c r="N17" s="21" t="s">
        <v>8269</v>
      </c>
      <c r="O17" s="25">
        <v>0.42</v>
      </c>
      <c r="P17" s="26">
        <v>105.03</v>
      </c>
      <c r="Q17" s="21" t="s">
        <v>8314</v>
      </c>
      <c r="R17" s="21" t="s">
        <v>8315</v>
      </c>
    </row>
    <row r="18" spans="1:18" ht="224" x14ac:dyDescent="0.2">
      <c r="A18" s="21">
        <v>2869</v>
      </c>
      <c r="B18" s="22" t="s">
        <v>2869</v>
      </c>
      <c r="C18" s="22" t="s">
        <v>6979</v>
      </c>
      <c r="D18" s="23">
        <v>20000</v>
      </c>
      <c r="E18" s="24">
        <v>177</v>
      </c>
      <c r="F18" s="21" t="s">
        <v>8220</v>
      </c>
      <c r="G18" s="21" t="s">
        <v>8223</v>
      </c>
      <c r="H18" s="21" t="s">
        <v>8245</v>
      </c>
      <c r="I18" s="21">
        <v>1468937681</v>
      </c>
      <c r="J18" s="21">
        <v>1466345681</v>
      </c>
      <c r="K18" s="21" t="b">
        <v>0</v>
      </c>
      <c r="L18" s="21">
        <v>5</v>
      </c>
      <c r="M18" s="21" t="b">
        <v>0</v>
      </c>
      <c r="N18" s="21" t="s">
        <v>8269</v>
      </c>
      <c r="O18" s="25">
        <v>0.01</v>
      </c>
      <c r="P18" s="26">
        <v>35.4</v>
      </c>
      <c r="Q18" s="21" t="s">
        <v>8314</v>
      </c>
      <c r="R18" s="21" t="s">
        <v>8315</v>
      </c>
    </row>
    <row r="19" spans="1:18" ht="192" x14ac:dyDescent="0.2">
      <c r="A19" s="21">
        <v>2870</v>
      </c>
      <c r="B19" s="22" t="s">
        <v>2870</v>
      </c>
      <c r="C19" s="22" t="s">
        <v>6980</v>
      </c>
      <c r="D19" s="23">
        <v>5000</v>
      </c>
      <c r="E19" s="24">
        <v>750</v>
      </c>
      <c r="F19" s="21" t="s">
        <v>8220</v>
      </c>
      <c r="G19" s="21" t="s">
        <v>8223</v>
      </c>
      <c r="H19" s="21" t="s">
        <v>8245</v>
      </c>
      <c r="I19" s="21">
        <v>1400301165</v>
      </c>
      <c r="J19" s="21">
        <v>1397709165</v>
      </c>
      <c r="K19" s="21" t="b">
        <v>0</v>
      </c>
      <c r="L19" s="21">
        <v>9</v>
      </c>
      <c r="M19" s="21" t="b">
        <v>0</v>
      </c>
      <c r="N19" s="21" t="s">
        <v>8269</v>
      </c>
      <c r="O19" s="25">
        <v>0.15</v>
      </c>
      <c r="P19" s="26">
        <v>83.33</v>
      </c>
      <c r="Q19" s="21" t="s">
        <v>8314</v>
      </c>
      <c r="R19" s="21" t="s">
        <v>8315</v>
      </c>
    </row>
    <row r="20" spans="1:18" ht="160" x14ac:dyDescent="0.2">
      <c r="A20" s="21">
        <v>2871</v>
      </c>
      <c r="B20" s="22" t="s">
        <v>2871</v>
      </c>
      <c r="C20" s="22" t="s">
        <v>6981</v>
      </c>
      <c r="D20" s="23">
        <v>10000</v>
      </c>
      <c r="E20" s="24">
        <v>467</v>
      </c>
      <c r="F20" s="21" t="s">
        <v>8220</v>
      </c>
      <c r="G20" s="21" t="s">
        <v>8223</v>
      </c>
      <c r="H20" s="21" t="s">
        <v>8245</v>
      </c>
      <c r="I20" s="21">
        <v>1419183813</v>
      </c>
      <c r="J20" s="21">
        <v>1417455813</v>
      </c>
      <c r="K20" s="21" t="b">
        <v>0</v>
      </c>
      <c r="L20" s="21">
        <v>13</v>
      </c>
      <c r="M20" s="21" t="b">
        <v>0</v>
      </c>
      <c r="N20" s="21" t="s">
        <v>8269</v>
      </c>
      <c r="O20" s="25">
        <v>0.05</v>
      </c>
      <c r="P20" s="26">
        <v>35.92</v>
      </c>
      <c r="Q20" s="21" t="s">
        <v>8314</v>
      </c>
      <c r="R20" s="21" t="s">
        <v>8315</v>
      </c>
    </row>
    <row r="21" spans="1:18" ht="176" x14ac:dyDescent="0.2">
      <c r="A21" s="21">
        <v>2872</v>
      </c>
      <c r="B21" s="22" t="s">
        <v>2872</v>
      </c>
      <c r="C21" s="22" t="s">
        <v>6982</v>
      </c>
      <c r="D21" s="23">
        <v>3000</v>
      </c>
      <c r="E21" s="24">
        <v>0</v>
      </c>
      <c r="F21" s="21" t="s">
        <v>8220</v>
      </c>
      <c r="G21" s="21" t="s">
        <v>8223</v>
      </c>
      <c r="H21" s="21" t="s">
        <v>8245</v>
      </c>
      <c r="I21" s="21">
        <v>1434768438</v>
      </c>
      <c r="J21" s="21">
        <v>1429584438</v>
      </c>
      <c r="K21" s="21" t="b">
        <v>0</v>
      </c>
      <c r="L21" s="21">
        <v>0</v>
      </c>
      <c r="M21" s="21" t="b">
        <v>0</v>
      </c>
      <c r="N21" s="21" t="s">
        <v>8269</v>
      </c>
      <c r="O21" s="25">
        <v>0</v>
      </c>
      <c r="P21" s="26" t="e">
        <v>#DIV/0!</v>
      </c>
      <c r="Q21" s="21" t="s">
        <v>8314</v>
      </c>
      <c r="R21" s="21" t="s">
        <v>8315</v>
      </c>
    </row>
    <row r="22" spans="1:18" ht="224" x14ac:dyDescent="0.2">
      <c r="A22" s="21">
        <v>2873</v>
      </c>
      <c r="B22" s="22" t="s">
        <v>2873</v>
      </c>
      <c r="C22" s="22" t="s">
        <v>6983</v>
      </c>
      <c r="D22" s="23">
        <v>2500</v>
      </c>
      <c r="E22" s="24">
        <v>953</v>
      </c>
      <c r="F22" s="21" t="s">
        <v>8220</v>
      </c>
      <c r="G22" s="21" t="s">
        <v>8223</v>
      </c>
      <c r="H22" s="21" t="s">
        <v>8245</v>
      </c>
      <c r="I22" s="21">
        <v>1422473831</v>
      </c>
      <c r="J22" s="21">
        <v>1419881831</v>
      </c>
      <c r="K22" s="21" t="b">
        <v>0</v>
      </c>
      <c r="L22" s="21">
        <v>8</v>
      </c>
      <c r="M22" s="21" t="b">
        <v>0</v>
      </c>
      <c r="N22" s="21" t="s">
        <v>8269</v>
      </c>
      <c r="O22" s="25">
        <v>0.38</v>
      </c>
      <c r="P22" s="26">
        <v>119.13</v>
      </c>
      <c r="Q22" s="21" t="s">
        <v>8314</v>
      </c>
      <c r="R22" s="21" t="s">
        <v>8315</v>
      </c>
    </row>
    <row r="23" spans="1:18" ht="192" x14ac:dyDescent="0.2">
      <c r="A23" s="21">
        <v>2874</v>
      </c>
      <c r="B23" s="22" t="s">
        <v>2874</v>
      </c>
      <c r="C23" s="22" t="s">
        <v>6984</v>
      </c>
      <c r="D23" s="23">
        <v>5000</v>
      </c>
      <c r="E23" s="24">
        <v>271</v>
      </c>
      <c r="F23" s="21" t="s">
        <v>8220</v>
      </c>
      <c r="G23" s="21" t="s">
        <v>8223</v>
      </c>
      <c r="H23" s="21" t="s">
        <v>8245</v>
      </c>
      <c r="I23" s="21">
        <v>1484684186</v>
      </c>
      <c r="J23" s="21">
        <v>1482092186</v>
      </c>
      <c r="K23" s="21" t="b">
        <v>0</v>
      </c>
      <c r="L23" s="21">
        <v>3</v>
      </c>
      <c r="M23" s="21" t="b">
        <v>0</v>
      </c>
      <c r="N23" s="21" t="s">
        <v>8269</v>
      </c>
      <c r="O23" s="25">
        <v>0.05</v>
      </c>
      <c r="P23" s="26">
        <v>90.33</v>
      </c>
      <c r="Q23" s="21" t="s">
        <v>8314</v>
      </c>
      <c r="R23" s="21" t="s">
        <v>8315</v>
      </c>
    </row>
    <row r="24" spans="1:18" ht="192" x14ac:dyDescent="0.2">
      <c r="A24" s="21">
        <v>2875</v>
      </c>
      <c r="B24" s="22" t="s">
        <v>2875</v>
      </c>
      <c r="C24" s="22" t="s">
        <v>6985</v>
      </c>
      <c r="D24" s="23">
        <v>20000</v>
      </c>
      <c r="E24" s="24">
        <v>7</v>
      </c>
      <c r="F24" s="21" t="s">
        <v>8220</v>
      </c>
      <c r="G24" s="21" t="s">
        <v>8223</v>
      </c>
      <c r="H24" s="21" t="s">
        <v>8245</v>
      </c>
      <c r="I24" s="21">
        <v>1462417493</v>
      </c>
      <c r="J24" s="21">
        <v>1459825493</v>
      </c>
      <c r="K24" s="21" t="b">
        <v>0</v>
      </c>
      <c r="L24" s="21">
        <v>3</v>
      </c>
      <c r="M24" s="21" t="b">
        <v>0</v>
      </c>
      <c r="N24" s="21" t="s">
        <v>8269</v>
      </c>
      <c r="O24" s="25">
        <v>0</v>
      </c>
      <c r="P24" s="26">
        <v>2.33</v>
      </c>
      <c r="Q24" s="21" t="s">
        <v>8314</v>
      </c>
      <c r="R24" s="21" t="s">
        <v>8315</v>
      </c>
    </row>
    <row r="25" spans="1:18" ht="176" x14ac:dyDescent="0.2">
      <c r="A25" s="21">
        <v>2876</v>
      </c>
      <c r="B25" s="22" t="s">
        <v>2876</v>
      </c>
      <c r="C25" s="22" t="s">
        <v>6986</v>
      </c>
      <c r="D25" s="23">
        <v>150000</v>
      </c>
      <c r="E25" s="24">
        <v>0</v>
      </c>
      <c r="F25" s="21" t="s">
        <v>8220</v>
      </c>
      <c r="G25" s="21" t="s">
        <v>8223</v>
      </c>
      <c r="H25" s="21" t="s">
        <v>8245</v>
      </c>
      <c r="I25" s="21">
        <v>1437069079</v>
      </c>
      <c r="J25" s="21">
        <v>1434477079</v>
      </c>
      <c r="K25" s="21" t="b">
        <v>0</v>
      </c>
      <c r="L25" s="21">
        <v>0</v>
      </c>
      <c r="M25" s="21" t="b">
        <v>0</v>
      </c>
      <c r="N25" s="21" t="s">
        <v>8269</v>
      </c>
      <c r="O25" s="25">
        <v>0</v>
      </c>
      <c r="P25" s="26" t="e">
        <v>#DIV/0!</v>
      </c>
      <c r="Q25" s="21" t="s">
        <v>8314</v>
      </c>
      <c r="R25" s="21" t="s">
        <v>8315</v>
      </c>
    </row>
    <row r="26" spans="1:18" ht="192" x14ac:dyDescent="0.2">
      <c r="A26" s="21">
        <v>2877</v>
      </c>
      <c r="B26" s="22" t="s">
        <v>2877</v>
      </c>
      <c r="C26" s="22" t="s">
        <v>6987</v>
      </c>
      <c r="D26" s="23">
        <v>6000</v>
      </c>
      <c r="E26" s="24">
        <v>650</v>
      </c>
      <c r="F26" s="21" t="s">
        <v>8220</v>
      </c>
      <c r="G26" s="21" t="s">
        <v>8223</v>
      </c>
      <c r="H26" s="21" t="s">
        <v>8245</v>
      </c>
      <c r="I26" s="21">
        <v>1480525200</v>
      </c>
      <c r="J26" s="21">
        <v>1477781724</v>
      </c>
      <c r="K26" s="21" t="b">
        <v>0</v>
      </c>
      <c r="L26" s="21">
        <v>6</v>
      </c>
      <c r="M26" s="21" t="b">
        <v>0</v>
      </c>
      <c r="N26" s="21" t="s">
        <v>8269</v>
      </c>
      <c r="O26" s="25">
        <v>0.11</v>
      </c>
      <c r="P26" s="26">
        <v>108.33</v>
      </c>
      <c r="Q26" s="21" t="s">
        <v>8314</v>
      </c>
      <c r="R26" s="21" t="s">
        <v>8315</v>
      </c>
    </row>
    <row r="27" spans="1:18" ht="176" x14ac:dyDescent="0.2">
      <c r="A27" s="21">
        <v>2879</v>
      </c>
      <c r="B27" s="22" t="s">
        <v>2879</v>
      </c>
      <c r="C27" s="22" t="s">
        <v>6989</v>
      </c>
      <c r="D27" s="23">
        <v>11200</v>
      </c>
      <c r="E27" s="24">
        <v>29</v>
      </c>
      <c r="F27" s="21" t="s">
        <v>8220</v>
      </c>
      <c r="G27" s="21" t="s">
        <v>8223</v>
      </c>
      <c r="H27" s="21" t="s">
        <v>8245</v>
      </c>
      <c r="I27" s="21">
        <v>1453310661</v>
      </c>
      <c r="J27" s="21">
        <v>1450718661</v>
      </c>
      <c r="K27" s="21" t="b">
        <v>0</v>
      </c>
      <c r="L27" s="21">
        <v>1</v>
      </c>
      <c r="M27" s="21" t="b">
        <v>0</v>
      </c>
      <c r="N27" s="21" t="s">
        <v>8269</v>
      </c>
      <c r="O27" s="25">
        <v>0</v>
      </c>
      <c r="P27" s="26">
        <v>29</v>
      </c>
      <c r="Q27" s="21" t="s">
        <v>8314</v>
      </c>
      <c r="R27" s="21" t="s">
        <v>8315</v>
      </c>
    </row>
    <row r="28" spans="1:18" ht="208" x14ac:dyDescent="0.2">
      <c r="A28" s="21">
        <v>2880</v>
      </c>
      <c r="B28" s="22" t="s">
        <v>2880</v>
      </c>
      <c r="C28" s="22" t="s">
        <v>6990</v>
      </c>
      <c r="D28" s="23">
        <v>12000</v>
      </c>
      <c r="E28" s="24">
        <v>2800</v>
      </c>
      <c r="F28" s="21" t="s">
        <v>8220</v>
      </c>
      <c r="G28" s="21" t="s">
        <v>8223</v>
      </c>
      <c r="H28" s="21" t="s">
        <v>8245</v>
      </c>
      <c r="I28" s="21">
        <v>1440090300</v>
      </c>
      <c r="J28" s="21">
        <v>1436305452</v>
      </c>
      <c r="K28" s="21" t="b">
        <v>0</v>
      </c>
      <c r="L28" s="21">
        <v>29</v>
      </c>
      <c r="M28" s="21" t="b">
        <v>0</v>
      </c>
      <c r="N28" s="21" t="s">
        <v>8269</v>
      </c>
      <c r="O28" s="25">
        <v>0.23</v>
      </c>
      <c r="P28" s="26">
        <v>96.55</v>
      </c>
      <c r="Q28" s="21" t="s">
        <v>8314</v>
      </c>
      <c r="R28" s="21" t="s">
        <v>8315</v>
      </c>
    </row>
    <row r="29" spans="1:18" ht="192" x14ac:dyDescent="0.2">
      <c r="A29" s="21">
        <v>2881</v>
      </c>
      <c r="B29" s="22" t="s">
        <v>2881</v>
      </c>
      <c r="C29" s="22" t="s">
        <v>6991</v>
      </c>
      <c r="D29" s="23">
        <v>5500</v>
      </c>
      <c r="E29" s="24">
        <v>0</v>
      </c>
      <c r="F29" s="21" t="s">
        <v>8220</v>
      </c>
      <c r="G29" s="21" t="s">
        <v>8223</v>
      </c>
      <c r="H29" s="21" t="s">
        <v>8245</v>
      </c>
      <c r="I29" s="21">
        <v>1417620036</v>
      </c>
      <c r="J29" s="21">
        <v>1412432436</v>
      </c>
      <c r="K29" s="21" t="b">
        <v>0</v>
      </c>
      <c r="L29" s="21">
        <v>0</v>
      </c>
      <c r="M29" s="21" t="b">
        <v>0</v>
      </c>
      <c r="N29" s="21" t="s">
        <v>8269</v>
      </c>
      <c r="O29" s="25">
        <v>0</v>
      </c>
      <c r="P29" s="26" t="e">
        <v>#DIV/0!</v>
      </c>
      <c r="Q29" s="21" t="s">
        <v>8314</v>
      </c>
      <c r="R29" s="21" t="s">
        <v>8315</v>
      </c>
    </row>
    <row r="30" spans="1:18" ht="208" x14ac:dyDescent="0.2">
      <c r="A30" s="21">
        <v>2882</v>
      </c>
      <c r="B30" s="22" t="s">
        <v>2882</v>
      </c>
      <c r="C30" s="22" t="s">
        <v>6992</v>
      </c>
      <c r="D30" s="23">
        <v>750</v>
      </c>
      <c r="E30" s="24">
        <v>252</v>
      </c>
      <c r="F30" s="21" t="s">
        <v>8220</v>
      </c>
      <c r="G30" s="21" t="s">
        <v>8223</v>
      </c>
      <c r="H30" s="21" t="s">
        <v>8245</v>
      </c>
      <c r="I30" s="21">
        <v>1462112318</v>
      </c>
      <c r="J30" s="21">
        <v>1459520318</v>
      </c>
      <c r="K30" s="21" t="b">
        <v>0</v>
      </c>
      <c r="L30" s="21">
        <v>4</v>
      </c>
      <c r="M30" s="21" t="b">
        <v>0</v>
      </c>
      <c r="N30" s="21" t="s">
        <v>8269</v>
      </c>
      <c r="O30" s="25">
        <v>0.34</v>
      </c>
      <c r="P30" s="26">
        <v>63</v>
      </c>
      <c r="Q30" s="21" t="s">
        <v>8314</v>
      </c>
      <c r="R30" s="21" t="s">
        <v>8315</v>
      </c>
    </row>
    <row r="31" spans="1:18" ht="224" x14ac:dyDescent="0.2">
      <c r="A31" s="21">
        <v>2883</v>
      </c>
      <c r="B31" s="22" t="s">
        <v>2883</v>
      </c>
      <c r="C31" s="22" t="s">
        <v>6993</v>
      </c>
      <c r="D31" s="23">
        <v>10000</v>
      </c>
      <c r="E31" s="24">
        <v>1908</v>
      </c>
      <c r="F31" s="21" t="s">
        <v>8220</v>
      </c>
      <c r="G31" s="21" t="s">
        <v>8223</v>
      </c>
      <c r="H31" s="21" t="s">
        <v>8245</v>
      </c>
      <c r="I31" s="21">
        <v>1454734740</v>
      </c>
      <c r="J31" s="21">
        <v>1451684437</v>
      </c>
      <c r="K31" s="21" t="b">
        <v>0</v>
      </c>
      <c r="L31" s="21">
        <v>5</v>
      </c>
      <c r="M31" s="21" t="b">
        <v>0</v>
      </c>
      <c r="N31" s="21" t="s">
        <v>8269</v>
      </c>
      <c r="O31" s="25">
        <v>0.19</v>
      </c>
      <c r="P31" s="26">
        <v>381.6</v>
      </c>
      <c r="Q31" s="21" t="s">
        <v>8314</v>
      </c>
      <c r="R31" s="21" t="s">
        <v>8315</v>
      </c>
    </row>
    <row r="32" spans="1:18" ht="144" x14ac:dyDescent="0.2">
      <c r="A32" s="21">
        <v>2884</v>
      </c>
      <c r="B32" s="22" t="s">
        <v>2884</v>
      </c>
      <c r="C32" s="22" t="s">
        <v>6994</v>
      </c>
      <c r="D32" s="23">
        <v>45000</v>
      </c>
      <c r="E32" s="24">
        <v>185</v>
      </c>
      <c r="F32" s="21" t="s">
        <v>8220</v>
      </c>
      <c r="G32" s="21" t="s">
        <v>8223</v>
      </c>
      <c r="H32" s="21" t="s">
        <v>8245</v>
      </c>
      <c r="I32" s="21">
        <v>1417800435</v>
      </c>
      <c r="J32" s="21">
        <v>1415208435</v>
      </c>
      <c r="K32" s="21" t="b">
        <v>0</v>
      </c>
      <c r="L32" s="21">
        <v>4</v>
      </c>
      <c r="M32" s="21" t="b">
        <v>0</v>
      </c>
      <c r="N32" s="21" t="s">
        <v>8269</v>
      </c>
      <c r="O32" s="25">
        <v>0</v>
      </c>
      <c r="P32" s="26">
        <v>46.25</v>
      </c>
      <c r="Q32" s="21" t="s">
        <v>8314</v>
      </c>
      <c r="R32" s="21" t="s">
        <v>8315</v>
      </c>
    </row>
    <row r="33" spans="1:18" ht="128" x14ac:dyDescent="0.2">
      <c r="A33" s="21">
        <v>2885</v>
      </c>
      <c r="B33" s="22" t="s">
        <v>2885</v>
      </c>
      <c r="C33" s="22" t="s">
        <v>6995</v>
      </c>
      <c r="D33" s="23">
        <v>400</v>
      </c>
      <c r="E33" s="24">
        <v>130</v>
      </c>
      <c r="F33" s="21" t="s">
        <v>8220</v>
      </c>
      <c r="G33" s="21" t="s">
        <v>8223</v>
      </c>
      <c r="H33" s="21" t="s">
        <v>8245</v>
      </c>
      <c r="I33" s="21">
        <v>1426294201</v>
      </c>
      <c r="J33" s="21">
        <v>1423705801</v>
      </c>
      <c r="K33" s="21" t="b">
        <v>0</v>
      </c>
      <c r="L33" s="21">
        <v>5</v>
      </c>
      <c r="M33" s="21" t="b">
        <v>0</v>
      </c>
      <c r="N33" s="21" t="s">
        <v>8269</v>
      </c>
      <c r="O33" s="25">
        <v>0.33</v>
      </c>
      <c r="P33" s="26">
        <v>26</v>
      </c>
      <c r="Q33" s="21" t="s">
        <v>8314</v>
      </c>
      <c r="R33" s="21" t="s">
        <v>8315</v>
      </c>
    </row>
    <row r="34" spans="1:18" ht="192" x14ac:dyDescent="0.2">
      <c r="A34" s="21">
        <v>2886</v>
      </c>
      <c r="B34" s="22" t="s">
        <v>2886</v>
      </c>
      <c r="C34" s="22" t="s">
        <v>6996</v>
      </c>
      <c r="D34" s="23">
        <v>200</v>
      </c>
      <c r="E34" s="24">
        <v>10</v>
      </c>
      <c r="F34" s="21" t="s">
        <v>8220</v>
      </c>
      <c r="G34" s="21" t="s">
        <v>8223</v>
      </c>
      <c r="H34" s="21" t="s">
        <v>8245</v>
      </c>
      <c r="I34" s="21">
        <v>1442635140</v>
      </c>
      <c r="J34" s="21">
        <v>1442243484</v>
      </c>
      <c r="K34" s="21" t="b">
        <v>0</v>
      </c>
      <c r="L34" s="21">
        <v>1</v>
      </c>
      <c r="M34" s="21" t="b">
        <v>0</v>
      </c>
      <c r="N34" s="21" t="s">
        <v>8269</v>
      </c>
      <c r="O34" s="25">
        <v>0.05</v>
      </c>
      <c r="P34" s="26">
        <v>10</v>
      </c>
      <c r="Q34" s="21" t="s">
        <v>8314</v>
      </c>
      <c r="R34" s="21" t="s">
        <v>8315</v>
      </c>
    </row>
    <row r="35" spans="1:18" ht="224" x14ac:dyDescent="0.2">
      <c r="A35" s="21">
        <v>2887</v>
      </c>
      <c r="B35" s="22" t="s">
        <v>2887</v>
      </c>
      <c r="C35" s="22" t="s">
        <v>6997</v>
      </c>
      <c r="D35" s="23">
        <v>3000</v>
      </c>
      <c r="E35" s="24">
        <v>5</v>
      </c>
      <c r="F35" s="21" t="s">
        <v>8220</v>
      </c>
      <c r="G35" s="21" t="s">
        <v>8223</v>
      </c>
      <c r="H35" s="21" t="s">
        <v>8245</v>
      </c>
      <c r="I35" s="21">
        <v>1420971324</v>
      </c>
      <c r="J35" s="21">
        <v>1418379324</v>
      </c>
      <c r="K35" s="21" t="b">
        <v>0</v>
      </c>
      <c r="L35" s="21">
        <v>1</v>
      </c>
      <c r="M35" s="21" t="b">
        <v>0</v>
      </c>
      <c r="N35" s="21" t="s">
        <v>8269</v>
      </c>
      <c r="O35" s="25">
        <v>0</v>
      </c>
      <c r="P35" s="26">
        <v>5</v>
      </c>
      <c r="Q35" s="21" t="s">
        <v>8314</v>
      </c>
      <c r="R35" s="21" t="s">
        <v>8315</v>
      </c>
    </row>
    <row r="36" spans="1:18" ht="208" x14ac:dyDescent="0.2">
      <c r="A36" s="21">
        <v>2888</v>
      </c>
      <c r="B36" s="22" t="s">
        <v>2888</v>
      </c>
      <c r="C36" s="22" t="s">
        <v>6998</v>
      </c>
      <c r="D36" s="23">
        <v>30000</v>
      </c>
      <c r="E36" s="24">
        <v>0</v>
      </c>
      <c r="F36" s="21" t="s">
        <v>8220</v>
      </c>
      <c r="G36" s="21" t="s">
        <v>8223</v>
      </c>
      <c r="H36" s="21" t="s">
        <v>8245</v>
      </c>
      <c r="I36" s="21">
        <v>1413608340</v>
      </c>
      <c r="J36" s="21">
        <v>1412945440</v>
      </c>
      <c r="K36" s="21" t="b">
        <v>0</v>
      </c>
      <c r="L36" s="21">
        <v>0</v>
      </c>
      <c r="M36" s="21" t="b">
        <v>0</v>
      </c>
      <c r="N36" s="21" t="s">
        <v>8269</v>
      </c>
      <c r="O36" s="25">
        <v>0</v>
      </c>
      <c r="P36" s="26" t="e">
        <v>#DIV/0!</v>
      </c>
      <c r="Q36" s="21" t="s">
        <v>8314</v>
      </c>
      <c r="R36" s="21" t="s">
        <v>8315</v>
      </c>
    </row>
    <row r="37" spans="1:18" ht="208" x14ac:dyDescent="0.2">
      <c r="A37" s="21">
        <v>2889</v>
      </c>
      <c r="B37" s="22" t="s">
        <v>2889</v>
      </c>
      <c r="C37" s="22" t="s">
        <v>6999</v>
      </c>
      <c r="D37" s="23">
        <v>3000</v>
      </c>
      <c r="E37" s="24">
        <v>1142</v>
      </c>
      <c r="F37" s="21" t="s">
        <v>8220</v>
      </c>
      <c r="G37" s="21" t="s">
        <v>8223</v>
      </c>
      <c r="H37" s="21" t="s">
        <v>8245</v>
      </c>
      <c r="I37" s="21">
        <v>1409344985</v>
      </c>
      <c r="J37" s="21">
        <v>1406752985</v>
      </c>
      <c r="K37" s="21" t="b">
        <v>0</v>
      </c>
      <c r="L37" s="21">
        <v>14</v>
      </c>
      <c r="M37" s="21" t="b">
        <v>0</v>
      </c>
      <c r="N37" s="21" t="s">
        <v>8269</v>
      </c>
      <c r="O37" s="25">
        <v>0.38</v>
      </c>
      <c r="P37" s="26">
        <v>81.569999999999993</v>
      </c>
      <c r="Q37" s="21" t="s">
        <v>8314</v>
      </c>
      <c r="R37" s="21" t="s">
        <v>8315</v>
      </c>
    </row>
    <row r="38" spans="1:18" ht="224" x14ac:dyDescent="0.2">
      <c r="A38" s="21">
        <v>2890</v>
      </c>
      <c r="B38" s="22" t="s">
        <v>2890</v>
      </c>
      <c r="C38" s="22" t="s">
        <v>7000</v>
      </c>
      <c r="D38" s="23">
        <v>2000</v>
      </c>
      <c r="E38" s="24">
        <v>21</v>
      </c>
      <c r="F38" s="21" t="s">
        <v>8220</v>
      </c>
      <c r="G38" s="21" t="s">
        <v>8223</v>
      </c>
      <c r="H38" s="21" t="s">
        <v>8245</v>
      </c>
      <c r="I38" s="21">
        <v>1407553200</v>
      </c>
      <c r="J38" s="21">
        <v>1405100992</v>
      </c>
      <c r="K38" s="21" t="b">
        <v>0</v>
      </c>
      <c r="L38" s="21">
        <v>3</v>
      </c>
      <c r="M38" s="21" t="b">
        <v>0</v>
      </c>
      <c r="N38" s="21" t="s">
        <v>8269</v>
      </c>
      <c r="O38" s="25">
        <v>0.01</v>
      </c>
      <c r="P38" s="26">
        <v>7</v>
      </c>
      <c r="Q38" s="21" t="s">
        <v>8314</v>
      </c>
      <c r="R38" s="21" t="s">
        <v>8315</v>
      </c>
    </row>
    <row r="39" spans="1:18" ht="192" x14ac:dyDescent="0.2">
      <c r="A39" s="21">
        <v>2891</v>
      </c>
      <c r="B39" s="22" t="s">
        <v>2891</v>
      </c>
      <c r="C39" s="22" t="s">
        <v>7001</v>
      </c>
      <c r="D39" s="23">
        <v>10000</v>
      </c>
      <c r="E39" s="24">
        <v>273</v>
      </c>
      <c r="F39" s="21" t="s">
        <v>8220</v>
      </c>
      <c r="G39" s="21" t="s">
        <v>8223</v>
      </c>
      <c r="H39" s="21" t="s">
        <v>8245</v>
      </c>
      <c r="I39" s="21">
        <v>1460751128</v>
      </c>
      <c r="J39" s="21">
        <v>1455570728</v>
      </c>
      <c r="K39" s="21" t="b">
        <v>0</v>
      </c>
      <c r="L39" s="21">
        <v>10</v>
      </c>
      <c r="M39" s="21" t="b">
        <v>0</v>
      </c>
      <c r="N39" s="21" t="s">
        <v>8269</v>
      </c>
      <c r="O39" s="25">
        <v>0.03</v>
      </c>
      <c r="P39" s="26">
        <v>27.3</v>
      </c>
      <c r="Q39" s="21" t="s">
        <v>8314</v>
      </c>
      <c r="R39" s="21" t="s">
        <v>8315</v>
      </c>
    </row>
    <row r="40" spans="1:18" ht="192" x14ac:dyDescent="0.2">
      <c r="A40" s="21">
        <v>2892</v>
      </c>
      <c r="B40" s="22" t="s">
        <v>2892</v>
      </c>
      <c r="C40" s="22" t="s">
        <v>7002</v>
      </c>
      <c r="D40" s="23">
        <v>5500</v>
      </c>
      <c r="E40" s="24">
        <v>500</v>
      </c>
      <c r="F40" s="21" t="s">
        <v>8220</v>
      </c>
      <c r="G40" s="21" t="s">
        <v>8223</v>
      </c>
      <c r="H40" s="21" t="s">
        <v>8245</v>
      </c>
      <c r="I40" s="21">
        <v>1409000400</v>
      </c>
      <c r="J40" s="21">
        <v>1408381704</v>
      </c>
      <c r="K40" s="21" t="b">
        <v>0</v>
      </c>
      <c r="L40" s="21">
        <v>17</v>
      </c>
      <c r="M40" s="21" t="b">
        <v>0</v>
      </c>
      <c r="N40" s="21" t="s">
        <v>8269</v>
      </c>
      <c r="O40" s="25">
        <v>0.09</v>
      </c>
      <c r="P40" s="26">
        <v>29.41</v>
      </c>
      <c r="Q40" s="21" t="s">
        <v>8314</v>
      </c>
      <c r="R40" s="21" t="s">
        <v>8315</v>
      </c>
    </row>
    <row r="41" spans="1:18" ht="80" x14ac:dyDescent="0.2">
      <c r="A41" s="21">
        <v>2893</v>
      </c>
      <c r="B41" s="22" t="s">
        <v>2893</v>
      </c>
      <c r="C41" s="22" t="s">
        <v>7003</v>
      </c>
      <c r="D41" s="23">
        <v>5000</v>
      </c>
      <c r="E41" s="24">
        <v>25</v>
      </c>
      <c r="F41" s="21" t="s">
        <v>8220</v>
      </c>
      <c r="G41" s="21" t="s">
        <v>8223</v>
      </c>
      <c r="H41" s="21" t="s">
        <v>8245</v>
      </c>
      <c r="I41" s="21">
        <v>1420768800</v>
      </c>
      <c r="J41" s="21">
        <v>1415644395</v>
      </c>
      <c r="K41" s="21" t="b">
        <v>0</v>
      </c>
      <c r="L41" s="21">
        <v>2</v>
      </c>
      <c r="M41" s="21" t="b">
        <v>0</v>
      </c>
      <c r="N41" s="21" t="s">
        <v>8269</v>
      </c>
      <c r="O41" s="25">
        <v>0.01</v>
      </c>
      <c r="P41" s="26">
        <v>12.5</v>
      </c>
      <c r="Q41" s="21" t="s">
        <v>8314</v>
      </c>
      <c r="R41" s="21" t="s">
        <v>8315</v>
      </c>
    </row>
    <row r="42" spans="1:18" ht="80" x14ac:dyDescent="0.2">
      <c r="A42" s="21">
        <v>2894</v>
      </c>
      <c r="B42" s="22" t="s">
        <v>2894</v>
      </c>
      <c r="C42" s="22" t="s">
        <v>7004</v>
      </c>
      <c r="D42" s="23">
        <v>50000</v>
      </c>
      <c r="E42" s="24">
        <v>0</v>
      </c>
      <c r="F42" s="21" t="s">
        <v>8220</v>
      </c>
      <c r="G42" s="21" t="s">
        <v>8223</v>
      </c>
      <c r="H42" s="21" t="s">
        <v>8245</v>
      </c>
      <c r="I42" s="21">
        <v>1428100815</v>
      </c>
      <c r="J42" s="21">
        <v>1422920415</v>
      </c>
      <c r="K42" s="21" t="b">
        <v>0</v>
      </c>
      <c r="L42" s="21">
        <v>0</v>
      </c>
      <c r="M42" s="21" t="b">
        <v>0</v>
      </c>
      <c r="N42" s="21" t="s">
        <v>8269</v>
      </c>
      <c r="O42" s="25">
        <v>0</v>
      </c>
      <c r="P42" s="26" t="e">
        <v>#DIV/0!</v>
      </c>
      <c r="Q42" s="21" t="s">
        <v>8314</v>
      </c>
      <c r="R42" s="21" t="s">
        <v>8315</v>
      </c>
    </row>
    <row r="43" spans="1:18" ht="208" x14ac:dyDescent="0.2">
      <c r="A43" s="21">
        <v>2895</v>
      </c>
      <c r="B43" s="22" t="s">
        <v>2895</v>
      </c>
      <c r="C43" s="22" t="s">
        <v>7005</v>
      </c>
      <c r="D43" s="23">
        <v>500</v>
      </c>
      <c r="E43" s="24">
        <v>23</v>
      </c>
      <c r="F43" s="21" t="s">
        <v>8220</v>
      </c>
      <c r="G43" s="21" t="s">
        <v>8223</v>
      </c>
      <c r="H43" s="21" t="s">
        <v>8245</v>
      </c>
      <c r="I43" s="21">
        <v>1403470800</v>
      </c>
      <c r="J43" s="21">
        <v>1403356792</v>
      </c>
      <c r="K43" s="21" t="b">
        <v>0</v>
      </c>
      <c r="L43" s="21">
        <v>4</v>
      </c>
      <c r="M43" s="21" t="b">
        <v>0</v>
      </c>
      <c r="N43" s="21" t="s">
        <v>8269</v>
      </c>
      <c r="O43" s="25">
        <v>0.05</v>
      </c>
      <c r="P43" s="26">
        <v>5.75</v>
      </c>
      <c r="Q43" s="21" t="s">
        <v>8314</v>
      </c>
      <c r="R43" s="21" t="s">
        <v>8315</v>
      </c>
    </row>
    <row r="44" spans="1:18" ht="128" x14ac:dyDescent="0.2">
      <c r="A44" s="21">
        <v>2896</v>
      </c>
      <c r="B44" s="22" t="s">
        <v>2896</v>
      </c>
      <c r="C44" s="22" t="s">
        <v>7006</v>
      </c>
      <c r="D44" s="23">
        <v>3000</v>
      </c>
      <c r="E44" s="24">
        <v>625</v>
      </c>
      <c r="F44" s="21" t="s">
        <v>8220</v>
      </c>
      <c r="G44" s="21" t="s">
        <v>8223</v>
      </c>
      <c r="H44" s="21" t="s">
        <v>8245</v>
      </c>
      <c r="I44" s="21">
        <v>1481522400</v>
      </c>
      <c r="J44" s="21">
        <v>1480283321</v>
      </c>
      <c r="K44" s="21" t="b">
        <v>0</v>
      </c>
      <c r="L44" s="21">
        <v>12</v>
      </c>
      <c r="M44" s="21" t="b">
        <v>0</v>
      </c>
      <c r="N44" s="21" t="s">
        <v>8269</v>
      </c>
      <c r="O44" s="25">
        <v>0.21</v>
      </c>
      <c r="P44" s="26">
        <v>52.08</v>
      </c>
      <c r="Q44" s="21" t="s">
        <v>8314</v>
      </c>
      <c r="R44" s="21" t="s">
        <v>8315</v>
      </c>
    </row>
    <row r="45" spans="1:18" ht="192" x14ac:dyDescent="0.2">
      <c r="A45" s="21">
        <v>2897</v>
      </c>
      <c r="B45" s="22" t="s">
        <v>2897</v>
      </c>
      <c r="C45" s="22" t="s">
        <v>7007</v>
      </c>
      <c r="D45" s="23">
        <v>12000</v>
      </c>
      <c r="E45" s="24">
        <v>550</v>
      </c>
      <c r="F45" s="21" t="s">
        <v>8220</v>
      </c>
      <c r="G45" s="21" t="s">
        <v>8223</v>
      </c>
      <c r="H45" s="21" t="s">
        <v>8245</v>
      </c>
      <c r="I45" s="21">
        <v>1444577345</v>
      </c>
      <c r="J45" s="21">
        <v>1441985458</v>
      </c>
      <c r="K45" s="21" t="b">
        <v>0</v>
      </c>
      <c r="L45" s="21">
        <v>3</v>
      </c>
      <c r="M45" s="21" t="b">
        <v>0</v>
      </c>
      <c r="N45" s="21" t="s">
        <v>8269</v>
      </c>
      <c r="O45" s="25">
        <v>0.05</v>
      </c>
      <c r="P45" s="26">
        <v>183.33</v>
      </c>
      <c r="Q45" s="21" t="s">
        <v>8314</v>
      </c>
      <c r="R45" s="21" t="s">
        <v>8315</v>
      </c>
    </row>
    <row r="46" spans="1:18" ht="224" x14ac:dyDescent="0.2">
      <c r="A46" s="21">
        <v>2898</v>
      </c>
      <c r="B46" s="22" t="s">
        <v>2898</v>
      </c>
      <c r="C46" s="22" t="s">
        <v>7008</v>
      </c>
      <c r="D46" s="23">
        <v>7500</v>
      </c>
      <c r="E46" s="24">
        <v>316</v>
      </c>
      <c r="F46" s="21" t="s">
        <v>8220</v>
      </c>
      <c r="G46" s="21" t="s">
        <v>8223</v>
      </c>
      <c r="H46" s="21" t="s">
        <v>8245</v>
      </c>
      <c r="I46" s="21">
        <v>1446307053</v>
      </c>
      <c r="J46" s="21">
        <v>1443715053</v>
      </c>
      <c r="K46" s="21" t="b">
        <v>0</v>
      </c>
      <c r="L46" s="21">
        <v>12</v>
      </c>
      <c r="M46" s="21" t="b">
        <v>0</v>
      </c>
      <c r="N46" s="21" t="s">
        <v>8269</v>
      </c>
      <c r="O46" s="25">
        <v>0.04</v>
      </c>
      <c r="P46" s="26">
        <v>26.33</v>
      </c>
      <c r="Q46" s="21" t="s">
        <v>8314</v>
      </c>
      <c r="R46" s="21" t="s">
        <v>8315</v>
      </c>
    </row>
    <row r="47" spans="1:18" ht="224" x14ac:dyDescent="0.2">
      <c r="A47" s="21">
        <v>2899</v>
      </c>
      <c r="B47" s="22" t="s">
        <v>2899</v>
      </c>
      <c r="C47" s="22" t="s">
        <v>7009</v>
      </c>
      <c r="D47" s="23">
        <v>10000</v>
      </c>
      <c r="E47" s="24">
        <v>0</v>
      </c>
      <c r="F47" s="21" t="s">
        <v>8220</v>
      </c>
      <c r="G47" s="21" t="s">
        <v>8223</v>
      </c>
      <c r="H47" s="21" t="s">
        <v>8245</v>
      </c>
      <c r="I47" s="21">
        <v>1469325158</v>
      </c>
      <c r="J47" s="21">
        <v>1464141158</v>
      </c>
      <c r="K47" s="21" t="b">
        <v>0</v>
      </c>
      <c r="L47" s="21">
        <v>0</v>
      </c>
      <c r="M47" s="21" t="b">
        <v>0</v>
      </c>
      <c r="N47" s="21" t="s">
        <v>8269</v>
      </c>
      <c r="O47" s="25">
        <v>0</v>
      </c>
      <c r="P47" s="26" t="e">
        <v>#DIV/0!</v>
      </c>
      <c r="Q47" s="21" t="s">
        <v>8314</v>
      </c>
      <c r="R47" s="21" t="s">
        <v>8315</v>
      </c>
    </row>
    <row r="48" spans="1:18" ht="224" x14ac:dyDescent="0.2">
      <c r="A48" s="21">
        <v>2900</v>
      </c>
      <c r="B48" s="22" t="s">
        <v>2900</v>
      </c>
      <c r="C48" s="22" t="s">
        <v>7010</v>
      </c>
      <c r="D48" s="23">
        <v>5500</v>
      </c>
      <c r="E48" s="24">
        <v>3405</v>
      </c>
      <c r="F48" s="21" t="s">
        <v>8220</v>
      </c>
      <c r="G48" s="21" t="s">
        <v>8223</v>
      </c>
      <c r="H48" s="21" t="s">
        <v>8245</v>
      </c>
      <c r="I48" s="21">
        <v>1407562632</v>
      </c>
      <c r="J48" s="21">
        <v>1404970632</v>
      </c>
      <c r="K48" s="21" t="b">
        <v>0</v>
      </c>
      <c r="L48" s="21">
        <v>7</v>
      </c>
      <c r="M48" s="21" t="b">
        <v>0</v>
      </c>
      <c r="N48" s="21" t="s">
        <v>8269</v>
      </c>
      <c r="O48" s="25">
        <v>0.62</v>
      </c>
      <c r="P48" s="26">
        <v>486.43</v>
      </c>
      <c r="Q48" s="21" t="s">
        <v>8314</v>
      </c>
      <c r="R48" s="21" t="s">
        <v>8315</v>
      </c>
    </row>
    <row r="49" spans="1:18" ht="176" x14ac:dyDescent="0.2">
      <c r="A49" s="21">
        <v>2901</v>
      </c>
      <c r="B49" s="22" t="s">
        <v>2901</v>
      </c>
      <c r="C49" s="22" t="s">
        <v>7011</v>
      </c>
      <c r="D49" s="23">
        <v>750</v>
      </c>
      <c r="E49" s="24">
        <v>6</v>
      </c>
      <c r="F49" s="21" t="s">
        <v>8220</v>
      </c>
      <c r="G49" s="21" t="s">
        <v>8223</v>
      </c>
      <c r="H49" s="21" t="s">
        <v>8245</v>
      </c>
      <c r="I49" s="21">
        <v>1423345339</v>
      </c>
      <c r="J49" s="21">
        <v>1418161339</v>
      </c>
      <c r="K49" s="21" t="b">
        <v>0</v>
      </c>
      <c r="L49" s="21">
        <v>2</v>
      </c>
      <c r="M49" s="21" t="b">
        <v>0</v>
      </c>
      <c r="N49" s="21" t="s">
        <v>8269</v>
      </c>
      <c r="O49" s="25">
        <v>0.01</v>
      </c>
      <c r="P49" s="26">
        <v>3</v>
      </c>
      <c r="Q49" s="21" t="s">
        <v>8314</v>
      </c>
      <c r="R49" s="21" t="s">
        <v>8315</v>
      </c>
    </row>
    <row r="50" spans="1:18" ht="160" x14ac:dyDescent="0.2">
      <c r="A50" s="21">
        <v>2902</v>
      </c>
      <c r="B50" s="22" t="s">
        <v>2902</v>
      </c>
      <c r="C50" s="22" t="s">
        <v>7012</v>
      </c>
      <c r="D50" s="23">
        <v>150000</v>
      </c>
      <c r="E50" s="24">
        <v>25</v>
      </c>
      <c r="F50" s="21" t="s">
        <v>8220</v>
      </c>
      <c r="G50" s="21" t="s">
        <v>8223</v>
      </c>
      <c r="H50" s="21" t="s">
        <v>8245</v>
      </c>
      <c r="I50" s="21">
        <v>1440412396</v>
      </c>
      <c r="J50" s="21">
        <v>1437820396</v>
      </c>
      <c r="K50" s="21" t="b">
        <v>0</v>
      </c>
      <c r="L50" s="21">
        <v>1</v>
      </c>
      <c r="M50" s="21" t="b">
        <v>0</v>
      </c>
      <c r="N50" s="21" t="s">
        <v>8269</v>
      </c>
      <c r="O50" s="25">
        <v>0</v>
      </c>
      <c r="P50" s="26">
        <v>25</v>
      </c>
      <c r="Q50" s="21" t="s">
        <v>8314</v>
      </c>
      <c r="R50" s="21" t="s">
        <v>8315</v>
      </c>
    </row>
    <row r="51" spans="1:18" ht="208" x14ac:dyDescent="0.2">
      <c r="A51" s="21">
        <v>2903</v>
      </c>
      <c r="B51" s="22" t="s">
        <v>2903</v>
      </c>
      <c r="C51" s="22" t="s">
        <v>7013</v>
      </c>
      <c r="D51" s="23">
        <v>5000</v>
      </c>
      <c r="E51" s="24">
        <v>39</v>
      </c>
      <c r="F51" s="21" t="s">
        <v>8220</v>
      </c>
      <c r="G51" s="21" t="s">
        <v>8223</v>
      </c>
      <c r="H51" s="21" t="s">
        <v>8245</v>
      </c>
      <c r="I51" s="21">
        <v>1441771218</v>
      </c>
      <c r="J51" s="21">
        <v>1436587218</v>
      </c>
      <c r="K51" s="21" t="b">
        <v>0</v>
      </c>
      <c r="L51" s="21">
        <v>4</v>
      </c>
      <c r="M51" s="21" t="b">
        <v>0</v>
      </c>
      <c r="N51" s="21" t="s">
        <v>8269</v>
      </c>
      <c r="O51" s="25">
        <v>0.01</v>
      </c>
      <c r="P51" s="26">
        <v>9.75</v>
      </c>
      <c r="Q51" s="21" t="s">
        <v>8314</v>
      </c>
      <c r="R51" s="21" t="s">
        <v>8315</v>
      </c>
    </row>
    <row r="52" spans="1:18" ht="192" x14ac:dyDescent="0.2">
      <c r="A52" s="21">
        <v>2905</v>
      </c>
      <c r="B52" s="22" t="s">
        <v>2905</v>
      </c>
      <c r="C52" s="22" t="s">
        <v>7015</v>
      </c>
      <c r="D52" s="23">
        <v>3500</v>
      </c>
      <c r="E52" s="24">
        <v>622</v>
      </c>
      <c r="F52" s="21" t="s">
        <v>8220</v>
      </c>
      <c r="G52" s="21" t="s">
        <v>8223</v>
      </c>
      <c r="H52" s="21" t="s">
        <v>8245</v>
      </c>
      <c r="I52" s="21">
        <v>1473211313</v>
      </c>
      <c r="J52" s="21">
        <v>1472001713</v>
      </c>
      <c r="K52" s="21" t="b">
        <v>0</v>
      </c>
      <c r="L52" s="21">
        <v>17</v>
      </c>
      <c r="M52" s="21" t="b">
        <v>0</v>
      </c>
      <c r="N52" s="21" t="s">
        <v>8269</v>
      </c>
      <c r="O52" s="25">
        <v>0.18</v>
      </c>
      <c r="P52" s="26">
        <v>36.590000000000003</v>
      </c>
      <c r="Q52" s="21" t="s">
        <v>8314</v>
      </c>
      <c r="R52" s="21" t="s">
        <v>8315</v>
      </c>
    </row>
    <row r="53" spans="1:18" ht="240" x14ac:dyDescent="0.2">
      <c r="A53" s="21">
        <v>2906</v>
      </c>
      <c r="B53" s="22" t="s">
        <v>2906</v>
      </c>
      <c r="C53" s="22" t="s">
        <v>7016</v>
      </c>
      <c r="D53" s="23">
        <v>6000</v>
      </c>
      <c r="E53" s="24">
        <v>565</v>
      </c>
      <c r="F53" s="21" t="s">
        <v>8220</v>
      </c>
      <c r="G53" s="21" t="s">
        <v>8223</v>
      </c>
      <c r="H53" s="21" t="s">
        <v>8245</v>
      </c>
      <c r="I53" s="21">
        <v>1438390800</v>
      </c>
      <c r="J53" s="21">
        <v>1436888066</v>
      </c>
      <c r="K53" s="21" t="b">
        <v>0</v>
      </c>
      <c r="L53" s="21">
        <v>7</v>
      </c>
      <c r="M53" s="21" t="b">
        <v>0</v>
      </c>
      <c r="N53" s="21" t="s">
        <v>8269</v>
      </c>
      <c r="O53" s="25">
        <v>0.09</v>
      </c>
      <c r="P53" s="26">
        <v>80.709999999999994</v>
      </c>
      <c r="Q53" s="21" t="s">
        <v>8314</v>
      </c>
      <c r="R53" s="21" t="s">
        <v>8315</v>
      </c>
    </row>
    <row r="54" spans="1:18" ht="192" x14ac:dyDescent="0.2">
      <c r="A54" s="21">
        <v>2907</v>
      </c>
      <c r="B54" s="22" t="s">
        <v>2907</v>
      </c>
      <c r="C54" s="22" t="s">
        <v>7017</v>
      </c>
      <c r="D54" s="23">
        <v>2500</v>
      </c>
      <c r="E54" s="24">
        <v>2</v>
      </c>
      <c r="F54" s="21" t="s">
        <v>8220</v>
      </c>
      <c r="G54" s="21" t="s">
        <v>8223</v>
      </c>
      <c r="H54" s="21" t="s">
        <v>8245</v>
      </c>
      <c r="I54" s="21">
        <v>1463259837</v>
      </c>
      <c r="J54" s="21">
        <v>1458075837</v>
      </c>
      <c r="K54" s="21" t="b">
        <v>0</v>
      </c>
      <c r="L54" s="21">
        <v>2</v>
      </c>
      <c r="M54" s="21" t="b">
        <v>0</v>
      </c>
      <c r="N54" s="21" t="s">
        <v>8269</v>
      </c>
      <c r="O54" s="25">
        <v>0</v>
      </c>
      <c r="P54" s="26">
        <v>1</v>
      </c>
      <c r="Q54" s="21" t="s">
        <v>8314</v>
      </c>
      <c r="R54" s="21" t="s">
        <v>8315</v>
      </c>
    </row>
    <row r="55" spans="1:18" ht="224" x14ac:dyDescent="0.2">
      <c r="A55" s="21">
        <v>2908</v>
      </c>
      <c r="B55" s="22" t="s">
        <v>2908</v>
      </c>
      <c r="C55" s="22" t="s">
        <v>7018</v>
      </c>
      <c r="D55" s="23">
        <v>9600</v>
      </c>
      <c r="E55" s="24">
        <v>264</v>
      </c>
      <c r="F55" s="21" t="s">
        <v>8220</v>
      </c>
      <c r="G55" s="21" t="s">
        <v>8223</v>
      </c>
      <c r="H55" s="21" t="s">
        <v>8245</v>
      </c>
      <c r="I55" s="21">
        <v>1465407219</v>
      </c>
      <c r="J55" s="21">
        <v>1462815219</v>
      </c>
      <c r="K55" s="21" t="b">
        <v>0</v>
      </c>
      <c r="L55" s="21">
        <v>5</v>
      </c>
      <c r="M55" s="21" t="b">
        <v>0</v>
      </c>
      <c r="N55" s="21" t="s">
        <v>8269</v>
      </c>
      <c r="O55" s="25">
        <v>0.03</v>
      </c>
      <c r="P55" s="26">
        <v>52.8</v>
      </c>
      <c r="Q55" s="21" t="s">
        <v>8314</v>
      </c>
      <c r="R55" s="21" t="s">
        <v>8315</v>
      </c>
    </row>
    <row r="56" spans="1:18" ht="208" x14ac:dyDescent="0.2">
      <c r="A56" s="21">
        <v>2909</v>
      </c>
      <c r="B56" s="22" t="s">
        <v>2909</v>
      </c>
      <c r="C56" s="22" t="s">
        <v>7019</v>
      </c>
      <c r="D56" s="23">
        <v>180000</v>
      </c>
      <c r="E56" s="24">
        <v>20</v>
      </c>
      <c r="F56" s="21" t="s">
        <v>8220</v>
      </c>
      <c r="G56" s="21" t="s">
        <v>8223</v>
      </c>
      <c r="H56" s="21" t="s">
        <v>8245</v>
      </c>
      <c r="I56" s="21">
        <v>1416944760</v>
      </c>
      <c r="J56" s="21">
        <v>1413527001</v>
      </c>
      <c r="K56" s="21" t="b">
        <v>0</v>
      </c>
      <c r="L56" s="21">
        <v>1</v>
      </c>
      <c r="M56" s="21" t="b">
        <v>0</v>
      </c>
      <c r="N56" s="21" t="s">
        <v>8269</v>
      </c>
      <c r="O56" s="25">
        <v>0</v>
      </c>
      <c r="P56" s="26">
        <v>20</v>
      </c>
      <c r="Q56" s="21" t="s">
        <v>8314</v>
      </c>
      <c r="R56" s="21" t="s">
        <v>8315</v>
      </c>
    </row>
    <row r="57" spans="1:18" ht="208" x14ac:dyDescent="0.2">
      <c r="A57" s="21">
        <v>2911</v>
      </c>
      <c r="B57" s="22" t="s">
        <v>2911</v>
      </c>
      <c r="C57" s="22" t="s">
        <v>7021</v>
      </c>
      <c r="D57" s="23">
        <v>1800</v>
      </c>
      <c r="E57" s="24">
        <v>657</v>
      </c>
      <c r="F57" s="21" t="s">
        <v>8220</v>
      </c>
      <c r="G57" s="21" t="s">
        <v>8223</v>
      </c>
      <c r="H57" s="21" t="s">
        <v>8245</v>
      </c>
      <c r="I57" s="21">
        <v>1435429626</v>
      </c>
      <c r="J57" s="21">
        <v>1431973626</v>
      </c>
      <c r="K57" s="21" t="b">
        <v>0</v>
      </c>
      <c r="L57" s="21">
        <v>14</v>
      </c>
      <c r="M57" s="21" t="b">
        <v>0</v>
      </c>
      <c r="N57" s="21" t="s">
        <v>8269</v>
      </c>
      <c r="O57" s="25">
        <v>0.37</v>
      </c>
      <c r="P57" s="26">
        <v>46.93</v>
      </c>
      <c r="Q57" s="21" t="s">
        <v>8314</v>
      </c>
      <c r="R57" s="21" t="s">
        <v>8315</v>
      </c>
    </row>
    <row r="58" spans="1:18" ht="192" x14ac:dyDescent="0.2">
      <c r="A58" s="21">
        <v>2912</v>
      </c>
      <c r="B58" s="22" t="s">
        <v>2912</v>
      </c>
      <c r="C58" s="22" t="s">
        <v>7022</v>
      </c>
      <c r="D58" s="23">
        <v>14440</v>
      </c>
      <c r="E58" s="24">
        <v>2030</v>
      </c>
      <c r="F58" s="21" t="s">
        <v>8220</v>
      </c>
      <c r="G58" s="21" t="s">
        <v>8223</v>
      </c>
      <c r="H58" s="21" t="s">
        <v>8245</v>
      </c>
      <c r="I58" s="21">
        <v>1452827374</v>
      </c>
      <c r="J58" s="21">
        <v>1450235374</v>
      </c>
      <c r="K58" s="21" t="b">
        <v>0</v>
      </c>
      <c r="L58" s="21">
        <v>26</v>
      </c>
      <c r="M58" s="21" t="b">
        <v>0</v>
      </c>
      <c r="N58" s="21" t="s">
        <v>8269</v>
      </c>
      <c r="O58" s="25">
        <v>0.14000000000000001</v>
      </c>
      <c r="P58" s="26">
        <v>78.08</v>
      </c>
      <c r="Q58" s="21" t="s">
        <v>8314</v>
      </c>
      <c r="R58" s="21" t="s">
        <v>8315</v>
      </c>
    </row>
    <row r="59" spans="1:18" ht="208" x14ac:dyDescent="0.2">
      <c r="A59" s="21">
        <v>2913</v>
      </c>
      <c r="B59" s="22" t="s">
        <v>2913</v>
      </c>
      <c r="C59" s="22" t="s">
        <v>7023</v>
      </c>
      <c r="D59" s="23">
        <v>10000</v>
      </c>
      <c r="E59" s="24">
        <v>2</v>
      </c>
      <c r="F59" s="21" t="s">
        <v>8220</v>
      </c>
      <c r="G59" s="21" t="s">
        <v>8223</v>
      </c>
      <c r="H59" s="21" t="s">
        <v>8245</v>
      </c>
      <c r="I59" s="21">
        <v>1410041339</v>
      </c>
      <c r="J59" s="21">
        <v>1404857339</v>
      </c>
      <c r="K59" s="21" t="b">
        <v>0</v>
      </c>
      <c r="L59" s="21">
        <v>2</v>
      </c>
      <c r="M59" s="21" t="b">
        <v>0</v>
      </c>
      <c r="N59" s="21" t="s">
        <v>8269</v>
      </c>
      <c r="O59" s="25">
        <v>0</v>
      </c>
      <c r="P59" s="26">
        <v>1</v>
      </c>
      <c r="Q59" s="21" t="s">
        <v>8314</v>
      </c>
      <c r="R59" s="21" t="s">
        <v>8315</v>
      </c>
    </row>
    <row r="60" spans="1:18" ht="240" x14ac:dyDescent="0.2">
      <c r="A60" s="21">
        <v>2917</v>
      </c>
      <c r="B60" s="22" t="s">
        <v>2917</v>
      </c>
      <c r="C60" s="22" t="s">
        <v>7027</v>
      </c>
      <c r="D60" s="23">
        <v>2000</v>
      </c>
      <c r="E60" s="24">
        <v>437</v>
      </c>
      <c r="F60" s="21" t="s">
        <v>8220</v>
      </c>
      <c r="G60" s="21" t="s">
        <v>8223</v>
      </c>
      <c r="H60" s="21" t="s">
        <v>8245</v>
      </c>
      <c r="I60" s="21">
        <v>1442381847</v>
      </c>
      <c r="J60" s="21">
        <v>1440826647</v>
      </c>
      <c r="K60" s="21" t="b">
        <v>0</v>
      </c>
      <c r="L60" s="21">
        <v>9</v>
      </c>
      <c r="M60" s="21" t="b">
        <v>0</v>
      </c>
      <c r="N60" s="21" t="s">
        <v>8269</v>
      </c>
      <c r="O60" s="25">
        <v>0.22</v>
      </c>
      <c r="P60" s="26">
        <v>48.56</v>
      </c>
      <c r="Q60" s="21" t="s">
        <v>8314</v>
      </c>
      <c r="R60" s="21" t="s">
        <v>8315</v>
      </c>
    </row>
    <row r="61" spans="1:18" ht="208" x14ac:dyDescent="0.2">
      <c r="A61" s="21">
        <v>2918</v>
      </c>
      <c r="B61" s="22" t="s">
        <v>2918</v>
      </c>
      <c r="C61" s="22" t="s">
        <v>7028</v>
      </c>
      <c r="D61" s="23">
        <v>5000</v>
      </c>
      <c r="E61" s="24">
        <v>1362</v>
      </c>
      <c r="F61" s="21" t="s">
        <v>8220</v>
      </c>
      <c r="G61" s="21" t="s">
        <v>8223</v>
      </c>
      <c r="H61" s="21" t="s">
        <v>8245</v>
      </c>
      <c r="I61" s="21">
        <v>1446131207</v>
      </c>
      <c r="J61" s="21">
        <v>1443712007</v>
      </c>
      <c r="K61" s="21" t="b">
        <v>0</v>
      </c>
      <c r="L61" s="21">
        <v>20</v>
      </c>
      <c r="M61" s="21" t="b">
        <v>0</v>
      </c>
      <c r="N61" s="21" t="s">
        <v>8269</v>
      </c>
      <c r="O61" s="25">
        <v>0.27</v>
      </c>
      <c r="P61" s="26">
        <v>68.099999999999994</v>
      </c>
      <c r="Q61" s="21" t="s">
        <v>8314</v>
      </c>
      <c r="R61" s="21" t="s">
        <v>8315</v>
      </c>
    </row>
    <row r="62" spans="1:18" ht="160" x14ac:dyDescent="0.2">
      <c r="A62" s="21">
        <v>2919</v>
      </c>
      <c r="B62" s="22" t="s">
        <v>2919</v>
      </c>
      <c r="C62" s="22" t="s">
        <v>7029</v>
      </c>
      <c r="D62" s="23">
        <v>600</v>
      </c>
      <c r="E62" s="24">
        <v>51</v>
      </c>
      <c r="F62" s="21" t="s">
        <v>8220</v>
      </c>
      <c r="G62" s="21" t="s">
        <v>8223</v>
      </c>
      <c r="H62" s="21" t="s">
        <v>8245</v>
      </c>
      <c r="I62" s="21">
        <v>1407250329</v>
      </c>
      <c r="J62" s="21">
        <v>1404658329</v>
      </c>
      <c r="K62" s="21" t="b">
        <v>0</v>
      </c>
      <c r="L62" s="21">
        <v>6</v>
      </c>
      <c r="M62" s="21" t="b">
        <v>0</v>
      </c>
      <c r="N62" s="21" t="s">
        <v>8269</v>
      </c>
      <c r="O62" s="25">
        <v>0.09</v>
      </c>
      <c r="P62" s="26">
        <v>8.5</v>
      </c>
      <c r="Q62" s="21" t="s">
        <v>8314</v>
      </c>
      <c r="R62" s="21" t="s">
        <v>8315</v>
      </c>
    </row>
    <row r="63" spans="1:18" ht="160" x14ac:dyDescent="0.2">
      <c r="A63" s="21">
        <v>3728</v>
      </c>
      <c r="B63" s="22" t="s">
        <v>3725</v>
      </c>
      <c r="C63" s="22" t="s">
        <v>7838</v>
      </c>
      <c r="D63" s="23">
        <v>20000</v>
      </c>
      <c r="E63" s="24">
        <v>1862</v>
      </c>
      <c r="F63" s="21" t="s">
        <v>8220</v>
      </c>
      <c r="G63" s="21" t="s">
        <v>8223</v>
      </c>
      <c r="H63" s="21" t="s">
        <v>8245</v>
      </c>
      <c r="I63" s="21">
        <v>1439957176</v>
      </c>
      <c r="J63" s="21">
        <v>1437365176</v>
      </c>
      <c r="K63" s="21" t="b">
        <v>0</v>
      </c>
      <c r="L63" s="21">
        <v>31</v>
      </c>
      <c r="M63" s="21" t="b">
        <v>0</v>
      </c>
      <c r="N63" s="21" t="s">
        <v>8269</v>
      </c>
      <c r="O63" s="25">
        <v>0.09</v>
      </c>
      <c r="P63" s="26">
        <v>60.06</v>
      </c>
      <c r="Q63" s="21" t="s">
        <v>8314</v>
      </c>
      <c r="R63" s="21" t="s">
        <v>8315</v>
      </c>
    </row>
    <row r="64" spans="1:18" ht="208" x14ac:dyDescent="0.2">
      <c r="A64" s="21">
        <v>3729</v>
      </c>
      <c r="B64" s="22" t="s">
        <v>3726</v>
      </c>
      <c r="C64" s="22" t="s">
        <v>7839</v>
      </c>
      <c r="D64" s="23">
        <v>5000</v>
      </c>
      <c r="E64" s="24">
        <v>362</v>
      </c>
      <c r="F64" s="21" t="s">
        <v>8220</v>
      </c>
      <c r="G64" s="21" t="s">
        <v>8223</v>
      </c>
      <c r="H64" s="21" t="s">
        <v>8245</v>
      </c>
      <c r="I64" s="21">
        <v>1427082912</v>
      </c>
      <c r="J64" s="21">
        <v>1423198512</v>
      </c>
      <c r="K64" s="21" t="b">
        <v>0</v>
      </c>
      <c r="L64" s="21">
        <v>5</v>
      </c>
      <c r="M64" s="21" t="b">
        <v>0</v>
      </c>
      <c r="N64" s="21" t="s">
        <v>8269</v>
      </c>
      <c r="O64" s="25">
        <v>7.0000000000000007E-2</v>
      </c>
      <c r="P64" s="26">
        <v>72.400000000000006</v>
      </c>
      <c r="Q64" s="21" t="s">
        <v>8314</v>
      </c>
      <c r="R64" s="21" t="s">
        <v>8315</v>
      </c>
    </row>
    <row r="65" spans="1:18" ht="208" x14ac:dyDescent="0.2">
      <c r="A65" s="21">
        <v>3730</v>
      </c>
      <c r="B65" s="22" t="s">
        <v>3727</v>
      </c>
      <c r="C65" s="22" t="s">
        <v>7840</v>
      </c>
      <c r="D65" s="23">
        <v>1000</v>
      </c>
      <c r="E65" s="24">
        <v>100</v>
      </c>
      <c r="F65" s="21" t="s">
        <v>8220</v>
      </c>
      <c r="G65" s="21" t="s">
        <v>8223</v>
      </c>
      <c r="H65" s="21" t="s">
        <v>8245</v>
      </c>
      <c r="I65" s="21">
        <v>1439828159</v>
      </c>
      <c r="J65" s="21">
        <v>1437236159</v>
      </c>
      <c r="K65" s="21" t="b">
        <v>0</v>
      </c>
      <c r="L65" s="21">
        <v>1</v>
      </c>
      <c r="M65" s="21" t="b">
        <v>0</v>
      </c>
      <c r="N65" s="21" t="s">
        <v>8269</v>
      </c>
      <c r="O65" s="25">
        <v>0.1</v>
      </c>
      <c r="P65" s="26">
        <v>100</v>
      </c>
      <c r="Q65" s="21" t="s">
        <v>8314</v>
      </c>
      <c r="R65" s="21" t="s">
        <v>8315</v>
      </c>
    </row>
    <row r="66" spans="1:18" ht="224" x14ac:dyDescent="0.2">
      <c r="A66" s="21">
        <v>3731</v>
      </c>
      <c r="B66" s="22" t="s">
        <v>3728</v>
      </c>
      <c r="C66" s="22" t="s">
        <v>7841</v>
      </c>
      <c r="D66" s="23">
        <v>5500</v>
      </c>
      <c r="E66" s="24">
        <v>620</v>
      </c>
      <c r="F66" s="21" t="s">
        <v>8220</v>
      </c>
      <c r="G66" s="21" t="s">
        <v>8223</v>
      </c>
      <c r="H66" s="21" t="s">
        <v>8245</v>
      </c>
      <c r="I66" s="21">
        <v>1420860180</v>
      </c>
      <c r="J66" s="21">
        <v>1418234646</v>
      </c>
      <c r="K66" s="21" t="b">
        <v>0</v>
      </c>
      <c r="L66" s="21">
        <v>12</v>
      </c>
      <c r="M66" s="21" t="b">
        <v>0</v>
      </c>
      <c r="N66" s="21" t="s">
        <v>8269</v>
      </c>
      <c r="O66" s="25">
        <v>0.11</v>
      </c>
      <c r="P66" s="26">
        <v>51.67</v>
      </c>
      <c r="Q66" s="21" t="s">
        <v>8314</v>
      </c>
      <c r="R66" s="21" t="s">
        <v>8315</v>
      </c>
    </row>
    <row r="67" spans="1:18" ht="176" x14ac:dyDescent="0.2">
      <c r="A67" s="21">
        <v>3733</v>
      </c>
      <c r="B67" s="22" t="s">
        <v>3730</v>
      </c>
      <c r="C67" s="22" t="s">
        <v>7843</v>
      </c>
      <c r="D67" s="23">
        <v>1500</v>
      </c>
      <c r="E67" s="24">
        <v>0</v>
      </c>
      <c r="F67" s="21" t="s">
        <v>8220</v>
      </c>
      <c r="G67" s="21" t="s">
        <v>8223</v>
      </c>
      <c r="H67" s="21" t="s">
        <v>8245</v>
      </c>
      <c r="I67" s="21">
        <v>1429396200</v>
      </c>
      <c r="J67" s="21">
        <v>1428539708</v>
      </c>
      <c r="K67" s="21" t="b">
        <v>0</v>
      </c>
      <c r="L67" s="21">
        <v>0</v>
      </c>
      <c r="M67" s="21" t="b">
        <v>0</v>
      </c>
      <c r="N67" s="21" t="s">
        <v>8269</v>
      </c>
      <c r="O67" s="25">
        <v>0</v>
      </c>
      <c r="P67" s="26" t="e">
        <v>#DIV/0!</v>
      </c>
      <c r="Q67" s="21" t="s">
        <v>8314</v>
      </c>
      <c r="R67" s="21" t="s">
        <v>8315</v>
      </c>
    </row>
    <row r="68" spans="1:18" ht="224" x14ac:dyDescent="0.2">
      <c r="A68" s="21">
        <v>3734</v>
      </c>
      <c r="B68" s="22" t="s">
        <v>3731</v>
      </c>
      <c r="C68" s="22" t="s">
        <v>7844</v>
      </c>
      <c r="D68" s="23">
        <v>1500</v>
      </c>
      <c r="E68" s="24">
        <v>427</v>
      </c>
      <c r="F68" s="21" t="s">
        <v>8220</v>
      </c>
      <c r="G68" s="21" t="s">
        <v>8223</v>
      </c>
      <c r="H68" s="21" t="s">
        <v>8245</v>
      </c>
      <c r="I68" s="21">
        <v>1432589896</v>
      </c>
      <c r="J68" s="21">
        <v>1427405896</v>
      </c>
      <c r="K68" s="21" t="b">
        <v>0</v>
      </c>
      <c r="L68" s="21">
        <v>7</v>
      </c>
      <c r="M68" s="21" t="b">
        <v>0</v>
      </c>
      <c r="N68" s="21" t="s">
        <v>8269</v>
      </c>
      <c r="O68" s="25">
        <v>0.28000000000000003</v>
      </c>
      <c r="P68" s="26">
        <v>61</v>
      </c>
      <c r="Q68" s="21" t="s">
        <v>8314</v>
      </c>
      <c r="R68" s="21" t="s">
        <v>8315</v>
      </c>
    </row>
    <row r="69" spans="1:18" ht="160" x14ac:dyDescent="0.2">
      <c r="A69" s="21">
        <v>3737</v>
      </c>
      <c r="B69" s="22" t="s">
        <v>3734</v>
      </c>
      <c r="C69" s="22" t="s">
        <v>7847</v>
      </c>
      <c r="D69" s="23">
        <v>700</v>
      </c>
      <c r="E69" s="24">
        <v>150</v>
      </c>
      <c r="F69" s="21" t="s">
        <v>8220</v>
      </c>
      <c r="G69" s="21" t="s">
        <v>8223</v>
      </c>
      <c r="H69" s="21" t="s">
        <v>8245</v>
      </c>
      <c r="I69" s="21">
        <v>1447311540</v>
      </c>
      <c r="J69" s="21">
        <v>1445358903</v>
      </c>
      <c r="K69" s="21" t="b">
        <v>0</v>
      </c>
      <c r="L69" s="21">
        <v>4</v>
      </c>
      <c r="M69" s="21" t="b">
        <v>0</v>
      </c>
      <c r="N69" s="21" t="s">
        <v>8269</v>
      </c>
      <c r="O69" s="25">
        <v>0.21</v>
      </c>
      <c r="P69" s="26">
        <v>37.5</v>
      </c>
      <c r="Q69" s="21" t="s">
        <v>8314</v>
      </c>
      <c r="R69" s="21" t="s">
        <v>8315</v>
      </c>
    </row>
    <row r="70" spans="1:18" ht="224" x14ac:dyDescent="0.2">
      <c r="A70" s="21">
        <v>3740</v>
      </c>
      <c r="B70" s="22" t="s">
        <v>3737</v>
      </c>
      <c r="C70" s="22" t="s">
        <v>7850</v>
      </c>
      <c r="D70" s="23">
        <v>2000</v>
      </c>
      <c r="E70" s="24">
        <v>358</v>
      </c>
      <c r="F70" s="21" t="s">
        <v>8220</v>
      </c>
      <c r="G70" s="21" t="s">
        <v>8223</v>
      </c>
      <c r="H70" s="21" t="s">
        <v>8245</v>
      </c>
      <c r="I70" s="21">
        <v>1407808438</v>
      </c>
      <c r="J70" s="21">
        <v>1405217355</v>
      </c>
      <c r="K70" s="21" t="b">
        <v>0</v>
      </c>
      <c r="L70" s="21">
        <v>14</v>
      </c>
      <c r="M70" s="21" t="b">
        <v>0</v>
      </c>
      <c r="N70" s="21" t="s">
        <v>8269</v>
      </c>
      <c r="O70" s="25">
        <v>0.18</v>
      </c>
      <c r="P70" s="26">
        <v>25.57</v>
      </c>
      <c r="Q70" s="21" t="s">
        <v>8314</v>
      </c>
      <c r="R70" s="21" t="s">
        <v>8315</v>
      </c>
    </row>
    <row r="71" spans="1:18" ht="176" x14ac:dyDescent="0.2">
      <c r="A71" s="21">
        <v>3741</v>
      </c>
      <c r="B71" s="22" t="s">
        <v>3738</v>
      </c>
      <c r="C71" s="22" t="s">
        <v>7851</v>
      </c>
      <c r="D71" s="23">
        <v>20000</v>
      </c>
      <c r="E71" s="24">
        <v>0</v>
      </c>
      <c r="F71" s="21" t="s">
        <v>8220</v>
      </c>
      <c r="G71" s="21" t="s">
        <v>8223</v>
      </c>
      <c r="H71" s="21" t="s">
        <v>8245</v>
      </c>
      <c r="I71" s="21">
        <v>1450389950</v>
      </c>
      <c r="J71" s="21">
        <v>1447797950</v>
      </c>
      <c r="K71" s="21" t="b">
        <v>0</v>
      </c>
      <c r="L71" s="21">
        <v>0</v>
      </c>
      <c r="M71" s="21" t="b">
        <v>0</v>
      </c>
      <c r="N71" s="21" t="s">
        <v>8269</v>
      </c>
      <c r="O71" s="25">
        <v>0</v>
      </c>
      <c r="P71" s="26" t="e">
        <v>#DIV/0!</v>
      </c>
      <c r="Q71" s="21" t="s">
        <v>8314</v>
      </c>
      <c r="R71" s="21" t="s">
        <v>8315</v>
      </c>
    </row>
    <row r="72" spans="1:18" ht="192" x14ac:dyDescent="0.2">
      <c r="A72" s="21">
        <v>3742</v>
      </c>
      <c r="B72" s="22" t="s">
        <v>3739</v>
      </c>
      <c r="C72" s="22" t="s">
        <v>7852</v>
      </c>
      <c r="D72" s="23">
        <v>5000</v>
      </c>
      <c r="E72" s="24">
        <v>100</v>
      </c>
      <c r="F72" s="21" t="s">
        <v>8220</v>
      </c>
      <c r="G72" s="21" t="s">
        <v>8223</v>
      </c>
      <c r="H72" s="21" t="s">
        <v>8245</v>
      </c>
      <c r="I72" s="21">
        <v>1409980144</v>
      </c>
      <c r="J72" s="21">
        <v>1407388144</v>
      </c>
      <c r="K72" s="21" t="b">
        <v>0</v>
      </c>
      <c r="L72" s="21">
        <v>4</v>
      </c>
      <c r="M72" s="21" t="b">
        <v>0</v>
      </c>
      <c r="N72" s="21" t="s">
        <v>8269</v>
      </c>
      <c r="O72" s="25">
        <v>0.02</v>
      </c>
      <c r="P72" s="26">
        <v>25</v>
      </c>
      <c r="Q72" s="21" t="s">
        <v>8314</v>
      </c>
      <c r="R72" s="21" t="s">
        <v>8315</v>
      </c>
    </row>
    <row r="73" spans="1:18" ht="160" x14ac:dyDescent="0.2">
      <c r="A73" s="21">
        <v>3743</v>
      </c>
      <c r="B73" s="22" t="s">
        <v>3740</v>
      </c>
      <c r="C73" s="22" t="s">
        <v>7853</v>
      </c>
      <c r="D73" s="23">
        <v>2200</v>
      </c>
      <c r="E73" s="24">
        <v>0</v>
      </c>
      <c r="F73" s="21" t="s">
        <v>8220</v>
      </c>
      <c r="G73" s="21" t="s">
        <v>8223</v>
      </c>
      <c r="H73" s="21" t="s">
        <v>8245</v>
      </c>
      <c r="I73" s="21">
        <v>1404406964</v>
      </c>
      <c r="J73" s="21">
        <v>1401814964</v>
      </c>
      <c r="K73" s="21" t="b">
        <v>0</v>
      </c>
      <c r="L73" s="21">
        <v>0</v>
      </c>
      <c r="M73" s="21" t="b">
        <v>0</v>
      </c>
      <c r="N73" s="21" t="s">
        <v>8269</v>
      </c>
      <c r="O73" s="25">
        <v>0</v>
      </c>
      <c r="P73" s="26" t="e">
        <v>#DIV/0!</v>
      </c>
      <c r="Q73" s="21" t="s">
        <v>8314</v>
      </c>
      <c r="R73" s="21" t="s">
        <v>8315</v>
      </c>
    </row>
    <row r="74" spans="1:18" ht="192" x14ac:dyDescent="0.2">
      <c r="A74" s="21">
        <v>3744</v>
      </c>
      <c r="B74" s="22" t="s">
        <v>3741</v>
      </c>
      <c r="C74" s="22" t="s">
        <v>7854</v>
      </c>
      <c r="D74" s="23">
        <v>1200</v>
      </c>
      <c r="E74" s="24">
        <v>0</v>
      </c>
      <c r="F74" s="21" t="s">
        <v>8220</v>
      </c>
      <c r="G74" s="21" t="s">
        <v>8223</v>
      </c>
      <c r="H74" s="21" t="s">
        <v>8245</v>
      </c>
      <c r="I74" s="21">
        <v>1404532740</v>
      </c>
      <c r="J74" s="21">
        <v>1401823952</v>
      </c>
      <c r="K74" s="21" t="b">
        <v>0</v>
      </c>
      <c r="L74" s="21">
        <v>0</v>
      </c>
      <c r="M74" s="21" t="b">
        <v>0</v>
      </c>
      <c r="N74" s="21" t="s">
        <v>8269</v>
      </c>
      <c r="O74" s="25">
        <v>0</v>
      </c>
      <c r="P74" s="26" t="e">
        <v>#DIV/0!</v>
      </c>
      <c r="Q74" s="21" t="s">
        <v>8314</v>
      </c>
      <c r="R74" s="21" t="s">
        <v>8315</v>
      </c>
    </row>
    <row r="75" spans="1:18" ht="160" x14ac:dyDescent="0.2">
      <c r="A75" s="21">
        <v>3745</v>
      </c>
      <c r="B75" s="22" t="s">
        <v>3742</v>
      </c>
      <c r="C75" s="22" t="s">
        <v>7855</v>
      </c>
      <c r="D75" s="23">
        <v>100</v>
      </c>
      <c r="E75" s="24">
        <v>10</v>
      </c>
      <c r="F75" s="21" t="s">
        <v>8220</v>
      </c>
      <c r="G75" s="21" t="s">
        <v>8223</v>
      </c>
      <c r="H75" s="21" t="s">
        <v>8245</v>
      </c>
      <c r="I75" s="21">
        <v>1407689102</v>
      </c>
      <c r="J75" s="21">
        <v>1405097102</v>
      </c>
      <c r="K75" s="21" t="b">
        <v>0</v>
      </c>
      <c r="L75" s="21">
        <v>1</v>
      </c>
      <c r="M75" s="21" t="b">
        <v>0</v>
      </c>
      <c r="N75" s="21" t="s">
        <v>8269</v>
      </c>
      <c r="O75" s="25">
        <v>0.1</v>
      </c>
      <c r="P75" s="26">
        <v>10</v>
      </c>
      <c r="Q75" s="21" t="s">
        <v>8314</v>
      </c>
      <c r="R75" s="21" t="s">
        <v>8315</v>
      </c>
    </row>
    <row r="76" spans="1:18" ht="80" x14ac:dyDescent="0.2">
      <c r="A76" s="21">
        <v>3746</v>
      </c>
      <c r="B76" s="22" t="s">
        <v>3743</v>
      </c>
      <c r="C76" s="22" t="s">
        <v>7856</v>
      </c>
      <c r="D76" s="23">
        <v>8500</v>
      </c>
      <c r="E76" s="24">
        <v>202</v>
      </c>
      <c r="F76" s="21" t="s">
        <v>8220</v>
      </c>
      <c r="G76" s="21" t="s">
        <v>8223</v>
      </c>
      <c r="H76" s="21" t="s">
        <v>8245</v>
      </c>
      <c r="I76" s="21">
        <v>1475918439</v>
      </c>
      <c r="J76" s="21">
        <v>1473326439</v>
      </c>
      <c r="K76" s="21" t="b">
        <v>0</v>
      </c>
      <c r="L76" s="21">
        <v>1</v>
      </c>
      <c r="M76" s="21" t="b">
        <v>0</v>
      </c>
      <c r="N76" s="21" t="s">
        <v>8269</v>
      </c>
      <c r="O76" s="25">
        <v>0.02</v>
      </c>
      <c r="P76" s="26">
        <v>202</v>
      </c>
      <c r="Q76" s="21" t="s">
        <v>8314</v>
      </c>
      <c r="R76" s="21" t="s">
        <v>8315</v>
      </c>
    </row>
    <row r="77" spans="1:18" ht="208" x14ac:dyDescent="0.2">
      <c r="A77" s="21">
        <v>3841</v>
      </c>
      <c r="B77" s="22" t="s">
        <v>3838</v>
      </c>
      <c r="C77" s="22" t="s">
        <v>7950</v>
      </c>
      <c r="D77" s="23">
        <v>10000</v>
      </c>
      <c r="E77" s="24">
        <v>872</v>
      </c>
      <c r="F77" s="21" t="s">
        <v>8220</v>
      </c>
      <c r="G77" s="21" t="s">
        <v>8223</v>
      </c>
      <c r="H77" s="21" t="s">
        <v>8245</v>
      </c>
      <c r="I77" s="21">
        <v>1405882287</v>
      </c>
      <c r="J77" s="21">
        <v>1400698287</v>
      </c>
      <c r="K77" s="21" t="b">
        <v>1</v>
      </c>
      <c r="L77" s="21">
        <v>34</v>
      </c>
      <c r="M77" s="21" t="b">
        <v>0</v>
      </c>
      <c r="N77" s="21" t="s">
        <v>8269</v>
      </c>
      <c r="O77" s="25">
        <v>0.09</v>
      </c>
      <c r="P77" s="26">
        <v>25.65</v>
      </c>
      <c r="Q77" s="21" t="s">
        <v>8314</v>
      </c>
      <c r="R77" s="21" t="s">
        <v>8315</v>
      </c>
    </row>
    <row r="78" spans="1:18" ht="192" x14ac:dyDescent="0.2">
      <c r="A78" s="21">
        <v>3843</v>
      </c>
      <c r="B78" s="22" t="s">
        <v>3840</v>
      </c>
      <c r="C78" s="22" t="s">
        <v>7952</v>
      </c>
      <c r="D78" s="23">
        <v>5000</v>
      </c>
      <c r="E78" s="24">
        <v>1065</v>
      </c>
      <c r="F78" s="21" t="s">
        <v>8220</v>
      </c>
      <c r="G78" s="21" t="s">
        <v>8223</v>
      </c>
      <c r="H78" s="21" t="s">
        <v>8245</v>
      </c>
      <c r="I78" s="21">
        <v>1401587064</v>
      </c>
      <c r="J78" s="21">
        <v>1399427064</v>
      </c>
      <c r="K78" s="21" t="b">
        <v>1</v>
      </c>
      <c r="L78" s="21">
        <v>19</v>
      </c>
      <c r="M78" s="21" t="b">
        <v>0</v>
      </c>
      <c r="N78" s="21" t="s">
        <v>8269</v>
      </c>
      <c r="O78" s="25">
        <v>0.21</v>
      </c>
      <c r="P78" s="26">
        <v>56.05</v>
      </c>
      <c r="Q78" s="21" t="s">
        <v>8314</v>
      </c>
      <c r="R78" s="21" t="s">
        <v>8315</v>
      </c>
    </row>
    <row r="79" spans="1:18" ht="224" x14ac:dyDescent="0.2">
      <c r="A79" s="21">
        <v>3844</v>
      </c>
      <c r="B79" s="22" t="s">
        <v>3841</v>
      </c>
      <c r="C79" s="22" t="s">
        <v>7953</v>
      </c>
      <c r="D79" s="23">
        <v>9800</v>
      </c>
      <c r="E79" s="24">
        <v>4066</v>
      </c>
      <c r="F79" s="21" t="s">
        <v>8220</v>
      </c>
      <c r="G79" s="21" t="s">
        <v>8223</v>
      </c>
      <c r="H79" s="21" t="s">
        <v>8245</v>
      </c>
      <c r="I79" s="21">
        <v>1401778740</v>
      </c>
      <c r="J79" s="21">
        <v>1399474134</v>
      </c>
      <c r="K79" s="21" t="b">
        <v>1</v>
      </c>
      <c r="L79" s="21">
        <v>50</v>
      </c>
      <c r="M79" s="21" t="b">
        <v>0</v>
      </c>
      <c r="N79" s="21" t="s">
        <v>8269</v>
      </c>
      <c r="O79" s="25">
        <v>0.41</v>
      </c>
      <c r="P79" s="26">
        <v>81.319999999999993</v>
      </c>
      <c r="Q79" s="21" t="s">
        <v>8314</v>
      </c>
      <c r="R79" s="21" t="s">
        <v>8315</v>
      </c>
    </row>
    <row r="80" spans="1:18" ht="192" x14ac:dyDescent="0.2">
      <c r="A80" s="21">
        <v>3845</v>
      </c>
      <c r="B80" s="22" t="s">
        <v>3842</v>
      </c>
      <c r="C80" s="22" t="s">
        <v>7954</v>
      </c>
      <c r="D80" s="23">
        <v>40000</v>
      </c>
      <c r="E80" s="24">
        <v>842</v>
      </c>
      <c r="F80" s="21" t="s">
        <v>8220</v>
      </c>
      <c r="G80" s="21" t="s">
        <v>8223</v>
      </c>
      <c r="H80" s="21" t="s">
        <v>8245</v>
      </c>
      <c r="I80" s="21">
        <v>1443711774</v>
      </c>
      <c r="J80" s="21">
        <v>1441119774</v>
      </c>
      <c r="K80" s="21" t="b">
        <v>1</v>
      </c>
      <c r="L80" s="21">
        <v>12</v>
      </c>
      <c r="M80" s="21" t="b">
        <v>0</v>
      </c>
      <c r="N80" s="21" t="s">
        <v>8269</v>
      </c>
      <c r="O80" s="25">
        <v>0.02</v>
      </c>
      <c r="P80" s="26">
        <v>70.17</v>
      </c>
      <c r="Q80" s="21" t="s">
        <v>8314</v>
      </c>
      <c r="R80" s="21" t="s">
        <v>8315</v>
      </c>
    </row>
    <row r="81" spans="1:18" ht="192" x14ac:dyDescent="0.2">
      <c r="A81" s="21">
        <v>3846</v>
      </c>
      <c r="B81" s="22" t="s">
        <v>3843</v>
      </c>
      <c r="C81" s="22" t="s">
        <v>7955</v>
      </c>
      <c r="D81" s="23">
        <v>7000</v>
      </c>
      <c r="E81" s="24">
        <v>189</v>
      </c>
      <c r="F81" s="21" t="s">
        <v>8220</v>
      </c>
      <c r="G81" s="21" t="s">
        <v>8223</v>
      </c>
      <c r="H81" s="21" t="s">
        <v>8245</v>
      </c>
      <c r="I81" s="21">
        <v>1412405940</v>
      </c>
      <c r="J81" s="21">
        <v>1409721542</v>
      </c>
      <c r="K81" s="21" t="b">
        <v>1</v>
      </c>
      <c r="L81" s="21">
        <v>8</v>
      </c>
      <c r="M81" s="21" t="b">
        <v>0</v>
      </c>
      <c r="N81" s="21" t="s">
        <v>8269</v>
      </c>
      <c r="O81" s="25">
        <v>0.03</v>
      </c>
      <c r="P81" s="26">
        <v>23.63</v>
      </c>
      <c r="Q81" s="21" t="s">
        <v>8314</v>
      </c>
      <c r="R81" s="21" t="s">
        <v>8315</v>
      </c>
    </row>
    <row r="82" spans="1:18" ht="192" x14ac:dyDescent="0.2">
      <c r="A82" s="21">
        <v>3847</v>
      </c>
      <c r="B82" s="22" t="s">
        <v>3844</v>
      </c>
      <c r="C82" s="22" t="s">
        <v>7956</v>
      </c>
      <c r="D82" s="23">
        <v>10500</v>
      </c>
      <c r="E82" s="24">
        <v>1697</v>
      </c>
      <c r="F82" s="21" t="s">
        <v>8220</v>
      </c>
      <c r="G82" s="21" t="s">
        <v>8223</v>
      </c>
      <c r="H82" s="21" t="s">
        <v>8245</v>
      </c>
      <c r="I82" s="21">
        <v>1437283391</v>
      </c>
      <c r="J82" s="21">
        <v>1433395391</v>
      </c>
      <c r="K82" s="21" t="b">
        <v>1</v>
      </c>
      <c r="L82" s="21">
        <v>9</v>
      </c>
      <c r="M82" s="21" t="b">
        <v>0</v>
      </c>
      <c r="N82" s="21" t="s">
        <v>8269</v>
      </c>
      <c r="O82" s="25">
        <v>0.16</v>
      </c>
      <c r="P82" s="26">
        <v>188.56</v>
      </c>
      <c r="Q82" s="21" t="s">
        <v>8314</v>
      </c>
      <c r="R82" s="21" t="s">
        <v>8315</v>
      </c>
    </row>
    <row r="83" spans="1:18" ht="208" x14ac:dyDescent="0.2">
      <c r="A83" s="21">
        <v>3848</v>
      </c>
      <c r="B83" s="22" t="s">
        <v>3845</v>
      </c>
      <c r="C83" s="22" t="s">
        <v>7957</v>
      </c>
      <c r="D83" s="23">
        <v>13000</v>
      </c>
      <c r="E83" s="24">
        <v>2129</v>
      </c>
      <c r="F83" s="21" t="s">
        <v>8220</v>
      </c>
      <c r="G83" s="21" t="s">
        <v>8223</v>
      </c>
      <c r="H83" s="21" t="s">
        <v>8245</v>
      </c>
      <c r="I83" s="21">
        <v>1445196989</v>
      </c>
      <c r="J83" s="21">
        <v>1442604989</v>
      </c>
      <c r="K83" s="21" t="b">
        <v>1</v>
      </c>
      <c r="L83" s="21">
        <v>43</v>
      </c>
      <c r="M83" s="21" t="b">
        <v>0</v>
      </c>
      <c r="N83" s="21" t="s">
        <v>8269</v>
      </c>
      <c r="O83" s="25">
        <v>0.16</v>
      </c>
      <c r="P83" s="26">
        <v>49.51</v>
      </c>
      <c r="Q83" s="21" t="s">
        <v>8314</v>
      </c>
      <c r="R83" s="21" t="s">
        <v>8315</v>
      </c>
    </row>
    <row r="84" spans="1:18" ht="144" x14ac:dyDescent="0.2">
      <c r="A84" s="21">
        <v>3850</v>
      </c>
      <c r="B84" s="22" t="s">
        <v>3847</v>
      </c>
      <c r="C84" s="22" t="s">
        <v>7959</v>
      </c>
      <c r="D84" s="23">
        <v>1000</v>
      </c>
      <c r="E84" s="24">
        <v>38</v>
      </c>
      <c r="F84" s="21" t="s">
        <v>8220</v>
      </c>
      <c r="G84" s="21" t="s">
        <v>8223</v>
      </c>
      <c r="H84" s="21" t="s">
        <v>8245</v>
      </c>
      <c r="I84" s="21">
        <v>1420081143</v>
      </c>
      <c r="J84" s="21">
        <v>1417489143</v>
      </c>
      <c r="K84" s="21" t="b">
        <v>1</v>
      </c>
      <c r="L84" s="21">
        <v>4</v>
      </c>
      <c r="M84" s="21" t="b">
        <v>0</v>
      </c>
      <c r="N84" s="21" t="s">
        <v>8269</v>
      </c>
      <c r="O84" s="25">
        <v>0.04</v>
      </c>
      <c r="P84" s="26">
        <v>9.5</v>
      </c>
      <c r="Q84" s="21" t="s">
        <v>8314</v>
      </c>
      <c r="R84" s="21" t="s">
        <v>8315</v>
      </c>
    </row>
    <row r="85" spans="1:18" ht="176" x14ac:dyDescent="0.2">
      <c r="A85" s="21">
        <v>3852</v>
      </c>
      <c r="B85" s="22" t="s">
        <v>3849</v>
      </c>
      <c r="C85" s="22" t="s">
        <v>7961</v>
      </c>
      <c r="D85" s="23">
        <v>10000</v>
      </c>
      <c r="E85" s="24">
        <v>20</v>
      </c>
      <c r="F85" s="21" t="s">
        <v>8220</v>
      </c>
      <c r="G85" s="21" t="s">
        <v>8223</v>
      </c>
      <c r="H85" s="21" t="s">
        <v>8245</v>
      </c>
      <c r="I85" s="21">
        <v>1427427276</v>
      </c>
      <c r="J85" s="21">
        <v>1425270876</v>
      </c>
      <c r="K85" s="21" t="b">
        <v>0</v>
      </c>
      <c r="L85" s="21">
        <v>2</v>
      </c>
      <c r="M85" s="21" t="b">
        <v>0</v>
      </c>
      <c r="N85" s="21" t="s">
        <v>8269</v>
      </c>
      <c r="O85" s="25">
        <v>0</v>
      </c>
      <c r="P85" s="26">
        <v>10</v>
      </c>
      <c r="Q85" s="21" t="s">
        <v>8314</v>
      </c>
      <c r="R85" s="21" t="s">
        <v>8315</v>
      </c>
    </row>
    <row r="86" spans="1:18" ht="144" x14ac:dyDescent="0.2">
      <c r="A86" s="21">
        <v>3853</v>
      </c>
      <c r="B86" s="22" t="s">
        <v>3850</v>
      </c>
      <c r="C86" s="22" t="s">
        <v>7962</v>
      </c>
      <c r="D86" s="23">
        <v>100000</v>
      </c>
      <c r="E86" s="24">
        <v>26</v>
      </c>
      <c r="F86" s="21" t="s">
        <v>8220</v>
      </c>
      <c r="G86" s="21" t="s">
        <v>8223</v>
      </c>
      <c r="H86" s="21" t="s">
        <v>8245</v>
      </c>
      <c r="I86" s="21">
        <v>1409602178</v>
      </c>
      <c r="J86" s="21">
        <v>1406578178</v>
      </c>
      <c r="K86" s="21" t="b">
        <v>0</v>
      </c>
      <c r="L86" s="21">
        <v>2</v>
      </c>
      <c r="M86" s="21" t="b">
        <v>0</v>
      </c>
      <c r="N86" s="21" t="s">
        <v>8269</v>
      </c>
      <c r="O86" s="25">
        <v>0</v>
      </c>
      <c r="P86" s="26">
        <v>13</v>
      </c>
      <c r="Q86" s="21" t="s">
        <v>8314</v>
      </c>
      <c r="R86" s="21" t="s">
        <v>8315</v>
      </c>
    </row>
    <row r="87" spans="1:18" ht="112" x14ac:dyDescent="0.2">
      <c r="A87" s="21">
        <v>3854</v>
      </c>
      <c r="B87" s="22" t="s">
        <v>3851</v>
      </c>
      <c r="C87" s="22" t="s">
        <v>7963</v>
      </c>
      <c r="D87" s="23">
        <v>11000</v>
      </c>
      <c r="E87" s="24">
        <v>1788</v>
      </c>
      <c r="F87" s="21" t="s">
        <v>8220</v>
      </c>
      <c r="G87" s="21" t="s">
        <v>8223</v>
      </c>
      <c r="H87" s="21" t="s">
        <v>8245</v>
      </c>
      <c r="I87" s="21">
        <v>1431206058</v>
      </c>
      <c r="J87" s="21">
        <v>1428614058</v>
      </c>
      <c r="K87" s="21" t="b">
        <v>0</v>
      </c>
      <c r="L87" s="21">
        <v>20</v>
      </c>
      <c r="M87" s="21" t="b">
        <v>0</v>
      </c>
      <c r="N87" s="21" t="s">
        <v>8269</v>
      </c>
      <c r="O87" s="25">
        <v>0.16</v>
      </c>
      <c r="P87" s="26">
        <v>89.4</v>
      </c>
      <c r="Q87" s="21" t="s">
        <v>8314</v>
      </c>
      <c r="R87" s="21" t="s">
        <v>8315</v>
      </c>
    </row>
    <row r="88" spans="1:18" ht="224" x14ac:dyDescent="0.2">
      <c r="A88" s="21">
        <v>3855</v>
      </c>
      <c r="B88" s="22" t="s">
        <v>3852</v>
      </c>
      <c r="C88" s="22" t="s">
        <v>7964</v>
      </c>
      <c r="D88" s="23">
        <v>1000</v>
      </c>
      <c r="E88" s="24">
        <v>25</v>
      </c>
      <c r="F88" s="21" t="s">
        <v>8220</v>
      </c>
      <c r="G88" s="21" t="s">
        <v>8223</v>
      </c>
      <c r="H88" s="21" t="s">
        <v>8245</v>
      </c>
      <c r="I88" s="21">
        <v>1427408271</v>
      </c>
      <c r="J88" s="21">
        <v>1424819871</v>
      </c>
      <c r="K88" s="21" t="b">
        <v>0</v>
      </c>
      <c r="L88" s="21">
        <v>1</v>
      </c>
      <c r="M88" s="21" t="b">
        <v>0</v>
      </c>
      <c r="N88" s="21" t="s">
        <v>8269</v>
      </c>
      <c r="O88" s="25">
        <v>0.03</v>
      </c>
      <c r="P88" s="26">
        <v>25</v>
      </c>
      <c r="Q88" s="21" t="s">
        <v>8314</v>
      </c>
      <c r="R88" s="21" t="s">
        <v>8315</v>
      </c>
    </row>
    <row r="89" spans="1:18" ht="224" x14ac:dyDescent="0.2">
      <c r="A89" s="21">
        <v>3856</v>
      </c>
      <c r="B89" s="22" t="s">
        <v>3853</v>
      </c>
      <c r="C89" s="22" t="s">
        <v>7965</v>
      </c>
      <c r="D89" s="23">
        <v>5000</v>
      </c>
      <c r="E89" s="24">
        <v>1</v>
      </c>
      <c r="F89" s="21" t="s">
        <v>8220</v>
      </c>
      <c r="G89" s="21" t="s">
        <v>8223</v>
      </c>
      <c r="H89" s="21" t="s">
        <v>8245</v>
      </c>
      <c r="I89" s="21">
        <v>1425833403</v>
      </c>
      <c r="J89" s="21">
        <v>1423245003</v>
      </c>
      <c r="K89" s="21" t="b">
        <v>0</v>
      </c>
      <c r="L89" s="21">
        <v>1</v>
      </c>
      <c r="M89" s="21" t="b">
        <v>0</v>
      </c>
      <c r="N89" s="21" t="s">
        <v>8269</v>
      </c>
      <c r="O89" s="25">
        <v>0</v>
      </c>
      <c r="P89" s="26">
        <v>1</v>
      </c>
      <c r="Q89" s="21" t="s">
        <v>8314</v>
      </c>
      <c r="R89" s="21" t="s">
        <v>8315</v>
      </c>
    </row>
    <row r="90" spans="1:18" ht="208" x14ac:dyDescent="0.2">
      <c r="A90" s="21">
        <v>3857</v>
      </c>
      <c r="B90" s="22" t="s">
        <v>3854</v>
      </c>
      <c r="C90" s="22" t="s">
        <v>7966</v>
      </c>
      <c r="D90" s="23">
        <v>5000</v>
      </c>
      <c r="E90" s="24">
        <v>260</v>
      </c>
      <c r="F90" s="21" t="s">
        <v>8220</v>
      </c>
      <c r="G90" s="21" t="s">
        <v>8223</v>
      </c>
      <c r="H90" s="21" t="s">
        <v>8245</v>
      </c>
      <c r="I90" s="21">
        <v>1406913120</v>
      </c>
      <c r="J90" s="21">
        <v>1404927690</v>
      </c>
      <c r="K90" s="21" t="b">
        <v>0</v>
      </c>
      <c r="L90" s="21">
        <v>4</v>
      </c>
      <c r="M90" s="21" t="b">
        <v>0</v>
      </c>
      <c r="N90" s="21" t="s">
        <v>8269</v>
      </c>
      <c r="O90" s="25">
        <v>0.05</v>
      </c>
      <c r="P90" s="26">
        <v>65</v>
      </c>
      <c r="Q90" s="21" t="s">
        <v>8314</v>
      </c>
      <c r="R90" s="21" t="s">
        <v>8315</v>
      </c>
    </row>
    <row r="91" spans="1:18" ht="192" x14ac:dyDescent="0.2">
      <c r="A91" s="21">
        <v>3859</v>
      </c>
      <c r="B91" s="22" t="s">
        <v>3856</v>
      </c>
      <c r="C91" s="22" t="s">
        <v>7968</v>
      </c>
      <c r="D91" s="23">
        <v>2500</v>
      </c>
      <c r="E91" s="24">
        <v>1</v>
      </c>
      <c r="F91" s="21" t="s">
        <v>8220</v>
      </c>
      <c r="G91" s="21" t="s">
        <v>8223</v>
      </c>
      <c r="H91" s="21" t="s">
        <v>8245</v>
      </c>
      <c r="I91" s="21">
        <v>1403730000</v>
      </c>
      <c r="J91" s="21">
        <v>1401485207</v>
      </c>
      <c r="K91" s="21" t="b">
        <v>0</v>
      </c>
      <c r="L91" s="21">
        <v>1</v>
      </c>
      <c r="M91" s="21" t="b">
        <v>0</v>
      </c>
      <c r="N91" s="21" t="s">
        <v>8269</v>
      </c>
      <c r="O91" s="25">
        <v>0</v>
      </c>
      <c r="P91" s="26">
        <v>1</v>
      </c>
      <c r="Q91" s="21" t="s">
        <v>8314</v>
      </c>
      <c r="R91" s="21" t="s">
        <v>8315</v>
      </c>
    </row>
    <row r="92" spans="1:18" ht="192" x14ac:dyDescent="0.2">
      <c r="A92" s="21">
        <v>3860</v>
      </c>
      <c r="B92" s="22" t="s">
        <v>3857</v>
      </c>
      <c r="C92" s="22" t="s">
        <v>7969</v>
      </c>
      <c r="D92" s="23">
        <v>6000</v>
      </c>
      <c r="E92" s="24">
        <v>1060</v>
      </c>
      <c r="F92" s="21" t="s">
        <v>8220</v>
      </c>
      <c r="G92" s="21" t="s">
        <v>8223</v>
      </c>
      <c r="H92" s="21" t="s">
        <v>8245</v>
      </c>
      <c r="I92" s="21">
        <v>1407858710</v>
      </c>
      <c r="J92" s="21">
        <v>1405266710</v>
      </c>
      <c r="K92" s="21" t="b">
        <v>0</v>
      </c>
      <c r="L92" s="21">
        <v>13</v>
      </c>
      <c r="M92" s="21" t="b">
        <v>0</v>
      </c>
      <c r="N92" s="21" t="s">
        <v>8269</v>
      </c>
      <c r="O92" s="25">
        <v>0.18</v>
      </c>
      <c r="P92" s="26">
        <v>81.540000000000006</v>
      </c>
      <c r="Q92" s="21" t="s">
        <v>8314</v>
      </c>
      <c r="R92" s="21" t="s">
        <v>8315</v>
      </c>
    </row>
    <row r="93" spans="1:18" ht="48" x14ac:dyDescent="0.2">
      <c r="A93" s="21">
        <v>3861</v>
      </c>
      <c r="B93" s="22" t="s">
        <v>3858</v>
      </c>
      <c r="C93" s="22" t="s">
        <v>7970</v>
      </c>
      <c r="D93" s="23">
        <v>2000</v>
      </c>
      <c r="E93" s="24">
        <v>100</v>
      </c>
      <c r="F93" s="21" t="s">
        <v>8220</v>
      </c>
      <c r="G93" s="21" t="s">
        <v>8223</v>
      </c>
      <c r="H93" s="21" t="s">
        <v>8245</v>
      </c>
      <c r="I93" s="21">
        <v>1415828820</v>
      </c>
      <c r="J93" s="21">
        <v>1412258977</v>
      </c>
      <c r="K93" s="21" t="b">
        <v>0</v>
      </c>
      <c r="L93" s="21">
        <v>1</v>
      </c>
      <c r="M93" s="21" t="b">
        <v>0</v>
      </c>
      <c r="N93" s="21" t="s">
        <v>8269</v>
      </c>
      <c r="O93" s="25">
        <v>0.05</v>
      </c>
      <c r="P93" s="26">
        <v>100</v>
      </c>
      <c r="Q93" s="21" t="s">
        <v>8314</v>
      </c>
      <c r="R93" s="21" t="s">
        <v>8315</v>
      </c>
    </row>
    <row r="94" spans="1:18" ht="128" x14ac:dyDescent="0.2">
      <c r="A94" s="21">
        <v>3862</v>
      </c>
      <c r="B94" s="22" t="s">
        <v>3859</v>
      </c>
      <c r="C94" s="22" t="s">
        <v>7971</v>
      </c>
      <c r="D94" s="23">
        <v>7500</v>
      </c>
      <c r="E94" s="24">
        <v>1</v>
      </c>
      <c r="F94" s="21" t="s">
        <v>8220</v>
      </c>
      <c r="G94" s="21" t="s">
        <v>8223</v>
      </c>
      <c r="H94" s="21" t="s">
        <v>8245</v>
      </c>
      <c r="I94" s="21">
        <v>1473699540</v>
      </c>
      <c r="J94" s="21">
        <v>1472451356</v>
      </c>
      <c r="K94" s="21" t="b">
        <v>0</v>
      </c>
      <c r="L94" s="21">
        <v>1</v>
      </c>
      <c r="M94" s="21" t="b">
        <v>0</v>
      </c>
      <c r="N94" s="21" t="s">
        <v>8269</v>
      </c>
      <c r="O94" s="25">
        <v>0</v>
      </c>
      <c r="P94" s="26">
        <v>1</v>
      </c>
      <c r="Q94" s="21" t="s">
        <v>8314</v>
      </c>
      <c r="R94" s="21" t="s">
        <v>8315</v>
      </c>
    </row>
    <row r="95" spans="1:18" ht="208" x14ac:dyDescent="0.2">
      <c r="A95" s="21">
        <v>3863</v>
      </c>
      <c r="B95" s="22" t="s">
        <v>3860</v>
      </c>
      <c r="C95" s="22" t="s">
        <v>7972</v>
      </c>
      <c r="D95" s="23">
        <v>6000</v>
      </c>
      <c r="E95" s="24">
        <v>0</v>
      </c>
      <c r="F95" s="21" t="s">
        <v>8220</v>
      </c>
      <c r="G95" s="21" t="s">
        <v>8223</v>
      </c>
      <c r="H95" s="21" t="s">
        <v>8245</v>
      </c>
      <c r="I95" s="21">
        <v>1446739905</v>
      </c>
      <c r="J95" s="21">
        <v>1441552305</v>
      </c>
      <c r="K95" s="21" t="b">
        <v>0</v>
      </c>
      <c r="L95" s="21">
        <v>0</v>
      </c>
      <c r="M95" s="21" t="b">
        <v>0</v>
      </c>
      <c r="N95" s="21" t="s">
        <v>8269</v>
      </c>
      <c r="O95" s="25">
        <v>0</v>
      </c>
      <c r="P95" s="26" t="e">
        <v>#DIV/0!</v>
      </c>
      <c r="Q95" s="21" t="s">
        <v>8314</v>
      </c>
      <c r="R95" s="21" t="s">
        <v>8315</v>
      </c>
    </row>
    <row r="96" spans="1:18" ht="208" x14ac:dyDescent="0.2">
      <c r="A96" s="21">
        <v>3864</v>
      </c>
      <c r="B96" s="22" t="s">
        <v>3861</v>
      </c>
      <c r="C96" s="22" t="s">
        <v>7973</v>
      </c>
      <c r="D96" s="23">
        <v>5000</v>
      </c>
      <c r="E96" s="24">
        <v>60</v>
      </c>
      <c r="F96" s="21" t="s">
        <v>8220</v>
      </c>
      <c r="G96" s="21" t="s">
        <v>8223</v>
      </c>
      <c r="H96" s="21" t="s">
        <v>8245</v>
      </c>
      <c r="I96" s="21">
        <v>1447799054</v>
      </c>
      <c r="J96" s="21">
        <v>1445203454</v>
      </c>
      <c r="K96" s="21" t="b">
        <v>0</v>
      </c>
      <c r="L96" s="21">
        <v>3</v>
      </c>
      <c r="M96" s="21" t="b">
        <v>0</v>
      </c>
      <c r="N96" s="21" t="s">
        <v>8269</v>
      </c>
      <c r="O96" s="25">
        <v>0.01</v>
      </c>
      <c r="P96" s="26">
        <v>20</v>
      </c>
      <c r="Q96" s="21" t="s">
        <v>8314</v>
      </c>
      <c r="R96" s="21" t="s">
        <v>8315</v>
      </c>
    </row>
    <row r="97" spans="1:18" ht="112" x14ac:dyDescent="0.2">
      <c r="A97" s="21">
        <v>3866</v>
      </c>
      <c r="B97" s="22" t="s">
        <v>3863</v>
      </c>
      <c r="C97" s="22" t="s">
        <v>7975</v>
      </c>
      <c r="D97" s="23">
        <v>2000</v>
      </c>
      <c r="E97" s="24">
        <v>11</v>
      </c>
      <c r="F97" s="21" t="s">
        <v>8220</v>
      </c>
      <c r="G97" s="21" t="s">
        <v>8223</v>
      </c>
      <c r="H97" s="21" t="s">
        <v>8245</v>
      </c>
      <c r="I97" s="21">
        <v>1458703740</v>
      </c>
      <c r="J97" s="21">
        <v>1454453021</v>
      </c>
      <c r="K97" s="21" t="b">
        <v>0</v>
      </c>
      <c r="L97" s="21">
        <v>2</v>
      </c>
      <c r="M97" s="21" t="b">
        <v>0</v>
      </c>
      <c r="N97" s="21" t="s">
        <v>8269</v>
      </c>
      <c r="O97" s="25">
        <v>0.01</v>
      </c>
      <c r="P97" s="26">
        <v>5.5</v>
      </c>
      <c r="Q97" s="21" t="s">
        <v>8314</v>
      </c>
      <c r="R97" s="21" t="s">
        <v>8315</v>
      </c>
    </row>
    <row r="98" spans="1:18" ht="192" x14ac:dyDescent="0.2">
      <c r="A98" s="21">
        <v>3867</v>
      </c>
      <c r="B98" s="22" t="s">
        <v>3864</v>
      </c>
      <c r="C98" s="22" t="s">
        <v>7976</v>
      </c>
      <c r="D98" s="23">
        <v>2000</v>
      </c>
      <c r="E98" s="24">
        <v>251</v>
      </c>
      <c r="F98" s="21" t="s">
        <v>8220</v>
      </c>
      <c r="G98" s="21" t="s">
        <v>8223</v>
      </c>
      <c r="H98" s="21" t="s">
        <v>8245</v>
      </c>
      <c r="I98" s="21">
        <v>1466278339</v>
      </c>
      <c r="J98" s="21">
        <v>1463686339</v>
      </c>
      <c r="K98" s="21" t="b">
        <v>0</v>
      </c>
      <c r="L98" s="21">
        <v>5</v>
      </c>
      <c r="M98" s="21" t="b">
        <v>0</v>
      </c>
      <c r="N98" s="21" t="s">
        <v>8269</v>
      </c>
      <c r="O98" s="25">
        <v>0.13</v>
      </c>
      <c r="P98" s="26">
        <v>50.2</v>
      </c>
      <c r="Q98" s="21" t="s">
        <v>8314</v>
      </c>
      <c r="R98" s="21" t="s">
        <v>8315</v>
      </c>
    </row>
    <row r="99" spans="1:18" ht="160" x14ac:dyDescent="0.2">
      <c r="A99" s="21">
        <v>3889</v>
      </c>
      <c r="B99" s="22" t="s">
        <v>3886</v>
      </c>
      <c r="C99" s="22" t="s">
        <v>7997</v>
      </c>
      <c r="D99" s="23">
        <v>8000</v>
      </c>
      <c r="E99" s="24">
        <v>118</v>
      </c>
      <c r="F99" s="21" t="s">
        <v>8220</v>
      </c>
      <c r="G99" s="21" t="s">
        <v>8223</v>
      </c>
      <c r="H99" s="21" t="s">
        <v>8245</v>
      </c>
      <c r="I99" s="21">
        <v>1420413960</v>
      </c>
      <c r="J99" s="21">
        <v>1417651630</v>
      </c>
      <c r="K99" s="21" t="b">
        <v>0</v>
      </c>
      <c r="L99" s="21">
        <v>9</v>
      </c>
      <c r="M99" s="21" t="b">
        <v>0</v>
      </c>
      <c r="N99" s="21" t="s">
        <v>8269</v>
      </c>
      <c r="O99" s="25">
        <v>0.01</v>
      </c>
      <c r="P99" s="26">
        <v>13.11</v>
      </c>
      <c r="Q99" s="21" t="s">
        <v>8314</v>
      </c>
      <c r="R99" s="21" t="s">
        <v>8315</v>
      </c>
    </row>
    <row r="100" spans="1:18" ht="208" x14ac:dyDescent="0.2">
      <c r="A100" s="21">
        <v>3890</v>
      </c>
      <c r="B100" s="22" t="s">
        <v>3887</v>
      </c>
      <c r="C100" s="22" t="s">
        <v>7998</v>
      </c>
      <c r="D100" s="23">
        <v>15000</v>
      </c>
      <c r="E100" s="24">
        <v>2524</v>
      </c>
      <c r="F100" s="21" t="s">
        <v>8220</v>
      </c>
      <c r="G100" s="21" t="s">
        <v>8223</v>
      </c>
      <c r="H100" s="21" t="s">
        <v>8245</v>
      </c>
      <c r="I100" s="21">
        <v>1439662344</v>
      </c>
      <c r="J100" s="21">
        <v>1434478344</v>
      </c>
      <c r="K100" s="21" t="b">
        <v>0</v>
      </c>
      <c r="L100" s="21">
        <v>8</v>
      </c>
      <c r="M100" s="21" t="b">
        <v>0</v>
      </c>
      <c r="N100" s="21" t="s">
        <v>8269</v>
      </c>
      <c r="O100" s="25">
        <v>0.17</v>
      </c>
      <c r="P100" s="26">
        <v>315.5</v>
      </c>
      <c r="Q100" s="21" t="s">
        <v>8314</v>
      </c>
      <c r="R100" s="21" t="s">
        <v>8315</v>
      </c>
    </row>
    <row r="101" spans="1:18" ht="112" x14ac:dyDescent="0.2">
      <c r="A101" s="21">
        <v>3891</v>
      </c>
      <c r="B101" s="22" t="s">
        <v>3888</v>
      </c>
      <c r="C101" s="22" t="s">
        <v>7999</v>
      </c>
      <c r="D101" s="23">
        <v>800</v>
      </c>
      <c r="E101" s="24">
        <v>260</v>
      </c>
      <c r="F101" s="21" t="s">
        <v>8220</v>
      </c>
      <c r="G101" s="21" t="s">
        <v>8223</v>
      </c>
      <c r="H101" s="21" t="s">
        <v>8245</v>
      </c>
      <c r="I101" s="21">
        <v>1427086740</v>
      </c>
      <c r="J101" s="21">
        <v>1424488244</v>
      </c>
      <c r="K101" s="21" t="b">
        <v>0</v>
      </c>
      <c r="L101" s="21">
        <v>7</v>
      </c>
      <c r="M101" s="21" t="b">
        <v>0</v>
      </c>
      <c r="N101" s="21" t="s">
        <v>8269</v>
      </c>
      <c r="O101" s="25">
        <v>0.33</v>
      </c>
      <c r="P101" s="26">
        <v>37.14</v>
      </c>
      <c r="Q101" s="21" t="s">
        <v>8314</v>
      </c>
      <c r="R101" s="21" t="s">
        <v>8315</v>
      </c>
    </row>
    <row r="102" spans="1:18" ht="224" x14ac:dyDescent="0.2">
      <c r="A102" s="21">
        <v>3892</v>
      </c>
      <c r="B102" s="22" t="s">
        <v>3889</v>
      </c>
      <c r="C102" s="22" t="s">
        <v>8000</v>
      </c>
      <c r="D102" s="23">
        <v>1000</v>
      </c>
      <c r="E102" s="24">
        <v>0</v>
      </c>
      <c r="F102" s="21" t="s">
        <v>8220</v>
      </c>
      <c r="G102" s="21" t="s">
        <v>8223</v>
      </c>
      <c r="H102" s="21" t="s">
        <v>8245</v>
      </c>
      <c r="I102" s="21">
        <v>1408863600</v>
      </c>
      <c r="J102" s="21">
        <v>1408203557</v>
      </c>
      <c r="K102" s="21" t="b">
        <v>0</v>
      </c>
      <c r="L102" s="21">
        <v>0</v>
      </c>
      <c r="M102" s="21" t="b">
        <v>0</v>
      </c>
      <c r="N102" s="21" t="s">
        <v>8269</v>
      </c>
      <c r="O102" s="25">
        <v>0</v>
      </c>
      <c r="P102" s="26" t="e">
        <v>#DIV/0!</v>
      </c>
      <c r="Q102" s="21" t="s">
        <v>8314</v>
      </c>
      <c r="R102" s="21" t="s">
        <v>8315</v>
      </c>
    </row>
    <row r="103" spans="1:18" ht="224" x14ac:dyDescent="0.2">
      <c r="A103" s="21">
        <v>3893</v>
      </c>
      <c r="B103" s="22" t="s">
        <v>3890</v>
      </c>
      <c r="C103" s="22" t="s">
        <v>8001</v>
      </c>
      <c r="D103" s="23">
        <v>50000</v>
      </c>
      <c r="E103" s="24">
        <v>10775</v>
      </c>
      <c r="F103" s="21" t="s">
        <v>8220</v>
      </c>
      <c r="G103" s="21" t="s">
        <v>8223</v>
      </c>
      <c r="H103" s="21" t="s">
        <v>8245</v>
      </c>
      <c r="I103" s="21">
        <v>1404194400</v>
      </c>
      <c r="J103" s="21">
        <v>1400600840</v>
      </c>
      <c r="K103" s="21" t="b">
        <v>0</v>
      </c>
      <c r="L103" s="21">
        <v>84</v>
      </c>
      <c r="M103" s="21" t="b">
        <v>0</v>
      </c>
      <c r="N103" s="21" t="s">
        <v>8269</v>
      </c>
      <c r="O103" s="25">
        <v>0.22</v>
      </c>
      <c r="P103" s="26">
        <v>128.27000000000001</v>
      </c>
      <c r="Q103" s="21" t="s">
        <v>8314</v>
      </c>
      <c r="R103" s="21" t="s">
        <v>8315</v>
      </c>
    </row>
    <row r="104" spans="1:18" ht="208" x14ac:dyDescent="0.2">
      <c r="A104" s="21">
        <v>3894</v>
      </c>
      <c r="B104" s="22" t="s">
        <v>3891</v>
      </c>
      <c r="C104" s="22" t="s">
        <v>8002</v>
      </c>
      <c r="D104" s="23">
        <v>15000</v>
      </c>
      <c r="E104" s="24">
        <v>520</v>
      </c>
      <c r="F104" s="21" t="s">
        <v>8220</v>
      </c>
      <c r="G104" s="21" t="s">
        <v>8223</v>
      </c>
      <c r="H104" s="21" t="s">
        <v>8245</v>
      </c>
      <c r="I104" s="21">
        <v>1481000340</v>
      </c>
      <c r="J104" s="21">
        <v>1478386812</v>
      </c>
      <c r="K104" s="21" t="b">
        <v>0</v>
      </c>
      <c r="L104" s="21">
        <v>11</v>
      </c>
      <c r="M104" s="21" t="b">
        <v>0</v>
      </c>
      <c r="N104" s="21" t="s">
        <v>8269</v>
      </c>
      <c r="O104" s="25">
        <v>0.03</v>
      </c>
      <c r="P104" s="26">
        <v>47.27</v>
      </c>
      <c r="Q104" s="21" t="s">
        <v>8314</v>
      </c>
      <c r="R104" s="21" t="s">
        <v>8315</v>
      </c>
    </row>
    <row r="105" spans="1:18" ht="224" x14ac:dyDescent="0.2">
      <c r="A105" s="21">
        <v>3895</v>
      </c>
      <c r="B105" s="22" t="s">
        <v>3892</v>
      </c>
      <c r="C105" s="22" t="s">
        <v>8003</v>
      </c>
      <c r="D105" s="23">
        <v>1000</v>
      </c>
      <c r="E105" s="24">
        <v>50</v>
      </c>
      <c r="F105" s="21" t="s">
        <v>8220</v>
      </c>
      <c r="G105" s="21" t="s">
        <v>8223</v>
      </c>
      <c r="H105" s="21" t="s">
        <v>8245</v>
      </c>
      <c r="I105" s="21">
        <v>1425103218</v>
      </c>
      <c r="J105" s="21">
        <v>1422424818</v>
      </c>
      <c r="K105" s="21" t="b">
        <v>0</v>
      </c>
      <c r="L105" s="21">
        <v>1</v>
      </c>
      <c r="M105" s="21" t="b">
        <v>0</v>
      </c>
      <c r="N105" s="21" t="s">
        <v>8269</v>
      </c>
      <c r="O105" s="25">
        <v>0.05</v>
      </c>
      <c r="P105" s="26">
        <v>50</v>
      </c>
      <c r="Q105" s="21" t="s">
        <v>8314</v>
      </c>
      <c r="R105" s="21" t="s">
        <v>8315</v>
      </c>
    </row>
    <row r="106" spans="1:18" ht="208" x14ac:dyDescent="0.2">
      <c r="A106" s="21">
        <v>3896</v>
      </c>
      <c r="B106" s="22" t="s">
        <v>3893</v>
      </c>
      <c r="C106" s="22" t="s">
        <v>8004</v>
      </c>
      <c r="D106" s="23">
        <v>1600</v>
      </c>
      <c r="E106" s="24">
        <v>170</v>
      </c>
      <c r="F106" s="21" t="s">
        <v>8220</v>
      </c>
      <c r="G106" s="21" t="s">
        <v>8223</v>
      </c>
      <c r="H106" s="21" t="s">
        <v>8245</v>
      </c>
      <c r="I106" s="21">
        <v>1402979778</v>
      </c>
      <c r="J106" s="21">
        <v>1401770178</v>
      </c>
      <c r="K106" s="21" t="b">
        <v>0</v>
      </c>
      <c r="L106" s="21">
        <v>4</v>
      </c>
      <c r="M106" s="21" t="b">
        <v>0</v>
      </c>
      <c r="N106" s="21" t="s">
        <v>8269</v>
      </c>
      <c r="O106" s="25">
        <v>0.11</v>
      </c>
      <c r="P106" s="26">
        <v>42.5</v>
      </c>
      <c r="Q106" s="21" t="s">
        <v>8314</v>
      </c>
      <c r="R106" s="21" t="s">
        <v>8315</v>
      </c>
    </row>
    <row r="107" spans="1:18" ht="160" x14ac:dyDescent="0.2">
      <c r="A107" s="21">
        <v>3899</v>
      </c>
      <c r="B107" s="22" t="s">
        <v>3896</v>
      </c>
      <c r="C107" s="22" t="s">
        <v>8007</v>
      </c>
      <c r="D107" s="23">
        <v>10000</v>
      </c>
      <c r="E107" s="24">
        <v>125</v>
      </c>
      <c r="F107" s="21" t="s">
        <v>8220</v>
      </c>
      <c r="G107" s="21" t="s">
        <v>8223</v>
      </c>
      <c r="H107" s="21" t="s">
        <v>8245</v>
      </c>
      <c r="I107" s="21">
        <v>1407868561</v>
      </c>
      <c r="J107" s="21">
        <v>1406140561</v>
      </c>
      <c r="K107" s="21" t="b">
        <v>0</v>
      </c>
      <c r="L107" s="21">
        <v>2</v>
      </c>
      <c r="M107" s="21" t="b">
        <v>0</v>
      </c>
      <c r="N107" s="21" t="s">
        <v>8269</v>
      </c>
      <c r="O107" s="25">
        <v>0.01</v>
      </c>
      <c r="P107" s="26">
        <v>62.5</v>
      </c>
      <c r="Q107" s="21" t="s">
        <v>8314</v>
      </c>
      <c r="R107" s="21" t="s">
        <v>8315</v>
      </c>
    </row>
    <row r="108" spans="1:18" ht="144" x14ac:dyDescent="0.2">
      <c r="A108" s="21">
        <v>3900</v>
      </c>
      <c r="B108" s="22" t="s">
        <v>3897</v>
      </c>
      <c r="C108" s="22" t="s">
        <v>8008</v>
      </c>
      <c r="D108" s="23">
        <v>2500</v>
      </c>
      <c r="E108" s="24">
        <v>135</v>
      </c>
      <c r="F108" s="21" t="s">
        <v>8220</v>
      </c>
      <c r="G108" s="21" t="s">
        <v>8223</v>
      </c>
      <c r="H108" s="21" t="s">
        <v>8245</v>
      </c>
      <c r="I108" s="21">
        <v>1433988791</v>
      </c>
      <c r="J108" s="21">
        <v>1431396791</v>
      </c>
      <c r="K108" s="21" t="b">
        <v>0</v>
      </c>
      <c r="L108" s="21">
        <v>5</v>
      </c>
      <c r="M108" s="21" t="b">
        <v>0</v>
      </c>
      <c r="N108" s="21" t="s">
        <v>8269</v>
      </c>
      <c r="O108" s="25">
        <v>0.05</v>
      </c>
      <c r="P108" s="26">
        <v>27</v>
      </c>
      <c r="Q108" s="21" t="s">
        <v>8314</v>
      </c>
      <c r="R108" s="21" t="s">
        <v>8315</v>
      </c>
    </row>
    <row r="109" spans="1:18" ht="208" x14ac:dyDescent="0.2">
      <c r="A109" s="21">
        <v>3901</v>
      </c>
      <c r="B109" s="22" t="s">
        <v>3898</v>
      </c>
      <c r="C109" s="22" t="s">
        <v>8009</v>
      </c>
      <c r="D109" s="23">
        <v>3000</v>
      </c>
      <c r="E109" s="24">
        <v>25</v>
      </c>
      <c r="F109" s="21" t="s">
        <v>8220</v>
      </c>
      <c r="G109" s="21" t="s">
        <v>8223</v>
      </c>
      <c r="H109" s="21" t="s">
        <v>8245</v>
      </c>
      <c r="I109" s="21">
        <v>1450554599</v>
      </c>
      <c r="J109" s="21">
        <v>1447098599</v>
      </c>
      <c r="K109" s="21" t="b">
        <v>0</v>
      </c>
      <c r="L109" s="21">
        <v>1</v>
      </c>
      <c r="M109" s="21" t="b">
        <v>0</v>
      </c>
      <c r="N109" s="21" t="s">
        <v>8269</v>
      </c>
      <c r="O109" s="25">
        <v>0.01</v>
      </c>
      <c r="P109" s="26">
        <v>25</v>
      </c>
      <c r="Q109" s="21" t="s">
        <v>8314</v>
      </c>
      <c r="R109" s="21" t="s">
        <v>8315</v>
      </c>
    </row>
    <row r="110" spans="1:18" ht="240" x14ac:dyDescent="0.2">
      <c r="A110" s="21">
        <v>3903</v>
      </c>
      <c r="B110" s="22" t="s">
        <v>3900</v>
      </c>
      <c r="C110" s="22" t="s">
        <v>8011</v>
      </c>
      <c r="D110" s="23">
        <v>1500</v>
      </c>
      <c r="E110" s="24">
        <v>0</v>
      </c>
      <c r="F110" s="21" t="s">
        <v>8220</v>
      </c>
      <c r="G110" s="21" t="s">
        <v>8223</v>
      </c>
      <c r="H110" s="21" t="s">
        <v>8245</v>
      </c>
      <c r="I110" s="21">
        <v>1439581080</v>
      </c>
      <c r="J110" s="21">
        <v>1435709765</v>
      </c>
      <c r="K110" s="21" t="b">
        <v>0</v>
      </c>
      <c r="L110" s="21">
        <v>0</v>
      </c>
      <c r="M110" s="21" t="b">
        <v>0</v>
      </c>
      <c r="N110" s="21" t="s">
        <v>8269</v>
      </c>
      <c r="O110" s="25">
        <v>0</v>
      </c>
      <c r="P110" s="26" t="e">
        <v>#DIV/0!</v>
      </c>
      <c r="Q110" s="21" t="s">
        <v>8314</v>
      </c>
      <c r="R110" s="21" t="s">
        <v>8315</v>
      </c>
    </row>
    <row r="111" spans="1:18" ht="80" x14ac:dyDescent="0.2">
      <c r="A111" s="21">
        <v>3904</v>
      </c>
      <c r="B111" s="22" t="s">
        <v>3901</v>
      </c>
      <c r="C111" s="22" t="s">
        <v>8012</v>
      </c>
      <c r="D111" s="23">
        <v>10000</v>
      </c>
      <c r="E111" s="24">
        <v>3</v>
      </c>
      <c r="F111" s="21" t="s">
        <v>8220</v>
      </c>
      <c r="G111" s="21" t="s">
        <v>8223</v>
      </c>
      <c r="H111" s="21" t="s">
        <v>8245</v>
      </c>
      <c r="I111" s="21">
        <v>1429074240</v>
      </c>
      <c r="J111" s="21">
        <v>1427866200</v>
      </c>
      <c r="K111" s="21" t="b">
        <v>0</v>
      </c>
      <c r="L111" s="21">
        <v>2</v>
      </c>
      <c r="M111" s="21" t="b">
        <v>0</v>
      </c>
      <c r="N111" s="21" t="s">
        <v>8269</v>
      </c>
      <c r="O111" s="25">
        <v>0</v>
      </c>
      <c r="P111" s="26">
        <v>1.5</v>
      </c>
      <c r="Q111" s="21" t="s">
        <v>8314</v>
      </c>
      <c r="R111" s="21" t="s">
        <v>8315</v>
      </c>
    </row>
    <row r="112" spans="1:18" ht="160" x14ac:dyDescent="0.2">
      <c r="A112" s="21">
        <v>3907</v>
      </c>
      <c r="B112" s="22" t="s">
        <v>3904</v>
      </c>
      <c r="C112" s="22" t="s">
        <v>8015</v>
      </c>
      <c r="D112" s="23">
        <v>1000</v>
      </c>
      <c r="E112" s="24">
        <v>153</v>
      </c>
      <c r="F112" s="21" t="s">
        <v>8220</v>
      </c>
      <c r="G112" s="21" t="s">
        <v>8223</v>
      </c>
      <c r="H112" s="21" t="s">
        <v>8245</v>
      </c>
      <c r="I112" s="21">
        <v>1414354080</v>
      </c>
      <c r="J112" s="21">
        <v>1411587606</v>
      </c>
      <c r="K112" s="21" t="b">
        <v>0</v>
      </c>
      <c r="L112" s="21">
        <v>4</v>
      </c>
      <c r="M112" s="21" t="b">
        <v>0</v>
      </c>
      <c r="N112" s="21" t="s">
        <v>8269</v>
      </c>
      <c r="O112" s="25">
        <v>0.15</v>
      </c>
      <c r="P112" s="26">
        <v>38.25</v>
      </c>
      <c r="Q112" s="21" t="s">
        <v>8314</v>
      </c>
      <c r="R112" s="21" t="s">
        <v>8315</v>
      </c>
    </row>
    <row r="113" spans="1:18" ht="192" x14ac:dyDescent="0.2">
      <c r="A113" s="21">
        <v>3908</v>
      </c>
      <c r="B113" s="22" t="s">
        <v>3905</v>
      </c>
      <c r="C113" s="22" t="s">
        <v>8016</v>
      </c>
      <c r="D113" s="23">
        <v>750</v>
      </c>
      <c r="E113" s="24">
        <v>65</v>
      </c>
      <c r="F113" s="21" t="s">
        <v>8220</v>
      </c>
      <c r="G113" s="21" t="s">
        <v>8223</v>
      </c>
      <c r="H113" s="21" t="s">
        <v>8245</v>
      </c>
      <c r="I113" s="21">
        <v>1406603696</v>
      </c>
      <c r="J113" s="21">
        <v>1405307696</v>
      </c>
      <c r="K113" s="21" t="b">
        <v>0</v>
      </c>
      <c r="L113" s="21">
        <v>4</v>
      </c>
      <c r="M113" s="21" t="b">
        <v>0</v>
      </c>
      <c r="N113" s="21" t="s">
        <v>8269</v>
      </c>
      <c r="O113" s="25">
        <v>0.09</v>
      </c>
      <c r="P113" s="26">
        <v>16.25</v>
      </c>
      <c r="Q113" s="21" t="s">
        <v>8314</v>
      </c>
      <c r="R113" s="21" t="s">
        <v>8315</v>
      </c>
    </row>
    <row r="114" spans="1:18" ht="192" x14ac:dyDescent="0.2">
      <c r="A114" s="21">
        <v>3909</v>
      </c>
      <c r="B114" s="22" t="s">
        <v>3906</v>
      </c>
      <c r="C114" s="22" t="s">
        <v>8017</v>
      </c>
      <c r="D114" s="23">
        <v>60000</v>
      </c>
      <c r="E114" s="24">
        <v>135</v>
      </c>
      <c r="F114" s="21" t="s">
        <v>8220</v>
      </c>
      <c r="G114" s="21" t="s">
        <v>8223</v>
      </c>
      <c r="H114" s="21" t="s">
        <v>8245</v>
      </c>
      <c r="I114" s="21">
        <v>1410424642</v>
      </c>
      <c r="J114" s="21">
        <v>1407832642</v>
      </c>
      <c r="K114" s="21" t="b">
        <v>0</v>
      </c>
      <c r="L114" s="21">
        <v>4</v>
      </c>
      <c r="M114" s="21" t="b">
        <v>0</v>
      </c>
      <c r="N114" s="21" t="s">
        <v>8269</v>
      </c>
      <c r="O114" s="25">
        <v>0</v>
      </c>
      <c r="P114" s="26">
        <v>33.75</v>
      </c>
      <c r="Q114" s="21" t="s">
        <v>8314</v>
      </c>
      <c r="R114" s="21" t="s">
        <v>8315</v>
      </c>
    </row>
    <row r="115" spans="1:18" ht="192" x14ac:dyDescent="0.2">
      <c r="A115" s="21">
        <v>3910</v>
      </c>
      <c r="B115" s="22" t="s">
        <v>3907</v>
      </c>
      <c r="C115" s="22" t="s">
        <v>8018</v>
      </c>
      <c r="D115" s="23">
        <v>6000</v>
      </c>
      <c r="E115" s="24">
        <v>185</v>
      </c>
      <c r="F115" s="21" t="s">
        <v>8220</v>
      </c>
      <c r="G115" s="21" t="s">
        <v>8223</v>
      </c>
      <c r="H115" s="21" t="s">
        <v>8245</v>
      </c>
      <c r="I115" s="21">
        <v>1441649397</v>
      </c>
      <c r="J115" s="21">
        <v>1439057397</v>
      </c>
      <c r="K115" s="21" t="b">
        <v>0</v>
      </c>
      <c r="L115" s="21">
        <v>3</v>
      </c>
      <c r="M115" s="21" t="b">
        <v>0</v>
      </c>
      <c r="N115" s="21" t="s">
        <v>8269</v>
      </c>
      <c r="O115" s="25">
        <v>0.03</v>
      </c>
      <c r="P115" s="26">
        <v>61.67</v>
      </c>
      <c r="Q115" s="21" t="s">
        <v>8314</v>
      </c>
      <c r="R115" s="21" t="s">
        <v>8315</v>
      </c>
    </row>
    <row r="116" spans="1:18" ht="176" x14ac:dyDescent="0.2">
      <c r="A116" s="21">
        <v>3911</v>
      </c>
      <c r="B116" s="22" t="s">
        <v>3908</v>
      </c>
      <c r="C116" s="22" t="s">
        <v>8019</v>
      </c>
      <c r="D116" s="23">
        <v>8000</v>
      </c>
      <c r="E116" s="24">
        <v>2993</v>
      </c>
      <c r="F116" s="21" t="s">
        <v>8220</v>
      </c>
      <c r="G116" s="21" t="s">
        <v>8223</v>
      </c>
      <c r="H116" s="21" t="s">
        <v>8245</v>
      </c>
      <c r="I116" s="21">
        <v>1417033777</v>
      </c>
      <c r="J116" s="21">
        <v>1414438177</v>
      </c>
      <c r="K116" s="21" t="b">
        <v>0</v>
      </c>
      <c r="L116" s="21">
        <v>36</v>
      </c>
      <c r="M116" s="21" t="b">
        <v>0</v>
      </c>
      <c r="N116" s="21" t="s">
        <v>8269</v>
      </c>
      <c r="O116" s="25">
        <v>0.37</v>
      </c>
      <c r="P116" s="26">
        <v>83.14</v>
      </c>
      <c r="Q116" s="21" t="s">
        <v>8314</v>
      </c>
      <c r="R116" s="21" t="s">
        <v>8315</v>
      </c>
    </row>
    <row r="117" spans="1:18" ht="192" x14ac:dyDescent="0.2">
      <c r="A117" s="21">
        <v>3912</v>
      </c>
      <c r="B117" s="22" t="s">
        <v>3909</v>
      </c>
      <c r="C117" s="22" t="s">
        <v>8020</v>
      </c>
      <c r="D117" s="23">
        <v>15000</v>
      </c>
      <c r="E117" s="24">
        <v>1</v>
      </c>
      <c r="F117" s="21" t="s">
        <v>8220</v>
      </c>
      <c r="G117" s="21" t="s">
        <v>8223</v>
      </c>
      <c r="H117" s="21" t="s">
        <v>8245</v>
      </c>
      <c r="I117" s="21">
        <v>1429936500</v>
      </c>
      <c r="J117" s="21">
        <v>1424759330</v>
      </c>
      <c r="K117" s="21" t="b">
        <v>0</v>
      </c>
      <c r="L117" s="21">
        <v>1</v>
      </c>
      <c r="M117" s="21" t="b">
        <v>0</v>
      </c>
      <c r="N117" s="21" t="s">
        <v>8269</v>
      </c>
      <c r="O117" s="25">
        <v>0</v>
      </c>
      <c r="P117" s="26">
        <v>1</v>
      </c>
      <c r="Q117" s="21" t="s">
        <v>8314</v>
      </c>
      <c r="R117" s="21" t="s">
        <v>8315</v>
      </c>
    </row>
    <row r="118" spans="1:18" ht="208" x14ac:dyDescent="0.2">
      <c r="A118" s="21">
        <v>3913</v>
      </c>
      <c r="B118" s="22" t="s">
        <v>3910</v>
      </c>
      <c r="C118" s="22" t="s">
        <v>8021</v>
      </c>
      <c r="D118" s="23">
        <v>10000</v>
      </c>
      <c r="E118" s="24">
        <v>1000</v>
      </c>
      <c r="F118" s="21" t="s">
        <v>8220</v>
      </c>
      <c r="G118" s="21" t="s">
        <v>8223</v>
      </c>
      <c r="H118" s="21" t="s">
        <v>8245</v>
      </c>
      <c r="I118" s="21">
        <v>1448863449</v>
      </c>
      <c r="J118" s="21">
        <v>1446267849</v>
      </c>
      <c r="K118" s="21" t="b">
        <v>0</v>
      </c>
      <c r="L118" s="21">
        <v>7</v>
      </c>
      <c r="M118" s="21" t="b">
        <v>0</v>
      </c>
      <c r="N118" s="21" t="s">
        <v>8269</v>
      </c>
      <c r="O118" s="25">
        <v>0.1</v>
      </c>
      <c r="P118" s="26">
        <v>142.86000000000001</v>
      </c>
      <c r="Q118" s="21" t="s">
        <v>8314</v>
      </c>
      <c r="R118" s="21" t="s">
        <v>8315</v>
      </c>
    </row>
    <row r="119" spans="1:18" ht="208" x14ac:dyDescent="0.2">
      <c r="A119" s="21">
        <v>3922</v>
      </c>
      <c r="B119" s="22" t="s">
        <v>3919</v>
      </c>
      <c r="C119" s="22" t="s">
        <v>8030</v>
      </c>
      <c r="D119" s="23">
        <v>750</v>
      </c>
      <c r="E119" s="24">
        <v>61</v>
      </c>
      <c r="F119" s="21" t="s">
        <v>8220</v>
      </c>
      <c r="G119" s="21" t="s">
        <v>8223</v>
      </c>
      <c r="H119" s="21" t="s">
        <v>8245</v>
      </c>
      <c r="I119" s="21">
        <v>1425337200</v>
      </c>
      <c r="J119" s="21">
        <v>1421432810</v>
      </c>
      <c r="K119" s="21" t="b">
        <v>0</v>
      </c>
      <c r="L119" s="21">
        <v>6</v>
      </c>
      <c r="M119" s="21" t="b">
        <v>0</v>
      </c>
      <c r="N119" s="21" t="s">
        <v>8269</v>
      </c>
      <c r="O119" s="25">
        <v>0.08</v>
      </c>
      <c r="P119" s="26">
        <v>10.17</v>
      </c>
      <c r="Q119" s="21" t="s">
        <v>8314</v>
      </c>
      <c r="R119" s="21" t="s">
        <v>8315</v>
      </c>
    </row>
    <row r="120" spans="1:18" ht="224" x14ac:dyDescent="0.2">
      <c r="A120" s="21">
        <v>3924</v>
      </c>
      <c r="B120" s="22" t="s">
        <v>3921</v>
      </c>
      <c r="C120" s="22" t="s">
        <v>8032</v>
      </c>
      <c r="D120" s="23">
        <v>15000</v>
      </c>
      <c r="E120" s="24">
        <v>2290</v>
      </c>
      <c r="F120" s="21" t="s">
        <v>8220</v>
      </c>
      <c r="G120" s="21" t="s">
        <v>8223</v>
      </c>
      <c r="H120" s="21" t="s">
        <v>8245</v>
      </c>
      <c r="I120" s="21">
        <v>1403823722</v>
      </c>
      <c r="J120" s="21">
        <v>1401231722</v>
      </c>
      <c r="K120" s="21" t="b">
        <v>0</v>
      </c>
      <c r="L120" s="21">
        <v>40</v>
      </c>
      <c r="M120" s="21" t="b">
        <v>0</v>
      </c>
      <c r="N120" s="21" t="s">
        <v>8269</v>
      </c>
      <c r="O120" s="25">
        <v>0.15</v>
      </c>
      <c r="P120" s="26">
        <v>57.25</v>
      </c>
      <c r="Q120" s="21" t="s">
        <v>8314</v>
      </c>
      <c r="R120" s="21" t="s">
        <v>8315</v>
      </c>
    </row>
    <row r="121" spans="1:18" ht="176" x14ac:dyDescent="0.2">
      <c r="A121" s="21">
        <v>3925</v>
      </c>
      <c r="B121" s="22" t="s">
        <v>3922</v>
      </c>
      <c r="C121" s="22" t="s">
        <v>8033</v>
      </c>
      <c r="D121" s="23">
        <v>150</v>
      </c>
      <c r="E121" s="24">
        <v>15</v>
      </c>
      <c r="F121" s="21" t="s">
        <v>8220</v>
      </c>
      <c r="G121" s="21" t="s">
        <v>8223</v>
      </c>
      <c r="H121" s="21" t="s">
        <v>8245</v>
      </c>
      <c r="I121" s="21">
        <v>1406753639</v>
      </c>
      <c r="J121" s="21">
        <v>1404161639</v>
      </c>
      <c r="K121" s="21" t="b">
        <v>0</v>
      </c>
      <c r="L121" s="21">
        <v>3</v>
      </c>
      <c r="M121" s="21" t="b">
        <v>0</v>
      </c>
      <c r="N121" s="21" t="s">
        <v>8269</v>
      </c>
      <c r="O121" s="25">
        <v>0.1</v>
      </c>
      <c r="P121" s="26">
        <v>5</v>
      </c>
      <c r="Q121" s="21" t="s">
        <v>8314</v>
      </c>
      <c r="R121" s="21" t="s">
        <v>8315</v>
      </c>
    </row>
    <row r="122" spans="1:18" ht="224" x14ac:dyDescent="0.2">
      <c r="A122" s="21">
        <v>3928</v>
      </c>
      <c r="B122" s="22" t="s">
        <v>3925</v>
      </c>
      <c r="C122" s="22" t="s">
        <v>8036</v>
      </c>
      <c r="D122" s="23">
        <v>5000</v>
      </c>
      <c r="E122" s="24">
        <v>651</v>
      </c>
      <c r="F122" s="21" t="s">
        <v>8220</v>
      </c>
      <c r="G122" s="21" t="s">
        <v>8223</v>
      </c>
      <c r="H122" s="21" t="s">
        <v>8245</v>
      </c>
      <c r="I122" s="21">
        <v>1444971540</v>
      </c>
      <c r="J122" s="21">
        <v>1442593427</v>
      </c>
      <c r="K122" s="21" t="b">
        <v>0</v>
      </c>
      <c r="L122" s="21">
        <v>7</v>
      </c>
      <c r="M122" s="21" t="b">
        <v>0</v>
      </c>
      <c r="N122" s="21" t="s">
        <v>8269</v>
      </c>
      <c r="O122" s="25">
        <v>0.13</v>
      </c>
      <c r="P122" s="26">
        <v>93</v>
      </c>
      <c r="Q122" s="21" t="s">
        <v>8314</v>
      </c>
      <c r="R122" s="21" t="s">
        <v>8315</v>
      </c>
    </row>
    <row r="123" spans="1:18" ht="192" x14ac:dyDescent="0.2">
      <c r="A123" s="21">
        <v>3929</v>
      </c>
      <c r="B123" s="22" t="s">
        <v>3926</v>
      </c>
      <c r="C123" s="22" t="s">
        <v>8037</v>
      </c>
      <c r="D123" s="23">
        <v>20000</v>
      </c>
      <c r="E123" s="24">
        <v>453</v>
      </c>
      <c r="F123" s="21" t="s">
        <v>8220</v>
      </c>
      <c r="G123" s="21" t="s">
        <v>8223</v>
      </c>
      <c r="H123" s="21" t="s">
        <v>8245</v>
      </c>
      <c r="I123" s="21">
        <v>1474228265</v>
      </c>
      <c r="J123" s="21">
        <v>1471636265</v>
      </c>
      <c r="K123" s="21" t="b">
        <v>0</v>
      </c>
      <c r="L123" s="21">
        <v>14</v>
      </c>
      <c r="M123" s="21" t="b">
        <v>0</v>
      </c>
      <c r="N123" s="21" t="s">
        <v>8269</v>
      </c>
      <c r="O123" s="25">
        <v>0.02</v>
      </c>
      <c r="P123" s="26">
        <v>32.36</v>
      </c>
      <c r="Q123" s="21" t="s">
        <v>8314</v>
      </c>
      <c r="R123" s="21" t="s">
        <v>8315</v>
      </c>
    </row>
    <row r="124" spans="1:18" ht="208" x14ac:dyDescent="0.2">
      <c r="A124" s="21">
        <v>3931</v>
      </c>
      <c r="B124" s="22" t="s">
        <v>3928</v>
      </c>
      <c r="C124" s="22" t="s">
        <v>8039</v>
      </c>
      <c r="D124" s="23">
        <v>8000</v>
      </c>
      <c r="E124" s="24">
        <v>0</v>
      </c>
      <c r="F124" s="21" t="s">
        <v>8220</v>
      </c>
      <c r="G124" s="21" t="s">
        <v>8223</v>
      </c>
      <c r="H124" s="21" t="s">
        <v>8245</v>
      </c>
      <c r="I124" s="21">
        <v>1441510707</v>
      </c>
      <c r="J124" s="21">
        <v>1439350707</v>
      </c>
      <c r="K124" s="21" t="b">
        <v>0</v>
      </c>
      <c r="L124" s="21">
        <v>0</v>
      </c>
      <c r="M124" s="21" t="b">
        <v>0</v>
      </c>
      <c r="N124" s="21" t="s">
        <v>8269</v>
      </c>
      <c r="O124" s="25">
        <v>0</v>
      </c>
      <c r="P124" s="26" t="e">
        <v>#DIV/0!</v>
      </c>
      <c r="Q124" s="21" t="s">
        <v>8314</v>
      </c>
      <c r="R124" s="21" t="s">
        <v>8315</v>
      </c>
    </row>
    <row r="125" spans="1:18" ht="192" x14ac:dyDescent="0.2">
      <c r="A125" s="21">
        <v>3932</v>
      </c>
      <c r="B125" s="22" t="s">
        <v>3929</v>
      </c>
      <c r="C125" s="22" t="s">
        <v>8040</v>
      </c>
      <c r="D125" s="23">
        <v>12000</v>
      </c>
      <c r="E125" s="24">
        <v>1</v>
      </c>
      <c r="F125" s="21" t="s">
        <v>8220</v>
      </c>
      <c r="G125" s="21" t="s">
        <v>8223</v>
      </c>
      <c r="H125" s="21" t="s">
        <v>8245</v>
      </c>
      <c r="I125" s="21">
        <v>1458097364</v>
      </c>
      <c r="J125" s="21">
        <v>1455508964</v>
      </c>
      <c r="K125" s="21" t="b">
        <v>0</v>
      </c>
      <c r="L125" s="21">
        <v>1</v>
      </c>
      <c r="M125" s="21" t="b">
        <v>0</v>
      </c>
      <c r="N125" s="21" t="s">
        <v>8269</v>
      </c>
      <c r="O125" s="25">
        <v>0</v>
      </c>
      <c r="P125" s="26">
        <v>1</v>
      </c>
      <c r="Q125" s="21" t="s">
        <v>8314</v>
      </c>
      <c r="R125" s="21" t="s">
        <v>8315</v>
      </c>
    </row>
    <row r="126" spans="1:18" ht="192" x14ac:dyDescent="0.2">
      <c r="A126" s="21">
        <v>3933</v>
      </c>
      <c r="B126" s="22" t="s">
        <v>3930</v>
      </c>
      <c r="C126" s="22" t="s">
        <v>8041</v>
      </c>
      <c r="D126" s="23">
        <v>7000</v>
      </c>
      <c r="E126" s="24">
        <v>1102</v>
      </c>
      <c r="F126" s="21" t="s">
        <v>8220</v>
      </c>
      <c r="G126" s="21" t="s">
        <v>8223</v>
      </c>
      <c r="H126" s="21" t="s">
        <v>8245</v>
      </c>
      <c r="I126" s="21">
        <v>1468716180</v>
      </c>
      <c r="J126" s="21">
        <v>1466205262</v>
      </c>
      <c r="K126" s="21" t="b">
        <v>0</v>
      </c>
      <c r="L126" s="21">
        <v>12</v>
      </c>
      <c r="M126" s="21" t="b">
        <v>0</v>
      </c>
      <c r="N126" s="21" t="s">
        <v>8269</v>
      </c>
      <c r="O126" s="25">
        <v>0.16</v>
      </c>
      <c r="P126" s="26">
        <v>91.83</v>
      </c>
      <c r="Q126" s="21" t="s">
        <v>8314</v>
      </c>
      <c r="R126" s="21" t="s">
        <v>8315</v>
      </c>
    </row>
    <row r="127" spans="1:18" ht="208" x14ac:dyDescent="0.2">
      <c r="A127" s="21">
        <v>3934</v>
      </c>
      <c r="B127" s="22" t="s">
        <v>3931</v>
      </c>
      <c r="C127" s="22" t="s">
        <v>8042</v>
      </c>
      <c r="D127" s="23">
        <v>5000</v>
      </c>
      <c r="E127" s="24">
        <v>550</v>
      </c>
      <c r="F127" s="21" t="s">
        <v>8220</v>
      </c>
      <c r="G127" s="21" t="s">
        <v>8223</v>
      </c>
      <c r="H127" s="21" t="s">
        <v>8245</v>
      </c>
      <c r="I127" s="21">
        <v>1443704400</v>
      </c>
      <c r="J127" s="21">
        <v>1439827639</v>
      </c>
      <c r="K127" s="21" t="b">
        <v>0</v>
      </c>
      <c r="L127" s="21">
        <v>12</v>
      </c>
      <c r="M127" s="21" t="b">
        <v>0</v>
      </c>
      <c r="N127" s="21" t="s">
        <v>8269</v>
      </c>
      <c r="O127" s="25">
        <v>0.11</v>
      </c>
      <c r="P127" s="26">
        <v>45.83</v>
      </c>
      <c r="Q127" s="21" t="s">
        <v>8314</v>
      </c>
      <c r="R127" s="21" t="s">
        <v>8315</v>
      </c>
    </row>
    <row r="128" spans="1:18" ht="208" x14ac:dyDescent="0.2">
      <c r="A128" s="21">
        <v>3936</v>
      </c>
      <c r="B128" s="22" t="s">
        <v>3933</v>
      </c>
      <c r="C128" s="22" t="s">
        <v>8044</v>
      </c>
      <c r="D128" s="23">
        <v>20000</v>
      </c>
      <c r="E128" s="24">
        <v>0</v>
      </c>
      <c r="F128" s="21" t="s">
        <v>8220</v>
      </c>
      <c r="G128" s="21" t="s">
        <v>8223</v>
      </c>
      <c r="H128" s="21" t="s">
        <v>8245</v>
      </c>
      <c r="I128" s="21">
        <v>1480576720</v>
      </c>
      <c r="J128" s="21">
        <v>1477981120</v>
      </c>
      <c r="K128" s="21" t="b">
        <v>0</v>
      </c>
      <c r="L128" s="21">
        <v>0</v>
      </c>
      <c r="M128" s="21" t="b">
        <v>0</v>
      </c>
      <c r="N128" s="21" t="s">
        <v>8269</v>
      </c>
      <c r="O128" s="25">
        <v>0</v>
      </c>
      <c r="P128" s="26" t="e">
        <v>#DIV/0!</v>
      </c>
      <c r="Q128" s="21" t="s">
        <v>8314</v>
      </c>
      <c r="R128" s="21" t="s">
        <v>8315</v>
      </c>
    </row>
    <row r="129" spans="1:18" ht="176" x14ac:dyDescent="0.2">
      <c r="A129" s="21">
        <v>3937</v>
      </c>
      <c r="B129" s="22" t="s">
        <v>3934</v>
      </c>
      <c r="C129" s="22" t="s">
        <v>8045</v>
      </c>
      <c r="D129" s="23">
        <v>2885</v>
      </c>
      <c r="E129" s="24">
        <v>2485</v>
      </c>
      <c r="F129" s="21" t="s">
        <v>8220</v>
      </c>
      <c r="G129" s="21" t="s">
        <v>8223</v>
      </c>
      <c r="H129" s="21" t="s">
        <v>8245</v>
      </c>
      <c r="I129" s="21">
        <v>1468249760</v>
      </c>
      <c r="J129" s="21">
        <v>1465830560</v>
      </c>
      <c r="K129" s="21" t="b">
        <v>0</v>
      </c>
      <c r="L129" s="21">
        <v>10</v>
      </c>
      <c r="M129" s="21" t="b">
        <v>0</v>
      </c>
      <c r="N129" s="21" t="s">
        <v>8269</v>
      </c>
      <c r="O129" s="25">
        <v>0.86</v>
      </c>
      <c r="P129" s="26">
        <v>248.5</v>
      </c>
      <c r="Q129" s="21" t="s">
        <v>8314</v>
      </c>
      <c r="R129" s="21" t="s">
        <v>8315</v>
      </c>
    </row>
    <row r="130" spans="1:18" ht="192" x14ac:dyDescent="0.2">
      <c r="A130" s="21">
        <v>3938</v>
      </c>
      <c r="B130" s="22" t="s">
        <v>3935</v>
      </c>
      <c r="C130" s="22" t="s">
        <v>8046</v>
      </c>
      <c r="D130" s="23">
        <v>3255</v>
      </c>
      <c r="E130" s="24">
        <v>397</v>
      </c>
      <c r="F130" s="21" t="s">
        <v>8220</v>
      </c>
      <c r="G130" s="21" t="s">
        <v>8223</v>
      </c>
      <c r="H130" s="21" t="s">
        <v>8245</v>
      </c>
      <c r="I130" s="21">
        <v>1435441454</v>
      </c>
      <c r="J130" s="21">
        <v>1432763054</v>
      </c>
      <c r="K130" s="21" t="b">
        <v>0</v>
      </c>
      <c r="L130" s="21">
        <v>5</v>
      </c>
      <c r="M130" s="21" t="b">
        <v>0</v>
      </c>
      <c r="N130" s="21" t="s">
        <v>8269</v>
      </c>
      <c r="O130" s="25">
        <v>0.12</v>
      </c>
      <c r="P130" s="26">
        <v>79.400000000000006</v>
      </c>
      <c r="Q130" s="21" t="s">
        <v>8314</v>
      </c>
      <c r="R130" s="21" t="s">
        <v>8315</v>
      </c>
    </row>
    <row r="131" spans="1:18" ht="208" x14ac:dyDescent="0.2">
      <c r="A131" s="21">
        <v>3940</v>
      </c>
      <c r="B131" s="22" t="s">
        <v>3937</v>
      </c>
      <c r="C131" s="22" t="s">
        <v>8048</v>
      </c>
      <c r="D131" s="23">
        <v>5000</v>
      </c>
      <c r="E131" s="24">
        <v>11</v>
      </c>
      <c r="F131" s="21" t="s">
        <v>8220</v>
      </c>
      <c r="G131" s="21" t="s">
        <v>8223</v>
      </c>
      <c r="H131" s="21" t="s">
        <v>8245</v>
      </c>
      <c r="I131" s="21">
        <v>1420199351</v>
      </c>
      <c r="J131" s="21">
        <v>1416311351</v>
      </c>
      <c r="K131" s="21" t="b">
        <v>0</v>
      </c>
      <c r="L131" s="21">
        <v>2</v>
      </c>
      <c r="M131" s="21" t="b">
        <v>0</v>
      </c>
      <c r="N131" s="21" t="s">
        <v>8269</v>
      </c>
      <c r="O131" s="25">
        <v>0</v>
      </c>
      <c r="P131" s="26">
        <v>5.5</v>
      </c>
      <c r="Q131" s="21" t="s">
        <v>8314</v>
      </c>
      <c r="R131" s="21" t="s">
        <v>8315</v>
      </c>
    </row>
    <row r="132" spans="1:18" ht="224" x14ac:dyDescent="0.2">
      <c r="A132" s="21">
        <v>3941</v>
      </c>
      <c r="B132" s="22" t="s">
        <v>3938</v>
      </c>
      <c r="C132" s="22" t="s">
        <v>8049</v>
      </c>
      <c r="D132" s="23">
        <v>5500</v>
      </c>
      <c r="E132" s="24">
        <v>50</v>
      </c>
      <c r="F132" s="21" t="s">
        <v>8220</v>
      </c>
      <c r="G132" s="21" t="s">
        <v>8223</v>
      </c>
      <c r="H132" s="21" t="s">
        <v>8245</v>
      </c>
      <c r="I132" s="21">
        <v>1416877200</v>
      </c>
      <c r="J132" s="21">
        <v>1414505137</v>
      </c>
      <c r="K132" s="21" t="b">
        <v>0</v>
      </c>
      <c r="L132" s="21">
        <v>2</v>
      </c>
      <c r="M132" s="21" t="b">
        <v>0</v>
      </c>
      <c r="N132" s="21" t="s">
        <v>8269</v>
      </c>
      <c r="O132" s="25">
        <v>0.01</v>
      </c>
      <c r="P132" s="26">
        <v>25</v>
      </c>
      <c r="Q132" s="21" t="s">
        <v>8314</v>
      </c>
      <c r="R132" s="21" t="s">
        <v>8315</v>
      </c>
    </row>
    <row r="133" spans="1:18" ht="208" x14ac:dyDescent="0.2">
      <c r="A133" s="21">
        <v>3942</v>
      </c>
      <c r="B133" s="22" t="s">
        <v>3939</v>
      </c>
      <c r="C133" s="22" t="s">
        <v>8050</v>
      </c>
      <c r="D133" s="23">
        <v>1200</v>
      </c>
      <c r="E133" s="24">
        <v>0</v>
      </c>
      <c r="F133" s="21" t="s">
        <v>8220</v>
      </c>
      <c r="G133" s="21" t="s">
        <v>8223</v>
      </c>
      <c r="H133" s="21" t="s">
        <v>8245</v>
      </c>
      <c r="I133" s="21">
        <v>1434490914</v>
      </c>
      <c r="J133" s="21">
        <v>1429306914</v>
      </c>
      <c r="K133" s="21" t="b">
        <v>0</v>
      </c>
      <c r="L133" s="21">
        <v>0</v>
      </c>
      <c r="M133" s="21" t="b">
        <v>0</v>
      </c>
      <c r="N133" s="21" t="s">
        <v>8269</v>
      </c>
      <c r="O133" s="25">
        <v>0</v>
      </c>
      <c r="P133" s="26" t="e">
        <v>#DIV/0!</v>
      </c>
      <c r="Q133" s="21" t="s">
        <v>8314</v>
      </c>
      <c r="R133" s="21" t="s">
        <v>8315</v>
      </c>
    </row>
    <row r="134" spans="1:18" ht="176" x14ac:dyDescent="0.2">
      <c r="A134" s="21">
        <v>3943</v>
      </c>
      <c r="B134" s="22" t="s">
        <v>3940</v>
      </c>
      <c r="C134" s="22" t="s">
        <v>8051</v>
      </c>
      <c r="D134" s="23">
        <v>5000</v>
      </c>
      <c r="E134" s="24">
        <v>1782</v>
      </c>
      <c r="F134" s="21" t="s">
        <v>8220</v>
      </c>
      <c r="G134" s="21" t="s">
        <v>8223</v>
      </c>
      <c r="H134" s="21" t="s">
        <v>8245</v>
      </c>
      <c r="I134" s="21">
        <v>1446483000</v>
      </c>
      <c r="J134" s="21">
        <v>1443811268</v>
      </c>
      <c r="K134" s="21" t="b">
        <v>0</v>
      </c>
      <c r="L134" s="21">
        <v>13</v>
      </c>
      <c r="M134" s="21" t="b">
        <v>0</v>
      </c>
      <c r="N134" s="21" t="s">
        <v>8269</v>
      </c>
      <c r="O134" s="25">
        <v>0.36</v>
      </c>
      <c r="P134" s="26">
        <v>137.08000000000001</v>
      </c>
      <c r="Q134" s="21" t="s">
        <v>8314</v>
      </c>
      <c r="R134" s="21" t="s">
        <v>8315</v>
      </c>
    </row>
    <row r="135" spans="1:18" ht="224" x14ac:dyDescent="0.2">
      <c r="A135" s="21">
        <v>3944</v>
      </c>
      <c r="B135" s="22" t="s">
        <v>3941</v>
      </c>
      <c r="C135" s="22" t="s">
        <v>8052</v>
      </c>
      <c r="D135" s="23">
        <v>5000</v>
      </c>
      <c r="E135" s="24">
        <v>0</v>
      </c>
      <c r="F135" s="21" t="s">
        <v>8220</v>
      </c>
      <c r="G135" s="21" t="s">
        <v>8223</v>
      </c>
      <c r="H135" s="21" t="s">
        <v>8245</v>
      </c>
      <c r="I135" s="21">
        <v>1440690875</v>
      </c>
      <c r="J135" s="21">
        <v>1438098875</v>
      </c>
      <c r="K135" s="21" t="b">
        <v>0</v>
      </c>
      <c r="L135" s="21">
        <v>0</v>
      </c>
      <c r="M135" s="21" t="b">
        <v>0</v>
      </c>
      <c r="N135" s="21" t="s">
        <v>8269</v>
      </c>
      <c r="O135" s="25">
        <v>0</v>
      </c>
      <c r="P135" s="26" t="e">
        <v>#DIV/0!</v>
      </c>
      <c r="Q135" s="21" t="s">
        <v>8314</v>
      </c>
      <c r="R135" s="21" t="s">
        <v>8315</v>
      </c>
    </row>
    <row r="136" spans="1:18" ht="224" x14ac:dyDescent="0.2">
      <c r="A136" s="21">
        <v>3945</v>
      </c>
      <c r="B136" s="22" t="s">
        <v>3942</v>
      </c>
      <c r="C136" s="22" t="s">
        <v>8053</v>
      </c>
      <c r="D136" s="23">
        <v>2000</v>
      </c>
      <c r="E136" s="24">
        <v>5</v>
      </c>
      <c r="F136" s="21" t="s">
        <v>8220</v>
      </c>
      <c r="G136" s="21" t="s">
        <v>8223</v>
      </c>
      <c r="H136" s="21" t="s">
        <v>8245</v>
      </c>
      <c r="I136" s="21">
        <v>1431717268</v>
      </c>
      <c r="J136" s="21">
        <v>1429125268</v>
      </c>
      <c r="K136" s="21" t="b">
        <v>0</v>
      </c>
      <c r="L136" s="21">
        <v>1</v>
      </c>
      <c r="M136" s="21" t="b">
        <v>0</v>
      </c>
      <c r="N136" s="21" t="s">
        <v>8269</v>
      </c>
      <c r="O136" s="25">
        <v>0</v>
      </c>
      <c r="P136" s="26">
        <v>5</v>
      </c>
      <c r="Q136" s="21" t="s">
        <v>8314</v>
      </c>
      <c r="R136" s="21" t="s">
        <v>8315</v>
      </c>
    </row>
    <row r="137" spans="1:18" ht="128" x14ac:dyDescent="0.2">
      <c r="A137" s="21">
        <v>3946</v>
      </c>
      <c r="B137" s="22" t="s">
        <v>3943</v>
      </c>
      <c r="C137" s="22" t="s">
        <v>8054</v>
      </c>
      <c r="D137" s="23">
        <v>6000</v>
      </c>
      <c r="E137" s="24">
        <v>195</v>
      </c>
      <c r="F137" s="21" t="s">
        <v>8220</v>
      </c>
      <c r="G137" s="21" t="s">
        <v>8223</v>
      </c>
      <c r="H137" s="21" t="s">
        <v>8245</v>
      </c>
      <c r="I137" s="21">
        <v>1425110400</v>
      </c>
      <c r="J137" s="21">
        <v>1422388822</v>
      </c>
      <c r="K137" s="21" t="b">
        <v>0</v>
      </c>
      <c r="L137" s="21">
        <v>5</v>
      </c>
      <c r="M137" s="21" t="b">
        <v>0</v>
      </c>
      <c r="N137" s="21" t="s">
        <v>8269</v>
      </c>
      <c r="O137" s="25">
        <v>0.03</v>
      </c>
      <c r="P137" s="26">
        <v>39</v>
      </c>
      <c r="Q137" s="21" t="s">
        <v>8314</v>
      </c>
      <c r="R137" s="21" t="s">
        <v>8315</v>
      </c>
    </row>
    <row r="138" spans="1:18" ht="192" x14ac:dyDescent="0.2">
      <c r="A138" s="21">
        <v>3947</v>
      </c>
      <c r="B138" s="22" t="s">
        <v>3944</v>
      </c>
      <c r="C138" s="22" t="s">
        <v>8055</v>
      </c>
      <c r="D138" s="23">
        <v>3000</v>
      </c>
      <c r="E138" s="24">
        <v>101</v>
      </c>
      <c r="F138" s="21" t="s">
        <v>8220</v>
      </c>
      <c r="G138" s="21" t="s">
        <v>8223</v>
      </c>
      <c r="H138" s="21" t="s">
        <v>8245</v>
      </c>
      <c r="I138" s="21">
        <v>1475378744</v>
      </c>
      <c r="J138" s="21">
        <v>1472786744</v>
      </c>
      <c r="K138" s="21" t="b">
        <v>0</v>
      </c>
      <c r="L138" s="21">
        <v>2</v>
      </c>
      <c r="M138" s="21" t="b">
        <v>0</v>
      </c>
      <c r="N138" s="21" t="s">
        <v>8269</v>
      </c>
      <c r="O138" s="25">
        <v>0.03</v>
      </c>
      <c r="P138" s="26">
        <v>50.5</v>
      </c>
      <c r="Q138" s="21" t="s">
        <v>8314</v>
      </c>
      <c r="R138" s="21" t="s">
        <v>8315</v>
      </c>
    </row>
    <row r="139" spans="1:18" ht="240" x14ac:dyDescent="0.2">
      <c r="A139" s="21">
        <v>3950</v>
      </c>
      <c r="B139" s="22" t="s">
        <v>3947</v>
      </c>
      <c r="C139" s="22" t="s">
        <v>8058</v>
      </c>
      <c r="D139" s="23">
        <v>4000</v>
      </c>
      <c r="E139" s="24">
        <v>25</v>
      </c>
      <c r="F139" s="21" t="s">
        <v>8220</v>
      </c>
      <c r="G139" s="21" t="s">
        <v>8223</v>
      </c>
      <c r="H139" s="21" t="s">
        <v>8245</v>
      </c>
      <c r="I139" s="21">
        <v>1460140500</v>
      </c>
      <c r="J139" s="21">
        <v>1457628680</v>
      </c>
      <c r="K139" s="21" t="b">
        <v>0</v>
      </c>
      <c r="L139" s="21">
        <v>1</v>
      </c>
      <c r="M139" s="21" t="b">
        <v>0</v>
      </c>
      <c r="N139" s="21" t="s">
        <v>8269</v>
      </c>
      <c r="O139" s="25">
        <v>0.01</v>
      </c>
      <c r="P139" s="26">
        <v>25</v>
      </c>
      <c r="Q139" s="21" t="s">
        <v>8314</v>
      </c>
      <c r="R139" s="21" t="s">
        <v>8315</v>
      </c>
    </row>
    <row r="140" spans="1:18" ht="208" x14ac:dyDescent="0.2">
      <c r="A140" s="21">
        <v>3952</v>
      </c>
      <c r="B140" s="22" t="s">
        <v>3949</v>
      </c>
      <c r="C140" s="22" t="s">
        <v>8059</v>
      </c>
      <c r="D140" s="23">
        <v>26000</v>
      </c>
      <c r="E140" s="24">
        <v>25</v>
      </c>
      <c r="F140" s="21" t="s">
        <v>8220</v>
      </c>
      <c r="G140" s="21" t="s">
        <v>8223</v>
      </c>
      <c r="H140" s="21" t="s">
        <v>8245</v>
      </c>
      <c r="I140" s="21">
        <v>1445885890</v>
      </c>
      <c r="J140" s="21">
        <v>1440701890</v>
      </c>
      <c r="K140" s="21" t="b">
        <v>0</v>
      </c>
      <c r="L140" s="21">
        <v>1</v>
      </c>
      <c r="M140" s="21" t="b">
        <v>0</v>
      </c>
      <c r="N140" s="21" t="s">
        <v>8269</v>
      </c>
      <c r="O140" s="25">
        <v>0</v>
      </c>
      <c r="P140" s="26">
        <v>25</v>
      </c>
      <c r="Q140" s="21" t="s">
        <v>8314</v>
      </c>
      <c r="R140" s="21" t="s">
        <v>8315</v>
      </c>
    </row>
    <row r="141" spans="1:18" ht="192" x14ac:dyDescent="0.2">
      <c r="A141" s="21">
        <v>3953</v>
      </c>
      <c r="B141" s="22" t="s">
        <v>3950</v>
      </c>
      <c r="C141" s="22" t="s">
        <v>8060</v>
      </c>
      <c r="D141" s="23">
        <v>17600</v>
      </c>
      <c r="E141" s="24">
        <v>0</v>
      </c>
      <c r="F141" s="21" t="s">
        <v>8220</v>
      </c>
      <c r="G141" s="21" t="s">
        <v>8223</v>
      </c>
      <c r="H141" s="21" t="s">
        <v>8245</v>
      </c>
      <c r="I141" s="21">
        <v>1469834940</v>
      </c>
      <c r="J141" s="21">
        <v>1467162586</v>
      </c>
      <c r="K141" s="21" t="b">
        <v>0</v>
      </c>
      <c r="L141" s="21">
        <v>0</v>
      </c>
      <c r="M141" s="21" t="b">
        <v>0</v>
      </c>
      <c r="N141" s="21" t="s">
        <v>8269</v>
      </c>
      <c r="O141" s="25">
        <v>0</v>
      </c>
      <c r="P141" s="26" t="e">
        <v>#DIV/0!</v>
      </c>
      <c r="Q141" s="21" t="s">
        <v>8314</v>
      </c>
      <c r="R141" s="21" t="s">
        <v>8315</v>
      </c>
    </row>
    <row r="142" spans="1:18" ht="208" x14ac:dyDescent="0.2">
      <c r="A142" s="21">
        <v>3955</v>
      </c>
      <c r="B142" s="22" t="s">
        <v>3952</v>
      </c>
      <c r="C142" s="22" t="s">
        <v>8062</v>
      </c>
      <c r="D142" s="23">
        <v>1750</v>
      </c>
      <c r="E142" s="24">
        <v>425</v>
      </c>
      <c r="F142" s="21" t="s">
        <v>8220</v>
      </c>
      <c r="G142" s="21" t="s">
        <v>8223</v>
      </c>
      <c r="H142" s="21" t="s">
        <v>8245</v>
      </c>
      <c r="I142" s="21">
        <v>1448745741</v>
      </c>
      <c r="J142" s="21">
        <v>1446150141</v>
      </c>
      <c r="K142" s="21" t="b">
        <v>0</v>
      </c>
      <c r="L142" s="21">
        <v>8</v>
      </c>
      <c r="M142" s="21" t="b">
        <v>0</v>
      </c>
      <c r="N142" s="21" t="s">
        <v>8269</v>
      </c>
      <c r="O142" s="25">
        <v>0.24</v>
      </c>
      <c r="P142" s="26">
        <v>53.13</v>
      </c>
      <c r="Q142" s="21" t="s">
        <v>8314</v>
      </c>
      <c r="R142" s="21" t="s">
        <v>8315</v>
      </c>
    </row>
    <row r="143" spans="1:18" ht="192" x14ac:dyDescent="0.2">
      <c r="A143" s="21">
        <v>3956</v>
      </c>
      <c r="B143" s="22" t="s">
        <v>3953</v>
      </c>
      <c r="C143" s="22" t="s">
        <v>8063</v>
      </c>
      <c r="D143" s="23">
        <v>5500</v>
      </c>
      <c r="E143" s="24">
        <v>0</v>
      </c>
      <c r="F143" s="21" t="s">
        <v>8220</v>
      </c>
      <c r="G143" s="21" t="s">
        <v>8223</v>
      </c>
      <c r="H143" s="21" t="s">
        <v>8245</v>
      </c>
      <c r="I143" s="21">
        <v>1461543600</v>
      </c>
      <c r="J143" s="21">
        <v>1459203727</v>
      </c>
      <c r="K143" s="21" t="b">
        <v>0</v>
      </c>
      <c r="L143" s="21">
        <v>0</v>
      </c>
      <c r="M143" s="21" t="b">
        <v>0</v>
      </c>
      <c r="N143" s="21" t="s">
        <v>8269</v>
      </c>
      <c r="O143" s="25">
        <v>0</v>
      </c>
      <c r="P143" s="26" t="e">
        <v>#DIV/0!</v>
      </c>
      <c r="Q143" s="21" t="s">
        <v>8314</v>
      </c>
      <c r="R143" s="21" t="s">
        <v>8315</v>
      </c>
    </row>
    <row r="144" spans="1:18" ht="144" x14ac:dyDescent="0.2">
      <c r="A144" s="21">
        <v>3957</v>
      </c>
      <c r="B144" s="22" t="s">
        <v>3954</v>
      </c>
      <c r="C144" s="22" t="s">
        <v>8064</v>
      </c>
      <c r="D144" s="23">
        <v>28000</v>
      </c>
      <c r="E144" s="24">
        <v>7</v>
      </c>
      <c r="F144" s="21" t="s">
        <v>8220</v>
      </c>
      <c r="G144" s="21" t="s">
        <v>8223</v>
      </c>
      <c r="H144" s="21" t="s">
        <v>8245</v>
      </c>
      <c r="I144" s="21">
        <v>1468020354</v>
      </c>
      <c r="J144" s="21">
        <v>1464045954</v>
      </c>
      <c r="K144" s="21" t="b">
        <v>0</v>
      </c>
      <c r="L144" s="21">
        <v>1</v>
      </c>
      <c r="M144" s="21" t="b">
        <v>0</v>
      </c>
      <c r="N144" s="21" t="s">
        <v>8269</v>
      </c>
      <c r="O144" s="25">
        <v>0</v>
      </c>
      <c r="P144" s="26">
        <v>7</v>
      </c>
      <c r="Q144" s="21" t="s">
        <v>8314</v>
      </c>
      <c r="R144" s="21" t="s">
        <v>8315</v>
      </c>
    </row>
    <row r="145" spans="1:18" ht="208" x14ac:dyDescent="0.2">
      <c r="A145" s="21">
        <v>3958</v>
      </c>
      <c r="B145" s="22" t="s">
        <v>3955</v>
      </c>
      <c r="C145" s="22" t="s">
        <v>8065</v>
      </c>
      <c r="D145" s="23">
        <v>2000</v>
      </c>
      <c r="E145" s="24">
        <v>641</v>
      </c>
      <c r="F145" s="21" t="s">
        <v>8220</v>
      </c>
      <c r="G145" s="21" t="s">
        <v>8223</v>
      </c>
      <c r="H145" s="21" t="s">
        <v>8245</v>
      </c>
      <c r="I145" s="21">
        <v>1406988000</v>
      </c>
      <c r="J145" s="21">
        <v>1403822912</v>
      </c>
      <c r="K145" s="21" t="b">
        <v>0</v>
      </c>
      <c r="L145" s="21">
        <v>16</v>
      </c>
      <c r="M145" s="21" t="b">
        <v>0</v>
      </c>
      <c r="N145" s="21" t="s">
        <v>8269</v>
      </c>
      <c r="O145" s="25">
        <v>0.32</v>
      </c>
      <c r="P145" s="26">
        <v>40.06</v>
      </c>
      <c r="Q145" s="21" t="s">
        <v>8314</v>
      </c>
      <c r="R145" s="21" t="s">
        <v>8315</v>
      </c>
    </row>
    <row r="146" spans="1:18" ht="192" x14ac:dyDescent="0.2">
      <c r="A146" s="21">
        <v>3959</v>
      </c>
      <c r="B146" s="22" t="s">
        <v>3956</v>
      </c>
      <c r="C146" s="22" t="s">
        <v>8066</v>
      </c>
      <c r="D146" s="23">
        <v>1200</v>
      </c>
      <c r="E146" s="24">
        <v>292</v>
      </c>
      <c r="F146" s="21" t="s">
        <v>8220</v>
      </c>
      <c r="G146" s="21" t="s">
        <v>8223</v>
      </c>
      <c r="H146" s="21" t="s">
        <v>8245</v>
      </c>
      <c r="I146" s="21">
        <v>1411930556</v>
      </c>
      <c r="J146" s="21">
        <v>1409338556</v>
      </c>
      <c r="K146" s="21" t="b">
        <v>0</v>
      </c>
      <c r="L146" s="21">
        <v>12</v>
      </c>
      <c r="M146" s="21" t="b">
        <v>0</v>
      </c>
      <c r="N146" s="21" t="s">
        <v>8269</v>
      </c>
      <c r="O146" s="25">
        <v>0.24</v>
      </c>
      <c r="P146" s="26">
        <v>24.33</v>
      </c>
      <c r="Q146" s="21" t="s">
        <v>8314</v>
      </c>
      <c r="R146" s="21" t="s">
        <v>8315</v>
      </c>
    </row>
    <row r="147" spans="1:18" ht="208" x14ac:dyDescent="0.2">
      <c r="A147" s="21">
        <v>3960</v>
      </c>
      <c r="B147" s="22" t="s">
        <v>3957</v>
      </c>
      <c r="C147" s="22" t="s">
        <v>8067</v>
      </c>
      <c r="D147" s="23">
        <v>3000</v>
      </c>
      <c r="E147" s="24">
        <v>45</v>
      </c>
      <c r="F147" s="21" t="s">
        <v>8220</v>
      </c>
      <c r="G147" s="21" t="s">
        <v>8223</v>
      </c>
      <c r="H147" s="21" t="s">
        <v>8245</v>
      </c>
      <c r="I147" s="21">
        <v>1451852256</v>
      </c>
      <c r="J147" s="21">
        <v>1449260256</v>
      </c>
      <c r="K147" s="21" t="b">
        <v>0</v>
      </c>
      <c r="L147" s="21">
        <v>4</v>
      </c>
      <c r="M147" s="21" t="b">
        <v>0</v>
      </c>
      <c r="N147" s="21" t="s">
        <v>8269</v>
      </c>
      <c r="O147" s="25">
        <v>0.02</v>
      </c>
      <c r="P147" s="26">
        <v>11.25</v>
      </c>
      <c r="Q147" s="21" t="s">
        <v>8314</v>
      </c>
      <c r="R147" s="21" t="s">
        <v>8315</v>
      </c>
    </row>
    <row r="148" spans="1:18" ht="176" x14ac:dyDescent="0.2">
      <c r="A148" s="21">
        <v>3964</v>
      </c>
      <c r="B148" s="22" t="s">
        <v>3961</v>
      </c>
      <c r="C148" s="22" t="s">
        <v>8071</v>
      </c>
      <c r="D148" s="23">
        <v>2000</v>
      </c>
      <c r="E148" s="24">
        <v>126</v>
      </c>
      <c r="F148" s="21" t="s">
        <v>8220</v>
      </c>
      <c r="G148" s="21" t="s">
        <v>8223</v>
      </c>
      <c r="H148" s="21" t="s">
        <v>8245</v>
      </c>
      <c r="I148" s="21">
        <v>1429460386</v>
      </c>
      <c r="J148" s="21">
        <v>1424279986</v>
      </c>
      <c r="K148" s="21" t="b">
        <v>0</v>
      </c>
      <c r="L148" s="21">
        <v>3</v>
      </c>
      <c r="M148" s="21" t="b">
        <v>0</v>
      </c>
      <c r="N148" s="21" t="s">
        <v>8269</v>
      </c>
      <c r="O148" s="25">
        <v>0.06</v>
      </c>
      <c r="P148" s="26">
        <v>42</v>
      </c>
      <c r="Q148" s="21" t="s">
        <v>8314</v>
      </c>
      <c r="R148" s="21" t="s">
        <v>8315</v>
      </c>
    </row>
    <row r="149" spans="1:18" ht="224" x14ac:dyDescent="0.2">
      <c r="A149" s="21">
        <v>3965</v>
      </c>
      <c r="B149" s="22" t="s">
        <v>3962</v>
      </c>
      <c r="C149" s="22" t="s">
        <v>8072</v>
      </c>
      <c r="D149" s="23">
        <v>2000</v>
      </c>
      <c r="E149" s="24">
        <v>285</v>
      </c>
      <c r="F149" s="21" t="s">
        <v>8220</v>
      </c>
      <c r="G149" s="21" t="s">
        <v>8223</v>
      </c>
      <c r="H149" s="21" t="s">
        <v>8245</v>
      </c>
      <c r="I149" s="21">
        <v>1460608780</v>
      </c>
      <c r="J149" s="21">
        <v>1455428380</v>
      </c>
      <c r="K149" s="21" t="b">
        <v>0</v>
      </c>
      <c r="L149" s="21">
        <v>4</v>
      </c>
      <c r="M149" s="21" t="b">
        <v>0</v>
      </c>
      <c r="N149" s="21" t="s">
        <v>8269</v>
      </c>
      <c r="O149" s="25">
        <v>0.14000000000000001</v>
      </c>
      <c r="P149" s="26">
        <v>71.25</v>
      </c>
      <c r="Q149" s="21" t="s">
        <v>8314</v>
      </c>
      <c r="R149" s="21" t="s">
        <v>8315</v>
      </c>
    </row>
    <row r="150" spans="1:18" ht="208" x14ac:dyDescent="0.2">
      <c r="A150" s="21">
        <v>3966</v>
      </c>
      <c r="B150" s="22" t="s">
        <v>3963</v>
      </c>
      <c r="C150" s="22" t="s">
        <v>8073</v>
      </c>
      <c r="D150" s="23">
        <v>7500</v>
      </c>
      <c r="E150" s="24">
        <v>45</v>
      </c>
      <c r="F150" s="21" t="s">
        <v>8220</v>
      </c>
      <c r="G150" s="21" t="s">
        <v>8223</v>
      </c>
      <c r="H150" s="21" t="s">
        <v>8245</v>
      </c>
      <c r="I150" s="21">
        <v>1406170740</v>
      </c>
      <c r="J150" s="21">
        <v>1402506278</v>
      </c>
      <c r="K150" s="21" t="b">
        <v>0</v>
      </c>
      <c r="L150" s="21">
        <v>2</v>
      </c>
      <c r="M150" s="21" t="b">
        <v>0</v>
      </c>
      <c r="N150" s="21" t="s">
        <v>8269</v>
      </c>
      <c r="O150" s="25">
        <v>0.01</v>
      </c>
      <c r="P150" s="26">
        <v>22.5</v>
      </c>
      <c r="Q150" s="21" t="s">
        <v>8314</v>
      </c>
      <c r="R150" s="21" t="s">
        <v>8315</v>
      </c>
    </row>
    <row r="151" spans="1:18" ht="224" x14ac:dyDescent="0.2">
      <c r="A151" s="21">
        <v>3967</v>
      </c>
      <c r="B151" s="22" t="s">
        <v>3964</v>
      </c>
      <c r="C151" s="22" t="s">
        <v>8074</v>
      </c>
      <c r="D151" s="23">
        <v>1700</v>
      </c>
      <c r="E151" s="24">
        <v>410</v>
      </c>
      <c r="F151" s="21" t="s">
        <v>8220</v>
      </c>
      <c r="G151" s="21" t="s">
        <v>8223</v>
      </c>
      <c r="H151" s="21" t="s">
        <v>8245</v>
      </c>
      <c r="I151" s="21">
        <v>1488783507</v>
      </c>
      <c r="J151" s="21">
        <v>1486191507</v>
      </c>
      <c r="K151" s="21" t="b">
        <v>0</v>
      </c>
      <c r="L151" s="21">
        <v>10</v>
      </c>
      <c r="M151" s="21" t="b">
        <v>0</v>
      </c>
      <c r="N151" s="21" t="s">
        <v>8269</v>
      </c>
      <c r="O151" s="25">
        <v>0.24</v>
      </c>
      <c r="P151" s="26">
        <v>41</v>
      </c>
      <c r="Q151" s="21" t="s">
        <v>8314</v>
      </c>
      <c r="R151" s="21" t="s">
        <v>8315</v>
      </c>
    </row>
    <row r="152" spans="1:18" ht="160" x14ac:dyDescent="0.2">
      <c r="A152" s="21">
        <v>3968</v>
      </c>
      <c r="B152" s="22" t="s">
        <v>3965</v>
      </c>
      <c r="C152" s="22" t="s">
        <v>8075</v>
      </c>
      <c r="D152" s="23">
        <v>5000</v>
      </c>
      <c r="E152" s="24">
        <v>527</v>
      </c>
      <c r="F152" s="21" t="s">
        <v>8220</v>
      </c>
      <c r="G152" s="21" t="s">
        <v>8223</v>
      </c>
      <c r="H152" s="21" t="s">
        <v>8245</v>
      </c>
      <c r="I152" s="21">
        <v>1463945673</v>
      </c>
      <c r="J152" s="21">
        <v>1458761673</v>
      </c>
      <c r="K152" s="21" t="b">
        <v>0</v>
      </c>
      <c r="L152" s="21">
        <v>11</v>
      </c>
      <c r="M152" s="21" t="b">
        <v>0</v>
      </c>
      <c r="N152" s="21" t="s">
        <v>8269</v>
      </c>
      <c r="O152" s="25">
        <v>0.11</v>
      </c>
      <c r="P152" s="26">
        <v>47.91</v>
      </c>
      <c r="Q152" s="21" t="s">
        <v>8314</v>
      </c>
      <c r="R152" s="21" t="s">
        <v>8315</v>
      </c>
    </row>
    <row r="153" spans="1:18" ht="208" x14ac:dyDescent="0.2">
      <c r="A153" s="21">
        <v>3969</v>
      </c>
      <c r="B153" s="22" t="s">
        <v>3966</v>
      </c>
      <c r="C153" s="22" t="s">
        <v>8076</v>
      </c>
      <c r="D153" s="23">
        <v>2825</v>
      </c>
      <c r="E153" s="24">
        <v>211</v>
      </c>
      <c r="F153" s="21" t="s">
        <v>8220</v>
      </c>
      <c r="G153" s="21" t="s">
        <v>8223</v>
      </c>
      <c r="H153" s="21" t="s">
        <v>8245</v>
      </c>
      <c r="I153" s="21">
        <v>1472442900</v>
      </c>
      <c r="J153" s="21">
        <v>1471638646</v>
      </c>
      <c r="K153" s="21" t="b">
        <v>0</v>
      </c>
      <c r="L153" s="21">
        <v>6</v>
      </c>
      <c r="M153" s="21" t="b">
        <v>0</v>
      </c>
      <c r="N153" s="21" t="s">
        <v>8269</v>
      </c>
      <c r="O153" s="25">
        <v>7.0000000000000007E-2</v>
      </c>
      <c r="P153" s="26">
        <v>35.17</v>
      </c>
      <c r="Q153" s="21" t="s">
        <v>8314</v>
      </c>
      <c r="R153" s="21" t="s">
        <v>8315</v>
      </c>
    </row>
    <row r="154" spans="1:18" ht="224" x14ac:dyDescent="0.2">
      <c r="A154" s="21">
        <v>3970</v>
      </c>
      <c r="B154" s="22" t="s">
        <v>3967</v>
      </c>
      <c r="C154" s="22" t="s">
        <v>8077</v>
      </c>
      <c r="D154" s="23">
        <v>15000</v>
      </c>
      <c r="E154" s="24">
        <v>11</v>
      </c>
      <c r="F154" s="21" t="s">
        <v>8220</v>
      </c>
      <c r="G154" s="21" t="s">
        <v>8223</v>
      </c>
      <c r="H154" s="21" t="s">
        <v>8245</v>
      </c>
      <c r="I154" s="21">
        <v>1460925811</v>
      </c>
      <c r="J154" s="21">
        <v>1458333811</v>
      </c>
      <c r="K154" s="21" t="b">
        <v>0</v>
      </c>
      <c r="L154" s="21">
        <v>2</v>
      </c>
      <c r="M154" s="21" t="b">
        <v>0</v>
      </c>
      <c r="N154" s="21" t="s">
        <v>8269</v>
      </c>
      <c r="O154" s="25">
        <v>0</v>
      </c>
      <c r="P154" s="26">
        <v>5.5</v>
      </c>
      <c r="Q154" s="21" t="s">
        <v>8314</v>
      </c>
      <c r="R154" s="21" t="s">
        <v>8315</v>
      </c>
    </row>
    <row r="155" spans="1:18" ht="192" x14ac:dyDescent="0.2">
      <c r="A155" s="21">
        <v>3971</v>
      </c>
      <c r="B155" s="22" t="s">
        <v>3968</v>
      </c>
      <c r="C155" s="22" t="s">
        <v>8078</v>
      </c>
      <c r="D155" s="23">
        <v>14000</v>
      </c>
      <c r="E155" s="24">
        <v>136</v>
      </c>
      <c r="F155" s="21" t="s">
        <v>8220</v>
      </c>
      <c r="G155" s="21" t="s">
        <v>8223</v>
      </c>
      <c r="H155" s="21" t="s">
        <v>8245</v>
      </c>
      <c r="I155" s="21">
        <v>1405947126</v>
      </c>
      <c r="J155" s="21">
        <v>1403355126</v>
      </c>
      <c r="K155" s="21" t="b">
        <v>0</v>
      </c>
      <c r="L155" s="21">
        <v>6</v>
      </c>
      <c r="M155" s="21" t="b">
        <v>0</v>
      </c>
      <c r="N155" s="21" t="s">
        <v>8269</v>
      </c>
      <c r="O155" s="25">
        <v>0.01</v>
      </c>
      <c r="P155" s="26">
        <v>22.67</v>
      </c>
      <c r="Q155" s="21" t="s">
        <v>8314</v>
      </c>
      <c r="R155" s="21" t="s">
        <v>8315</v>
      </c>
    </row>
    <row r="156" spans="1:18" ht="160" x14ac:dyDescent="0.2">
      <c r="A156" s="21">
        <v>3972</v>
      </c>
      <c r="B156" s="22" t="s">
        <v>3969</v>
      </c>
      <c r="C156" s="22" t="s">
        <v>8079</v>
      </c>
      <c r="D156" s="23">
        <v>1000</v>
      </c>
      <c r="E156" s="24">
        <v>211</v>
      </c>
      <c r="F156" s="21" t="s">
        <v>8220</v>
      </c>
      <c r="G156" s="21" t="s">
        <v>8223</v>
      </c>
      <c r="H156" s="21" t="s">
        <v>8245</v>
      </c>
      <c r="I156" s="21">
        <v>1423186634</v>
      </c>
      <c r="J156" s="21">
        <v>1418002634</v>
      </c>
      <c r="K156" s="21" t="b">
        <v>0</v>
      </c>
      <c r="L156" s="21">
        <v>8</v>
      </c>
      <c r="M156" s="21" t="b">
        <v>0</v>
      </c>
      <c r="N156" s="21" t="s">
        <v>8269</v>
      </c>
      <c r="O156" s="25">
        <v>0.21</v>
      </c>
      <c r="P156" s="26">
        <v>26.38</v>
      </c>
      <c r="Q156" s="21" t="s">
        <v>8314</v>
      </c>
      <c r="R156" s="21" t="s">
        <v>8315</v>
      </c>
    </row>
    <row r="157" spans="1:18" ht="208" x14ac:dyDescent="0.2">
      <c r="A157" s="21">
        <v>3973</v>
      </c>
      <c r="B157" s="22" t="s">
        <v>3970</v>
      </c>
      <c r="C157" s="22" t="s">
        <v>8080</v>
      </c>
      <c r="D157" s="23">
        <v>5000</v>
      </c>
      <c r="E157" s="24">
        <v>3905</v>
      </c>
      <c r="F157" s="21" t="s">
        <v>8220</v>
      </c>
      <c r="G157" s="21" t="s">
        <v>8223</v>
      </c>
      <c r="H157" s="21" t="s">
        <v>8245</v>
      </c>
      <c r="I157" s="21">
        <v>1462766400</v>
      </c>
      <c r="J157" s="21">
        <v>1460219110</v>
      </c>
      <c r="K157" s="21" t="b">
        <v>0</v>
      </c>
      <c r="L157" s="21">
        <v>37</v>
      </c>
      <c r="M157" s="21" t="b">
        <v>0</v>
      </c>
      <c r="N157" s="21" t="s">
        <v>8269</v>
      </c>
      <c r="O157" s="25">
        <v>0.78</v>
      </c>
      <c r="P157" s="26">
        <v>105.54</v>
      </c>
      <c r="Q157" s="21" t="s">
        <v>8314</v>
      </c>
      <c r="R157" s="21" t="s">
        <v>8315</v>
      </c>
    </row>
    <row r="158" spans="1:18" ht="224" x14ac:dyDescent="0.2">
      <c r="A158" s="21">
        <v>3975</v>
      </c>
      <c r="B158" s="22" t="s">
        <v>3972</v>
      </c>
      <c r="C158" s="22" t="s">
        <v>8082</v>
      </c>
      <c r="D158" s="23">
        <v>678</v>
      </c>
      <c r="E158" s="24">
        <v>0</v>
      </c>
      <c r="F158" s="21" t="s">
        <v>8220</v>
      </c>
      <c r="G158" s="21" t="s">
        <v>8223</v>
      </c>
      <c r="H158" s="21" t="s">
        <v>8245</v>
      </c>
      <c r="I158" s="21">
        <v>1468442898</v>
      </c>
      <c r="J158" s="21">
        <v>1465850898</v>
      </c>
      <c r="K158" s="21" t="b">
        <v>0</v>
      </c>
      <c r="L158" s="21">
        <v>0</v>
      </c>
      <c r="M158" s="21" t="b">
        <v>0</v>
      </c>
      <c r="N158" s="21" t="s">
        <v>8269</v>
      </c>
      <c r="O158" s="25">
        <v>0</v>
      </c>
      <c r="P158" s="26" t="e">
        <v>#DIV/0!</v>
      </c>
      <c r="Q158" s="21" t="s">
        <v>8314</v>
      </c>
      <c r="R158" s="21" t="s">
        <v>8315</v>
      </c>
    </row>
    <row r="159" spans="1:18" ht="224" x14ac:dyDescent="0.2">
      <c r="A159" s="21">
        <v>3976</v>
      </c>
      <c r="B159" s="22" t="s">
        <v>3973</v>
      </c>
      <c r="C159" s="22" t="s">
        <v>8083</v>
      </c>
      <c r="D159" s="23">
        <v>1300</v>
      </c>
      <c r="E159" s="24">
        <v>620</v>
      </c>
      <c r="F159" s="21" t="s">
        <v>8220</v>
      </c>
      <c r="G159" s="21" t="s">
        <v>8223</v>
      </c>
      <c r="H159" s="21" t="s">
        <v>8245</v>
      </c>
      <c r="I159" s="21">
        <v>1406876400</v>
      </c>
      <c r="J159" s="21">
        <v>1405024561</v>
      </c>
      <c r="K159" s="21" t="b">
        <v>0</v>
      </c>
      <c r="L159" s="21">
        <v>10</v>
      </c>
      <c r="M159" s="21" t="b">
        <v>0</v>
      </c>
      <c r="N159" s="21" t="s">
        <v>8269</v>
      </c>
      <c r="O159" s="25">
        <v>0.48</v>
      </c>
      <c r="P159" s="26">
        <v>62</v>
      </c>
      <c r="Q159" s="21" t="s">
        <v>8314</v>
      </c>
      <c r="R159" s="21" t="s">
        <v>8315</v>
      </c>
    </row>
    <row r="160" spans="1:18" ht="192" x14ac:dyDescent="0.2">
      <c r="A160" s="21">
        <v>3977</v>
      </c>
      <c r="B160" s="22" t="s">
        <v>3974</v>
      </c>
      <c r="C160" s="22" t="s">
        <v>8084</v>
      </c>
      <c r="D160" s="23">
        <v>90000</v>
      </c>
      <c r="E160" s="24">
        <v>1305</v>
      </c>
      <c r="F160" s="21" t="s">
        <v>8220</v>
      </c>
      <c r="G160" s="21" t="s">
        <v>8223</v>
      </c>
      <c r="H160" s="21" t="s">
        <v>8245</v>
      </c>
      <c r="I160" s="21">
        <v>1469213732</v>
      </c>
      <c r="J160" s="21">
        <v>1466621732</v>
      </c>
      <c r="K160" s="21" t="b">
        <v>0</v>
      </c>
      <c r="L160" s="21">
        <v>6</v>
      </c>
      <c r="M160" s="21" t="b">
        <v>0</v>
      </c>
      <c r="N160" s="21" t="s">
        <v>8269</v>
      </c>
      <c r="O160" s="25">
        <v>0.01</v>
      </c>
      <c r="P160" s="26">
        <v>217.5</v>
      </c>
      <c r="Q160" s="21" t="s">
        <v>8314</v>
      </c>
      <c r="R160" s="21" t="s">
        <v>8315</v>
      </c>
    </row>
    <row r="161" spans="1:18" ht="208" x14ac:dyDescent="0.2">
      <c r="A161" s="21">
        <v>3978</v>
      </c>
      <c r="B161" s="22" t="s">
        <v>3975</v>
      </c>
      <c r="C161" s="22" t="s">
        <v>8085</v>
      </c>
      <c r="D161" s="23">
        <v>2000</v>
      </c>
      <c r="E161" s="24">
        <v>214</v>
      </c>
      <c r="F161" s="21" t="s">
        <v>8220</v>
      </c>
      <c r="G161" s="21" t="s">
        <v>8223</v>
      </c>
      <c r="H161" s="21" t="s">
        <v>8245</v>
      </c>
      <c r="I161" s="21">
        <v>1422717953</v>
      </c>
      <c r="J161" s="21">
        <v>1417533953</v>
      </c>
      <c r="K161" s="21" t="b">
        <v>0</v>
      </c>
      <c r="L161" s="21">
        <v>8</v>
      </c>
      <c r="M161" s="21" t="b">
        <v>0</v>
      </c>
      <c r="N161" s="21" t="s">
        <v>8269</v>
      </c>
      <c r="O161" s="25">
        <v>0.11</v>
      </c>
      <c r="P161" s="26">
        <v>26.75</v>
      </c>
      <c r="Q161" s="21" t="s">
        <v>8314</v>
      </c>
      <c r="R161" s="21" t="s">
        <v>8315</v>
      </c>
    </row>
    <row r="162" spans="1:18" ht="224" x14ac:dyDescent="0.2">
      <c r="A162" s="21">
        <v>3980</v>
      </c>
      <c r="B162" s="22" t="s">
        <v>3977</v>
      </c>
      <c r="C162" s="22" t="s">
        <v>8087</v>
      </c>
      <c r="D162" s="23">
        <v>2500</v>
      </c>
      <c r="E162" s="24">
        <v>450</v>
      </c>
      <c r="F162" s="21" t="s">
        <v>8220</v>
      </c>
      <c r="G162" s="21" t="s">
        <v>8223</v>
      </c>
      <c r="H162" s="21" t="s">
        <v>8245</v>
      </c>
      <c r="I162" s="21">
        <v>1404570147</v>
      </c>
      <c r="J162" s="21">
        <v>1401978147</v>
      </c>
      <c r="K162" s="21" t="b">
        <v>0</v>
      </c>
      <c r="L162" s="21">
        <v>7</v>
      </c>
      <c r="M162" s="21" t="b">
        <v>0</v>
      </c>
      <c r="N162" s="21" t="s">
        <v>8269</v>
      </c>
      <c r="O162" s="25">
        <v>0.18</v>
      </c>
      <c r="P162" s="26">
        <v>64.290000000000006</v>
      </c>
      <c r="Q162" s="21" t="s">
        <v>8314</v>
      </c>
      <c r="R162" s="21" t="s">
        <v>8315</v>
      </c>
    </row>
    <row r="163" spans="1:18" ht="128" x14ac:dyDescent="0.2">
      <c r="A163" s="21">
        <v>3981</v>
      </c>
      <c r="B163" s="22" t="s">
        <v>3358</v>
      </c>
      <c r="C163" s="22" t="s">
        <v>7469</v>
      </c>
      <c r="D163" s="23">
        <v>30000</v>
      </c>
      <c r="E163" s="24">
        <v>1225</v>
      </c>
      <c r="F163" s="21" t="s">
        <v>8220</v>
      </c>
      <c r="G163" s="21" t="s">
        <v>8223</v>
      </c>
      <c r="H163" s="21" t="s">
        <v>8245</v>
      </c>
      <c r="I163" s="21">
        <v>1468729149</v>
      </c>
      <c r="J163" s="21">
        <v>1463545149</v>
      </c>
      <c r="K163" s="21" t="b">
        <v>0</v>
      </c>
      <c r="L163" s="21">
        <v>7</v>
      </c>
      <c r="M163" s="21" t="b">
        <v>0</v>
      </c>
      <c r="N163" s="21" t="s">
        <v>8269</v>
      </c>
      <c r="O163" s="25">
        <v>0.04</v>
      </c>
      <c r="P163" s="26">
        <v>175</v>
      </c>
      <c r="Q163" s="21" t="s">
        <v>8314</v>
      </c>
      <c r="R163" s="21" t="s">
        <v>8315</v>
      </c>
    </row>
    <row r="164" spans="1:18" ht="192" x14ac:dyDescent="0.2">
      <c r="A164" s="21">
        <v>3983</v>
      </c>
      <c r="B164" s="22" t="s">
        <v>3979</v>
      </c>
      <c r="C164" s="22" t="s">
        <v>8089</v>
      </c>
      <c r="D164" s="23">
        <v>11140</v>
      </c>
      <c r="E164" s="24">
        <v>3877</v>
      </c>
      <c r="F164" s="21" t="s">
        <v>8220</v>
      </c>
      <c r="G164" s="21" t="s">
        <v>8223</v>
      </c>
      <c r="H164" s="21" t="s">
        <v>8245</v>
      </c>
      <c r="I164" s="21">
        <v>1400569140</v>
      </c>
      <c r="J164" s="21">
        <v>1397854356</v>
      </c>
      <c r="K164" s="21" t="b">
        <v>0</v>
      </c>
      <c r="L164" s="21">
        <v>46</v>
      </c>
      <c r="M164" s="21" t="b">
        <v>0</v>
      </c>
      <c r="N164" s="21" t="s">
        <v>8269</v>
      </c>
      <c r="O164" s="25">
        <v>0.35</v>
      </c>
      <c r="P164" s="26">
        <v>84.28</v>
      </c>
      <c r="Q164" s="21" t="s">
        <v>8314</v>
      </c>
      <c r="R164" s="21" t="s">
        <v>8315</v>
      </c>
    </row>
    <row r="165" spans="1:18" ht="224" x14ac:dyDescent="0.2">
      <c r="A165" s="21">
        <v>3985</v>
      </c>
      <c r="B165" s="22" t="s">
        <v>3981</v>
      </c>
      <c r="C165" s="22" t="s">
        <v>8367</v>
      </c>
      <c r="D165" s="23">
        <v>2000</v>
      </c>
      <c r="E165" s="24">
        <v>641</v>
      </c>
      <c r="F165" s="21" t="s">
        <v>8220</v>
      </c>
      <c r="G165" s="21" t="s">
        <v>8223</v>
      </c>
      <c r="H165" s="21" t="s">
        <v>8245</v>
      </c>
      <c r="I165" s="21">
        <v>1456002300</v>
      </c>
      <c r="J165" s="21">
        <v>1454173120</v>
      </c>
      <c r="K165" s="21" t="b">
        <v>0</v>
      </c>
      <c r="L165" s="21">
        <v>19</v>
      </c>
      <c r="M165" s="21" t="b">
        <v>0</v>
      </c>
      <c r="N165" s="21" t="s">
        <v>8269</v>
      </c>
      <c r="O165" s="25">
        <v>0.32</v>
      </c>
      <c r="P165" s="26">
        <v>33.74</v>
      </c>
      <c r="Q165" s="21" t="s">
        <v>8314</v>
      </c>
      <c r="R165" s="21" t="s">
        <v>8315</v>
      </c>
    </row>
    <row r="166" spans="1:18" ht="80" x14ac:dyDescent="0.2">
      <c r="A166" s="21">
        <v>3988</v>
      </c>
      <c r="B166" s="22" t="s">
        <v>3984</v>
      </c>
      <c r="C166" s="22" t="s">
        <v>8094</v>
      </c>
      <c r="D166" s="23">
        <v>1500</v>
      </c>
      <c r="E166" s="24">
        <v>32</v>
      </c>
      <c r="F166" s="21" t="s">
        <v>8220</v>
      </c>
      <c r="G166" s="21" t="s">
        <v>8223</v>
      </c>
      <c r="H166" s="21" t="s">
        <v>8245</v>
      </c>
      <c r="I166" s="21">
        <v>1440813413</v>
      </c>
      <c r="J166" s="21">
        <v>1439517413</v>
      </c>
      <c r="K166" s="21" t="b">
        <v>0</v>
      </c>
      <c r="L166" s="21">
        <v>4</v>
      </c>
      <c r="M166" s="21" t="b">
        <v>0</v>
      </c>
      <c r="N166" s="21" t="s">
        <v>8269</v>
      </c>
      <c r="O166" s="25">
        <v>0.02</v>
      </c>
      <c r="P166" s="26">
        <v>8</v>
      </c>
      <c r="Q166" s="21" t="s">
        <v>8314</v>
      </c>
      <c r="R166" s="21" t="s">
        <v>8315</v>
      </c>
    </row>
    <row r="167" spans="1:18" ht="192" x14ac:dyDescent="0.2">
      <c r="A167" s="21">
        <v>3989</v>
      </c>
      <c r="B167" s="22" t="s">
        <v>3985</v>
      </c>
      <c r="C167" s="22" t="s">
        <v>8095</v>
      </c>
      <c r="D167" s="23">
        <v>3000</v>
      </c>
      <c r="E167" s="24">
        <v>0</v>
      </c>
      <c r="F167" s="21" t="s">
        <v>8220</v>
      </c>
      <c r="G167" s="21" t="s">
        <v>8223</v>
      </c>
      <c r="H167" s="21" t="s">
        <v>8245</v>
      </c>
      <c r="I167" s="21">
        <v>1447009181</v>
      </c>
      <c r="J167" s="21">
        <v>1444413581</v>
      </c>
      <c r="K167" s="21" t="b">
        <v>0</v>
      </c>
      <c r="L167" s="21">
        <v>0</v>
      </c>
      <c r="M167" s="21" t="b">
        <v>0</v>
      </c>
      <c r="N167" s="21" t="s">
        <v>8269</v>
      </c>
      <c r="O167" s="25">
        <v>0</v>
      </c>
      <c r="P167" s="26" t="e">
        <v>#DIV/0!</v>
      </c>
      <c r="Q167" s="21" t="s">
        <v>8314</v>
      </c>
      <c r="R167" s="21" t="s">
        <v>8315</v>
      </c>
    </row>
    <row r="168" spans="1:18" ht="112" x14ac:dyDescent="0.2">
      <c r="A168" s="21">
        <v>3991</v>
      </c>
      <c r="B168" s="22" t="s">
        <v>3987</v>
      </c>
      <c r="C168" s="22" t="s">
        <v>8097</v>
      </c>
      <c r="D168" s="23">
        <v>500</v>
      </c>
      <c r="E168" s="24">
        <v>100</v>
      </c>
      <c r="F168" s="21" t="s">
        <v>8220</v>
      </c>
      <c r="G168" s="21" t="s">
        <v>8223</v>
      </c>
      <c r="H168" s="21" t="s">
        <v>8245</v>
      </c>
      <c r="I168" s="21">
        <v>1433086082</v>
      </c>
      <c r="J168" s="21">
        <v>1430494082</v>
      </c>
      <c r="K168" s="21" t="b">
        <v>0</v>
      </c>
      <c r="L168" s="21">
        <v>1</v>
      </c>
      <c r="M168" s="21" t="b">
        <v>0</v>
      </c>
      <c r="N168" s="21" t="s">
        <v>8269</v>
      </c>
      <c r="O168" s="25">
        <v>0.2</v>
      </c>
      <c r="P168" s="26">
        <v>100</v>
      </c>
      <c r="Q168" s="21" t="s">
        <v>8314</v>
      </c>
      <c r="R168" s="21" t="s">
        <v>8315</v>
      </c>
    </row>
    <row r="169" spans="1:18" ht="176" x14ac:dyDescent="0.2">
      <c r="A169" s="21">
        <v>3992</v>
      </c>
      <c r="B169" s="22" t="s">
        <v>3988</v>
      </c>
      <c r="C169" s="22" t="s">
        <v>8098</v>
      </c>
      <c r="D169" s="23">
        <v>10000</v>
      </c>
      <c r="E169" s="24">
        <v>541</v>
      </c>
      <c r="F169" s="21" t="s">
        <v>8220</v>
      </c>
      <c r="G169" s="21" t="s">
        <v>8223</v>
      </c>
      <c r="H169" s="21" t="s">
        <v>8245</v>
      </c>
      <c r="I169" s="21">
        <v>1449876859</v>
      </c>
      <c r="J169" s="21">
        <v>1444689259</v>
      </c>
      <c r="K169" s="21" t="b">
        <v>0</v>
      </c>
      <c r="L169" s="21">
        <v>9</v>
      </c>
      <c r="M169" s="21" t="b">
        <v>0</v>
      </c>
      <c r="N169" s="21" t="s">
        <v>8269</v>
      </c>
      <c r="O169" s="25">
        <v>0.05</v>
      </c>
      <c r="P169" s="26">
        <v>60.11</v>
      </c>
      <c r="Q169" s="21" t="s">
        <v>8314</v>
      </c>
      <c r="R169" s="21" t="s">
        <v>8315</v>
      </c>
    </row>
    <row r="170" spans="1:18" ht="160" x14ac:dyDescent="0.2">
      <c r="A170" s="21">
        <v>3993</v>
      </c>
      <c r="B170" s="22" t="s">
        <v>3989</v>
      </c>
      <c r="C170" s="22" t="s">
        <v>8099</v>
      </c>
      <c r="D170" s="23">
        <v>50000</v>
      </c>
      <c r="E170" s="24">
        <v>3</v>
      </c>
      <c r="F170" s="21" t="s">
        <v>8220</v>
      </c>
      <c r="G170" s="21" t="s">
        <v>8223</v>
      </c>
      <c r="H170" s="21" t="s">
        <v>8245</v>
      </c>
      <c r="I170" s="21">
        <v>1431549912</v>
      </c>
      <c r="J170" s="21">
        <v>1428957912</v>
      </c>
      <c r="K170" s="21" t="b">
        <v>0</v>
      </c>
      <c r="L170" s="21">
        <v>1</v>
      </c>
      <c r="M170" s="21" t="b">
        <v>0</v>
      </c>
      <c r="N170" s="21" t="s">
        <v>8269</v>
      </c>
      <c r="O170" s="25">
        <v>0</v>
      </c>
      <c r="P170" s="26">
        <v>3</v>
      </c>
      <c r="Q170" s="21" t="s">
        <v>8314</v>
      </c>
      <c r="R170" s="21" t="s">
        <v>8315</v>
      </c>
    </row>
    <row r="171" spans="1:18" ht="144" x14ac:dyDescent="0.2">
      <c r="A171" s="21">
        <v>3994</v>
      </c>
      <c r="B171" s="22" t="s">
        <v>3990</v>
      </c>
      <c r="C171" s="22" t="s">
        <v>8100</v>
      </c>
      <c r="D171" s="23">
        <v>2000</v>
      </c>
      <c r="E171" s="24">
        <v>5</v>
      </c>
      <c r="F171" s="21" t="s">
        <v>8220</v>
      </c>
      <c r="G171" s="21" t="s">
        <v>8223</v>
      </c>
      <c r="H171" s="21" t="s">
        <v>8245</v>
      </c>
      <c r="I171" s="21">
        <v>1405761690</v>
      </c>
      <c r="J171" s="21">
        <v>1403169690</v>
      </c>
      <c r="K171" s="21" t="b">
        <v>0</v>
      </c>
      <c r="L171" s="21">
        <v>1</v>
      </c>
      <c r="M171" s="21" t="b">
        <v>0</v>
      </c>
      <c r="N171" s="21" t="s">
        <v>8269</v>
      </c>
      <c r="O171" s="25">
        <v>0</v>
      </c>
      <c r="P171" s="26">
        <v>5</v>
      </c>
      <c r="Q171" s="21" t="s">
        <v>8314</v>
      </c>
      <c r="R171" s="21" t="s">
        <v>8315</v>
      </c>
    </row>
    <row r="172" spans="1:18" ht="224" x14ac:dyDescent="0.2">
      <c r="A172" s="21">
        <v>3996</v>
      </c>
      <c r="B172" s="22" t="s">
        <v>3992</v>
      </c>
      <c r="C172" s="22" t="s">
        <v>8102</v>
      </c>
      <c r="D172" s="23">
        <v>3000</v>
      </c>
      <c r="E172" s="24">
        <v>497</v>
      </c>
      <c r="F172" s="21" t="s">
        <v>8220</v>
      </c>
      <c r="G172" s="21" t="s">
        <v>8223</v>
      </c>
      <c r="H172" s="21" t="s">
        <v>8245</v>
      </c>
      <c r="I172" s="21">
        <v>1416499440</v>
      </c>
      <c r="J172" s="21">
        <v>1415341464</v>
      </c>
      <c r="K172" s="21" t="b">
        <v>0</v>
      </c>
      <c r="L172" s="21">
        <v>17</v>
      </c>
      <c r="M172" s="21" t="b">
        <v>0</v>
      </c>
      <c r="N172" s="21" t="s">
        <v>8269</v>
      </c>
      <c r="O172" s="25">
        <v>0.17</v>
      </c>
      <c r="P172" s="26">
        <v>29.24</v>
      </c>
      <c r="Q172" s="21" t="s">
        <v>8314</v>
      </c>
      <c r="R172" s="21" t="s">
        <v>8315</v>
      </c>
    </row>
    <row r="173" spans="1:18" ht="176" x14ac:dyDescent="0.2">
      <c r="A173" s="21">
        <v>3998</v>
      </c>
      <c r="B173" s="22" t="s">
        <v>3994</v>
      </c>
      <c r="C173" s="22" t="s">
        <v>8104</v>
      </c>
      <c r="D173" s="23">
        <v>1250</v>
      </c>
      <c r="E173" s="24">
        <v>715</v>
      </c>
      <c r="F173" s="21" t="s">
        <v>8220</v>
      </c>
      <c r="G173" s="21" t="s">
        <v>8223</v>
      </c>
      <c r="H173" s="21" t="s">
        <v>8245</v>
      </c>
      <c r="I173" s="21">
        <v>1427580426</v>
      </c>
      <c r="J173" s="21">
        <v>1424992026</v>
      </c>
      <c r="K173" s="21" t="b">
        <v>0</v>
      </c>
      <c r="L173" s="21">
        <v>12</v>
      </c>
      <c r="M173" s="21" t="b">
        <v>0</v>
      </c>
      <c r="N173" s="21" t="s">
        <v>8269</v>
      </c>
      <c r="O173" s="25">
        <v>0.56999999999999995</v>
      </c>
      <c r="P173" s="26">
        <v>59.58</v>
      </c>
      <c r="Q173" s="21" t="s">
        <v>8314</v>
      </c>
      <c r="R173" s="21" t="s">
        <v>8315</v>
      </c>
    </row>
    <row r="174" spans="1:18" ht="176" x14ac:dyDescent="0.2">
      <c r="A174" s="21">
        <v>3999</v>
      </c>
      <c r="B174" s="22" t="s">
        <v>3995</v>
      </c>
      <c r="C174" s="22" t="s">
        <v>8105</v>
      </c>
      <c r="D174" s="23">
        <v>7000</v>
      </c>
      <c r="E174" s="24">
        <v>1156</v>
      </c>
      <c r="F174" s="21" t="s">
        <v>8220</v>
      </c>
      <c r="G174" s="21" t="s">
        <v>8223</v>
      </c>
      <c r="H174" s="21" t="s">
        <v>8245</v>
      </c>
      <c r="I174" s="21">
        <v>1409514709</v>
      </c>
      <c r="J174" s="21">
        <v>1406058798</v>
      </c>
      <c r="K174" s="21" t="b">
        <v>0</v>
      </c>
      <c r="L174" s="21">
        <v>14</v>
      </c>
      <c r="M174" s="21" t="b">
        <v>0</v>
      </c>
      <c r="N174" s="21" t="s">
        <v>8269</v>
      </c>
      <c r="O174" s="25">
        <v>0.17</v>
      </c>
      <c r="P174" s="26">
        <v>82.57</v>
      </c>
      <c r="Q174" s="21" t="s">
        <v>8314</v>
      </c>
      <c r="R174" s="21" t="s">
        <v>8315</v>
      </c>
    </row>
    <row r="175" spans="1:18" ht="80" x14ac:dyDescent="0.2">
      <c r="A175" s="21">
        <v>4000</v>
      </c>
      <c r="B175" s="22" t="s">
        <v>3996</v>
      </c>
      <c r="C175" s="22" t="s">
        <v>8106</v>
      </c>
      <c r="D175" s="23">
        <v>8000</v>
      </c>
      <c r="E175" s="24">
        <v>10</v>
      </c>
      <c r="F175" s="21" t="s">
        <v>8220</v>
      </c>
      <c r="G175" s="21" t="s">
        <v>8223</v>
      </c>
      <c r="H175" s="21" t="s">
        <v>8245</v>
      </c>
      <c r="I175" s="21">
        <v>1462631358</v>
      </c>
      <c r="J175" s="21">
        <v>1457450958</v>
      </c>
      <c r="K175" s="21" t="b">
        <v>0</v>
      </c>
      <c r="L175" s="21">
        <v>1</v>
      </c>
      <c r="M175" s="21" t="b">
        <v>0</v>
      </c>
      <c r="N175" s="21" t="s">
        <v>8269</v>
      </c>
      <c r="O175" s="25">
        <v>0</v>
      </c>
      <c r="P175" s="26">
        <v>10</v>
      </c>
      <c r="Q175" s="21" t="s">
        <v>8314</v>
      </c>
      <c r="R175" s="21" t="s">
        <v>8315</v>
      </c>
    </row>
    <row r="176" spans="1:18" ht="192" x14ac:dyDescent="0.2">
      <c r="A176" s="21">
        <v>4002</v>
      </c>
      <c r="B176" s="22" t="s">
        <v>3998</v>
      </c>
      <c r="C176" s="22" t="s">
        <v>8108</v>
      </c>
      <c r="D176" s="23">
        <v>1250</v>
      </c>
      <c r="E176" s="24">
        <v>23</v>
      </c>
      <c r="F176" s="21" t="s">
        <v>8220</v>
      </c>
      <c r="G176" s="21" t="s">
        <v>8223</v>
      </c>
      <c r="H176" s="21" t="s">
        <v>8245</v>
      </c>
      <c r="I176" s="21">
        <v>1411779761</v>
      </c>
      <c r="J176" s="21">
        <v>1409187761</v>
      </c>
      <c r="K176" s="21" t="b">
        <v>0</v>
      </c>
      <c r="L176" s="21">
        <v>4</v>
      </c>
      <c r="M176" s="21" t="b">
        <v>0</v>
      </c>
      <c r="N176" s="21" t="s">
        <v>8269</v>
      </c>
      <c r="O176" s="25">
        <v>0.02</v>
      </c>
      <c r="P176" s="26">
        <v>5.75</v>
      </c>
      <c r="Q176" s="21" t="s">
        <v>8314</v>
      </c>
      <c r="R176" s="21" t="s">
        <v>8315</v>
      </c>
    </row>
    <row r="177" spans="1:18" ht="176" x14ac:dyDescent="0.2">
      <c r="A177" s="21">
        <v>4003</v>
      </c>
      <c r="B177" s="22" t="s">
        <v>3999</v>
      </c>
      <c r="C177" s="22" t="s">
        <v>8071</v>
      </c>
      <c r="D177" s="23">
        <v>2000</v>
      </c>
      <c r="E177" s="24">
        <v>201</v>
      </c>
      <c r="F177" s="21" t="s">
        <v>8220</v>
      </c>
      <c r="G177" s="21" t="s">
        <v>8223</v>
      </c>
      <c r="H177" s="21" t="s">
        <v>8245</v>
      </c>
      <c r="I177" s="21">
        <v>1424009147</v>
      </c>
      <c r="J177" s="21">
        <v>1421417147</v>
      </c>
      <c r="K177" s="21" t="b">
        <v>0</v>
      </c>
      <c r="L177" s="21">
        <v>2</v>
      </c>
      <c r="M177" s="21" t="b">
        <v>0</v>
      </c>
      <c r="N177" s="21" t="s">
        <v>8269</v>
      </c>
      <c r="O177" s="25">
        <v>0.1</v>
      </c>
      <c r="P177" s="26">
        <v>100.5</v>
      </c>
      <c r="Q177" s="21" t="s">
        <v>8314</v>
      </c>
      <c r="R177" s="21" t="s">
        <v>8315</v>
      </c>
    </row>
    <row r="178" spans="1:18" ht="64" x14ac:dyDescent="0.2">
      <c r="A178" s="21">
        <v>4004</v>
      </c>
      <c r="B178" s="22" t="s">
        <v>4000</v>
      </c>
      <c r="C178" s="22" t="s">
        <v>8109</v>
      </c>
      <c r="D178" s="23">
        <v>500</v>
      </c>
      <c r="E178" s="24">
        <v>1</v>
      </c>
      <c r="F178" s="21" t="s">
        <v>8220</v>
      </c>
      <c r="G178" s="21" t="s">
        <v>8223</v>
      </c>
      <c r="H178" s="21" t="s">
        <v>8245</v>
      </c>
      <c r="I178" s="21">
        <v>1412740457</v>
      </c>
      <c r="J178" s="21">
        <v>1410148457</v>
      </c>
      <c r="K178" s="21" t="b">
        <v>0</v>
      </c>
      <c r="L178" s="21">
        <v>1</v>
      </c>
      <c r="M178" s="21" t="b">
        <v>0</v>
      </c>
      <c r="N178" s="21" t="s">
        <v>8269</v>
      </c>
      <c r="O178" s="25">
        <v>0</v>
      </c>
      <c r="P178" s="26">
        <v>1</v>
      </c>
      <c r="Q178" s="21" t="s">
        <v>8314</v>
      </c>
      <c r="R178" s="21" t="s">
        <v>8315</v>
      </c>
    </row>
    <row r="179" spans="1:18" ht="192" x14ac:dyDescent="0.2">
      <c r="A179" s="21">
        <v>4005</v>
      </c>
      <c r="B179" s="22" t="s">
        <v>4001</v>
      </c>
      <c r="C179" s="22" t="s">
        <v>8110</v>
      </c>
      <c r="D179" s="23">
        <v>3000</v>
      </c>
      <c r="E179" s="24">
        <v>40</v>
      </c>
      <c r="F179" s="21" t="s">
        <v>8220</v>
      </c>
      <c r="G179" s="21" t="s">
        <v>8223</v>
      </c>
      <c r="H179" s="21" t="s">
        <v>8245</v>
      </c>
      <c r="I179" s="21">
        <v>1413832985</v>
      </c>
      <c r="J179" s="21">
        <v>1408648985</v>
      </c>
      <c r="K179" s="21" t="b">
        <v>0</v>
      </c>
      <c r="L179" s="21">
        <v>2</v>
      </c>
      <c r="M179" s="21" t="b">
        <v>0</v>
      </c>
      <c r="N179" s="21" t="s">
        <v>8269</v>
      </c>
      <c r="O179" s="25">
        <v>0.01</v>
      </c>
      <c r="P179" s="26">
        <v>20</v>
      </c>
      <c r="Q179" s="21" t="s">
        <v>8314</v>
      </c>
      <c r="R179" s="21" t="s">
        <v>8315</v>
      </c>
    </row>
    <row r="180" spans="1:18" ht="208" x14ac:dyDescent="0.2">
      <c r="A180" s="21">
        <v>4006</v>
      </c>
      <c r="B180" s="22" t="s">
        <v>4002</v>
      </c>
      <c r="C180" s="22" t="s">
        <v>8111</v>
      </c>
      <c r="D180" s="23">
        <v>30000</v>
      </c>
      <c r="E180" s="24">
        <v>2</v>
      </c>
      <c r="F180" s="21" t="s">
        <v>8220</v>
      </c>
      <c r="G180" s="21" t="s">
        <v>8223</v>
      </c>
      <c r="H180" s="21" t="s">
        <v>8245</v>
      </c>
      <c r="I180" s="21">
        <v>1455647587</v>
      </c>
      <c r="J180" s="21">
        <v>1453487587</v>
      </c>
      <c r="K180" s="21" t="b">
        <v>0</v>
      </c>
      <c r="L180" s="21">
        <v>1</v>
      </c>
      <c r="M180" s="21" t="b">
        <v>0</v>
      </c>
      <c r="N180" s="21" t="s">
        <v>8269</v>
      </c>
      <c r="O180" s="25">
        <v>0</v>
      </c>
      <c r="P180" s="26">
        <v>2</v>
      </c>
      <c r="Q180" s="21" t="s">
        <v>8314</v>
      </c>
      <c r="R180" s="21" t="s">
        <v>8315</v>
      </c>
    </row>
    <row r="181" spans="1:18" ht="176" x14ac:dyDescent="0.2">
      <c r="A181" s="21">
        <v>4007</v>
      </c>
      <c r="B181" s="22" t="s">
        <v>4003</v>
      </c>
      <c r="C181" s="22" t="s">
        <v>8112</v>
      </c>
      <c r="D181" s="23">
        <v>2000</v>
      </c>
      <c r="E181" s="24">
        <v>5</v>
      </c>
      <c r="F181" s="21" t="s">
        <v>8220</v>
      </c>
      <c r="G181" s="21" t="s">
        <v>8223</v>
      </c>
      <c r="H181" s="21" t="s">
        <v>8245</v>
      </c>
      <c r="I181" s="21">
        <v>1409070480</v>
      </c>
      <c r="J181" s="21">
        <v>1406572381</v>
      </c>
      <c r="K181" s="21" t="b">
        <v>0</v>
      </c>
      <c r="L181" s="21">
        <v>1</v>
      </c>
      <c r="M181" s="21" t="b">
        <v>0</v>
      </c>
      <c r="N181" s="21" t="s">
        <v>8269</v>
      </c>
      <c r="O181" s="25">
        <v>0</v>
      </c>
      <c r="P181" s="26">
        <v>5</v>
      </c>
      <c r="Q181" s="21" t="s">
        <v>8314</v>
      </c>
      <c r="R181" s="21" t="s">
        <v>8315</v>
      </c>
    </row>
    <row r="182" spans="1:18" ht="176" x14ac:dyDescent="0.2">
      <c r="A182" s="21">
        <v>4010</v>
      </c>
      <c r="B182" s="22" t="s">
        <v>4006</v>
      </c>
      <c r="C182" s="22" t="s">
        <v>8115</v>
      </c>
      <c r="D182" s="23">
        <v>7200</v>
      </c>
      <c r="E182" s="24">
        <v>1742</v>
      </c>
      <c r="F182" s="21" t="s">
        <v>8220</v>
      </c>
      <c r="G182" s="21" t="s">
        <v>8223</v>
      </c>
      <c r="H182" s="21" t="s">
        <v>8245</v>
      </c>
      <c r="I182" s="21">
        <v>1414348166</v>
      </c>
      <c r="J182" s="21">
        <v>1412879366</v>
      </c>
      <c r="K182" s="21" t="b">
        <v>0</v>
      </c>
      <c r="L182" s="21">
        <v>38</v>
      </c>
      <c r="M182" s="21" t="b">
        <v>0</v>
      </c>
      <c r="N182" s="21" t="s">
        <v>8269</v>
      </c>
      <c r="O182" s="25">
        <v>0.24</v>
      </c>
      <c r="P182" s="26">
        <v>45.84</v>
      </c>
      <c r="Q182" s="21" t="s">
        <v>8314</v>
      </c>
      <c r="R182" s="21" t="s">
        <v>8315</v>
      </c>
    </row>
    <row r="183" spans="1:18" ht="208" x14ac:dyDescent="0.2">
      <c r="A183" s="21">
        <v>4013</v>
      </c>
      <c r="B183" s="22" t="s">
        <v>4009</v>
      </c>
      <c r="C183" s="22" t="s">
        <v>8118</v>
      </c>
      <c r="D183" s="23">
        <v>2000</v>
      </c>
      <c r="E183" s="24">
        <v>26</v>
      </c>
      <c r="F183" s="21" t="s">
        <v>8220</v>
      </c>
      <c r="G183" s="21" t="s">
        <v>8223</v>
      </c>
      <c r="H183" s="21" t="s">
        <v>8245</v>
      </c>
      <c r="I183" s="21">
        <v>1424070823</v>
      </c>
      <c r="J183" s="21">
        <v>1421478823</v>
      </c>
      <c r="K183" s="21" t="b">
        <v>0</v>
      </c>
      <c r="L183" s="21">
        <v>2</v>
      </c>
      <c r="M183" s="21" t="b">
        <v>0</v>
      </c>
      <c r="N183" s="21" t="s">
        <v>8269</v>
      </c>
      <c r="O183" s="25">
        <v>0.01</v>
      </c>
      <c r="P183" s="26">
        <v>13</v>
      </c>
      <c r="Q183" s="21" t="s">
        <v>8314</v>
      </c>
      <c r="R183" s="21" t="s">
        <v>8315</v>
      </c>
    </row>
    <row r="184" spans="1:18" ht="192" x14ac:dyDescent="0.2">
      <c r="A184" s="21">
        <v>4014</v>
      </c>
      <c r="B184" s="22" t="s">
        <v>4010</v>
      </c>
      <c r="C184" s="22" t="s">
        <v>8119</v>
      </c>
      <c r="D184" s="23">
        <v>9000</v>
      </c>
      <c r="E184" s="24">
        <v>0</v>
      </c>
      <c r="F184" s="21" t="s">
        <v>8220</v>
      </c>
      <c r="G184" s="21" t="s">
        <v>8223</v>
      </c>
      <c r="H184" s="21" t="s">
        <v>8245</v>
      </c>
      <c r="I184" s="21">
        <v>1457157269</v>
      </c>
      <c r="J184" s="21">
        <v>1455861269</v>
      </c>
      <c r="K184" s="21" t="b">
        <v>0</v>
      </c>
      <c r="L184" s="21">
        <v>0</v>
      </c>
      <c r="M184" s="21" t="b">
        <v>0</v>
      </c>
      <c r="N184" s="21" t="s">
        <v>8269</v>
      </c>
      <c r="O184" s="25">
        <v>0</v>
      </c>
      <c r="P184" s="26" t="e">
        <v>#DIV/0!</v>
      </c>
      <c r="Q184" s="21" t="s">
        <v>8314</v>
      </c>
      <c r="R184" s="21" t="s">
        <v>8315</v>
      </c>
    </row>
    <row r="185" spans="1:18" ht="224" x14ac:dyDescent="0.2">
      <c r="A185" s="21">
        <v>4015</v>
      </c>
      <c r="B185" s="22" t="s">
        <v>4011</v>
      </c>
      <c r="C185" s="22" t="s">
        <v>8120</v>
      </c>
      <c r="D185" s="23">
        <v>7000</v>
      </c>
      <c r="E185" s="24">
        <v>1</v>
      </c>
      <c r="F185" s="21" t="s">
        <v>8220</v>
      </c>
      <c r="G185" s="21" t="s">
        <v>8223</v>
      </c>
      <c r="H185" s="21" t="s">
        <v>8245</v>
      </c>
      <c r="I185" s="21">
        <v>1437331463</v>
      </c>
      <c r="J185" s="21">
        <v>1434739463</v>
      </c>
      <c r="K185" s="21" t="b">
        <v>0</v>
      </c>
      <c r="L185" s="21">
        <v>1</v>
      </c>
      <c r="M185" s="21" t="b">
        <v>0</v>
      </c>
      <c r="N185" s="21" t="s">
        <v>8269</v>
      </c>
      <c r="O185" s="25">
        <v>0</v>
      </c>
      <c r="P185" s="26">
        <v>1</v>
      </c>
      <c r="Q185" s="21" t="s">
        <v>8314</v>
      </c>
      <c r="R185" s="21" t="s">
        <v>8315</v>
      </c>
    </row>
    <row r="186" spans="1:18" ht="224" x14ac:dyDescent="0.2">
      <c r="A186" s="21">
        <v>4017</v>
      </c>
      <c r="B186" s="22" t="s">
        <v>4013</v>
      </c>
      <c r="C186" s="22" t="s">
        <v>8122</v>
      </c>
      <c r="D186" s="23">
        <v>10000</v>
      </c>
      <c r="E186" s="24">
        <v>105</v>
      </c>
      <c r="F186" s="21" t="s">
        <v>8220</v>
      </c>
      <c r="G186" s="21" t="s">
        <v>8223</v>
      </c>
      <c r="H186" s="21" t="s">
        <v>8245</v>
      </c>
      <c r="I186" s="21">
        <v>1409846874</v>
      </c>
      <c r="J186" s="21">
        <v>1407254874</v>
      </c>
      <c r="K186" s="21" t="b">
        <v>0</v>
      </c>
      <c r="L186" s="21">
        <v>2</v>
      </c>
      <c r="M186" s="21" t="b">
        <v>0</v>
      </c>
      <c r="N186" s="21" t="s">
        <v>8269</v>
      </c>
      <c r="O186" s="25">
        <v>0.01</v>
      </c>
      <c r="P186" s="26">
        <v>52.5</v>
      </c>
      <c r="Q186" s="21" t="s">
        <v>8314</v>
      </c>
      <c r="R186" s="21" t="s">
        <v>8315</v>
      </c>
    </row>
    <row r="187" spans="1:18" ht="208" x14ac:dyDescent="0.2">
      <c r="A187" s="21">
        <v>4019</v>
      </c>
      <c r="B187" s="22" t="s">
        <v>4015</v>
      </c>
      <c r="C187" s="22" t="s">
        <v>8124</v>
      </c>
      <c r="D187" s="23">
        <v>3500</v>
      </c>
      <c r="E187" s="24">
        <v>29</v>
      </c>
      <c r="F187" s="21" t="s">
        <v>8220</v>
      </c>
      <c r="G187" s="21" t="s">
        <v>8223</v>
      </c>
      <c r="H187" s="21" t="s">
        <v>8245</v>
      </c>
      <c r="I187" s="21">
        <v>1460737680</v>
      </c>
      <c r="J187" s="21">
        <v>1455725596</v>
      </c>
      <c r="K187" s="21" t="b">
        <v>0</v>
      </c>
      <c r="L187" s="21">
        <v>4</v>
      </c>
      <c r="M187" s="21" t="b">
        <v>0</v>
      </c>
      <c r="N187" s="21" t="s">
        <v>8269</v>
      </c>
      <c r="O187" s="25">
        <v>0.01</v>
      </c>
      <c r="P187" s="26">
        <v>7.25</v>
      </c>
      <c r="Q187" s="21" t="s">
        <v>8314</v>
      </c>
      <c r="R187" s="21" t="s">
        <v>8315</v>
      </c>
    </row>
    <row r="188" spans="1:18" ht="192" x14ac:dyDescent="0.2">
      <c r="A188" s="21">
        <v>4020</v>
      </c>
      <c r="B188" s="22" t="s">
        <v>4016</v>
      </c>
      <c r="C188" s="22" t="s">
        <v>8125</v>
      </c>
      <c r="D188" s="23">
        <v>600</v>
      </c>
      <c r="E188" s="24">
        <v>100</v>
      </c>
      <c r="F188" s="21" t="s">
        <v>8220</v>
      </c>
      <c r="G188" s="21" t="s">
        <v>8223</v>
      </c>
      <c r="H188" s="21" t="s">
        <v>8245</v>
      </c>
      <c r="I188" s="21">
        <v>1427168099</v>
      </c>
      <c r="J188" s="21">
        <v>1424579699</v>
      </c>
      <c r="K188" s="21" t="b">
        <v>0</v>
      </c>
      <c r="L188" s="21">
        <v>3</v>
      </c>
      <c r="M188" s="21" t="b">
        <v>0</v>
      </c>
      <c r="N188" s="21" t="s">
        <v>8269</v>
      </c>
      <c r="O188" s="25">
        <v>0.17</v>
      </c>
      <c r="P188" s="26">
        <v>33.33</v>
      </c>
      <c r="Q188" s="21" t="s">
        <v>8314</v>
      </c>
      <c r="R188" s="21" t="s">
        <v>8315</v>
      </c>
    </row>
    <row r="189" spans="1:18" ht="160" x14ac:dyDescent="0.2">
      <c r="A189" s="21">
        <v>4021</v>
      </c>
      <c r="B189" s="22" t="s">
        <v>4017</v>
      </c>
      <c r="C189" s="22" t="s">
        <v>8126</v>
      </c>
      <c r="D189" s="23">
        <v>15000</v>
      </c>
      <c r="E189" s="24">
        <v>125</v>
      </c>
      <c r="F189" s="21" t="s">
        <v>8220</v>
      </c>
      <c r="G189" s="21" t="s">
        <v>8223</v>
      </c>
      <c r="H189" s="21" t="s">
        <v>8245</v>
      </c>
      <c r="I189" s="21">
        <v>1414360358</v>
      </c>
      <c r="J189" s="21">
        <v>1409176358</v>
      </c>
      <c r="K189" s="21" t="b">
        <v>0</v>
      </c>
      <c r="L189" s="21">
        <v>2</v>
      </c>
      <c r="M189" s="21" t="b">
        <v>0</v>
      </c>
      <c r="N189" s="21" t="s">
        <v>8269</v>
      </c>
      <c r="O189" s="25">
        <v>0.01</v>
      </c>
      <c r="P189" s="26">
        <v>62.5</v>
      </c>
      <c r="Q189" s="21" t="s">
        <v>8314</v>
      </c>
      <c r="R189" s="21" t="s">
        <v>8315</v>
      </c>
    </row>
    <row r="190" spans="1:18" ht="112" x14ac:dyDescent="0.2">
      <c r="A190" s="21">
        <v>4022</v>
      </c>
      <c r="B190" s="22" t="s">
        <v>4018</v>
      </c>
      <c r="C190" s="22" t="s">
        <v>8127</v>
      </c>
      <c r="D190" s="23">
        <v>18000</v>
      </c>
      <c r="E190" s="24">
        <v>12521</v>
      </c>
      <c r="F190" s="21" t="s">
        <v>8220</v>
      </c>
      <c r="G190" s="21" t="s">
        <v>8223</v>
      </c>
      <c r="H190" s="21" t="s">
        <v>8245</v>
      </c>
      <c r="I190" s="21">
        <v>1422759240</v>
      </c>
      <c r="J190" s="21">
        <v>1418824867</v>
      </c>
      <c r="K190" s="21" t="b">
        <v>0</v>
      </c>
      <c r="L190" s="21">
        <v>197</v>
      </c>
      <c r="M190" s="21" t="b">
        <v>0</v>
      </c>
      <c r="N190" s="21" t="s">
        <v>8269</v>
      </c>
      <c r="O190" s="25">
        <v>0.7</v>
      </c>
      <c r="P190" s="26">
        <v>63.56</v>
      </c>
      <c r="Q190" s="21" t="s">
        <v>8314</v>
      </c>
      <c r="R190" s="21" t="s">
        <v>8315</v>
      </c>
    </row>
    <row r="191" spans="1:18" ht="160" x14ac:dyDescent="0.2">
      <c r="A191" s="21">
        <v>4023</v>
      </c>
      <c r="B191" s="22" t="s">
        <v>4019</v>
      </c>
      <c r="C191" s="22" t="s">
        <v>8128</v>
      </c>
      <c r="D191" s="23">
        <v>7000</v>
      </c>
      <c r="E191" s="24">
        <v>0</v>
      </c>
      <c r="F191" s="21" t="s">
        <v>8220</v>
      </c>
      <c r="G191" s="21" t="s">
        <v>8223</v>
      </c>
      <c r="H191" s="21" t="s">
        <v>8245</v>
      </c>
      <c r="I191" s="21">
        <v>1458860363</v>
      </c>
      <c r="J191" s="21">
        <v>1454975963</v>
      </c>
      <c r="K191" s="21" t="b">
        <v>0</v>
      </c>
      <c r="L191" s="21">
        <v>0</v>
      </c>
      <c r="M191" s="21" t="b">
        <v>0</v>
      </c>
      <c r="N191" s="21" t="s">
        <v>8269</v>
      </c>
      <c r="O191" s="25">
        <v>0</v>
      </c>
      <c r="P191" s="26" t="e">
        <v>#DIV/0!</v>
      </c>
      <c r="Q191" s="21" t="s">
        <v>8314</v>
      </c>
      <c r="R191" s="21" t="s">
        <v>8315</v>
      </c>
    </row>
    <row r="192" spans="1:18" ht="208" x14ac:dyDescent="0.2">
      <c r="A192" s="21">
        <v>4024</v>
      </c>
      <c r="B192" s="22" t="s">
        <v>4020</v>
      </c>
      <c r="C192" s="22" t="s">
        <v>8129</v>
      </c>
      <c r="D192" s="23">
        <v>800</v>
      </c>
      <c r="E192" s="24">
        <v>10</v>
      </c>
      <c r="F192" s="21" t="s">
        <v>8220</v>
      </c>
      <c r="G192" s="21" t="s">
        <v>8223</v>
      </c>
      <c r="H192" s="21" t="s">
        <v>8245</v>
      </c>
      <c r="I192" s="21">
        <v>1441037097</v>
      </c>
      <c r="J192" s="21">
        <v>1438445097</v>
      </c>
      <c r="K192" s="21" t="b">
        <v>0</v>
      </c>
      <c r="L192" s="21">
        <v>1</v>
      </c>
      <c r="M192" s="21" t="b">
        <v>0</v>
      </c>
      <c r="N192" s="21" t="s">
        <v>8269</v>
      </c>
      <c r="O192" s="25">
        <v>0.01</v>
      </c>
      <c r="P192" s="26">
        <v>10</v>
      </c>
      <c r="Q192" s="21" t="s">
        <v>8314</v>
      </c>
      <c r="R192" s="21" t="s">
        <v>8315</v>
      </c>
    </row>
    <row r="193" spans="1:18" ht="144" x14ac:dyDescent="0.2">
      <c r="A193" s="21">
        <v>4026</v>
      </c>
      <c r="B193" s="22" t="s">
        <v>4022</v>
      </c>
      <c r="C193" s="22" t="s">
        <v>8131</v>
      </c>
      <c r="D193" s="23">
        <v>4000</v>
      </c>
      <c r="E193" s="24">
        <v>0</v>
      </c>
      <c r="F193" s="21" t="s">
        <v>8220</v>
      </c>
      <c r="G193" s="21" t="s">
        <v>8223</v>
      </c>
      <c r="H193" s="21" t="s">
        <v>8245</v>
      </c>
      <c r="I193" s="21">
        <v>1449247439</v>
      </c>
      <c r="J193" s="21">
        <v>1444059839</v>
      </c>
      <c r="K193" s="21" t="b">
        <v>0</v>
      </c>
      <c r="L193" s="21">
        <v>0</v>
      </c>
      <c r="M193" s="21" t="b">
        <v>0</v>
      </c>
      <c r="N193" s="21" t="s">
        <v>8269</v>
      </c>
      <c r="O193" s="25">
        <v>0</v>
      </c>
      <c r="P193" s="26" t="e">
        <v>#DIV/0!</v>
      </c>
      <c r="Q193" s="21" t="s">
        <v>8314</v>
      </c>
      <c r="R193" s="21" t="s">
        <v>8315</v>
      </c>
    </row>
    <row r="194" spans="1:18" ht="208" x14ac:dyDescent="0.2">
      <c r="A194" s="21">
        <v>4027</v>
      </c>
      <c r="B194" s="22" t="s">
        <v>4023</v>
      </c>
      <c r="C194" s="22" t="s">
        <v>8132</v>
      </c>
      <c r="D194" s="23">
        <v>3000</v>
      </c>
      <c r="E194" s="24">
        <v>215</v>
      </c>
      <c r="F194" s="21" t="s">
        <v>8220</v>
      </c>
      <c r="G194" s="21" t="s">
        <v>8223</v>
      </c>
      <c r="H194" s="21" t="s">
        <v>8245</v>
      </c>
      <c r="I194" s="21">
        <v>1487811600</v>
      </c>
      <c r="J194" s="21">
        <v>1486077481</v>
      </c>
      <c r="K194" s="21" t="b">
        <v>0</v>
      </c>
      <c r="L194" s="21">
        <v>7</v>
      </c>
      <c r="M194" s="21" t="b">
        <v>0</v>
      </c>
      <c r="N194" s="21" t="s">
        <v>8269</v>
      </c>
      <c r="O194" s="25">
        <v>7.0000000000000007E-2</v>
      </c>
      <c r="P194" s="26">
        <v>30.71</v>
      </c>
      <c r="Q194" s="21" t="s">
        <v>8314</v>
      </c>
      <c r="R194" s="21" t="s">
        <v>8315</v>
      </c>
    </row>
    <row r="195" spans="1:18" ht="176" x14ac:dyDescent="0.2">
      <c r="A195" s="21">
        <v>4028</v>
      </c>
      <c r="B195" s="22" t="s">
        <v>4024</v>
      </c>
      <c r="C195" s="22" t="s">
        <v>8133</v>
      </c>
      <c r="D195" s="23">
        <v>2000</v>
      </c>
      <c r="E195" s="24">
        <v>561</v>
      </c>
      <c r="F195" s="21" t="s">
        <v>8220</v>
      </c>
      <c r="G195" s="21" t="s">
        <v>8223</v>
      </c>
      <c r="H195" s="21" t="s">
        <v>8245</v>
      </c>
      <c r="I195" s="21">
        <v>1402007500</v>
      </c>
      <c r="J195" s="21">
        <v>1399415500</v>
      </c>
      <c r="K195" s="21" t="b">
        <v>0</v>
      </c>
      <c r="L195" s="21">
        <v>11</v>
      </c>
      <c r="M195" s="21" t="b">
        <v>0</v>
      </c>
      <c r="N195" s="21" t="s">
        <v>8269</v>
      </c>
      <c r="O195" s="25">
        <v>0.28000000000000003</v>
      </c>
      <c r="P195" s="26">
        <v>51</v>
      </c>
      <c r="Q195" s="21" t="s">
        <v>8314</v>
      </c>
      <c r="R195" s="21" t="s">
        <v>8315</v>
      </c>
    </row>
    <row r="196" spans="1:18" ht="208" x14ac:dyDescent="0.2">
      <c r="A196" s="21">
        <v>4029</v>
      </c>
      <c r="B196" s="22" t="s">
        <v>4025</v>
      </c>
      <c r="C196" s="22" t="s">
        <v>8134</v>
      </c>
      <c r="D196" s="23">
        <v>20000</v>
      </c>
      <c r="E196" s="24">
        <v>0</v>
      </c>
      <c r="F196" s="21" t="s">
        <v>8220</v>
      </c>
      <c r="G196" s="21" t="s">
        <v>8223</v>
      </c>
      <c r="H196" s="21" t="s">
        <v>8245</v>
      </c>
      <c r="I196" s="21">
        <v>1450053370</v>
      </c>
      <c r="J196" s="21">
        <v>1447461370</v>
      </c>
      <c r="K196" s="21" t="b">
        <v>0</v>
      </c>
      <c r="L196" s="21">
        <v>0</v>
      </c>
      <c r="M196" s="21" t="b">
        <v>0</v>
      </c>
      <c r="N196" s="21" t="s">
        <v>8269</v>
      </c>
      <c r="O196" s="25">
        <v>0</v>
      </c>
      <c r="P196" s="26" t="e">
        <v>#DIV/0!</v>
      </c>
      <c r="Q196" s="21" t="s">
        <v>8314</v>
      </c>
      <c r="R196" s="21" t="s">
        <v>8315</v>
      </c>
    </row>
    <row r="197" spans="1:18" ht="192" x14ac:dyDescent="0.2">
      <c r="A197" s="21">
        <v>4030</v>
      </c>
      <c r="B197" s="22" t="s">
        <v>4026</v>
      </c>
      <c r="C197" s="22" t="s">
        <v>8135</v>
      </c>
      <c r="D197" s="23">
        <v>2500</v>
      </c>
      <c r="E197" s="24">
        <v>400</v>
      </c>
      <c r="F197" s="21" t="s">
        <v>8220</v>
      </c>
      <c r="G197" s="21" t="s">
        <v>8223</v>
      </c>
      <c r="H197" s="21" t="s">
        <v>8245</v>
      </c>
      <c r="I197" s="21">
        <v>1454525340</v>
      </c>
      <c r="J197" s="21">
        <v>1452008599</v>
      </c>
      <c r="K197" s="21" t="b">
        <v>0</v>
      </c>
      <c r="L197" s="21">
        <v>6</v>
      </c>
      <c r="M197" s="21" t="b">
        <v>0</v>
      </c>
      <c r="N197" s="21" t="s">
        <v>8269</v>
      </c>
      <c r="O197" s="25">
        <v>0.16</v>
      </c>
      <c r="P197" s="26">
        <v>66.67</v>
      </c>
      <c r="Q197" s="21" t="s">
        <v>8314</v>
      </c>
      <c r="R197" s="21" t="s">
        <v>8315</v>
      </c>
    </row>
    <row r="198" spans="1:18" ht="208" x14ac:dyDescent="0.2">
      <c r="A198" s="21">
        <v>4031</v>
      </c>
      <c r="B198" s="22" t="s">
        <v>4027</v>
      </c>
      <c r="C198" s="22" t="s">
        <v>8136</v>
      </c>
      <c r="D198" s="23">
        <v>5000</v>
      </c>
      <c r="E198" s="24">
        <v>0</v>
      </c>
      <c r="F198" s="21" t="s">
        <v>8220</v>
      </c>
      <c r="G198" s="21" t="s">
        <v>8223</v>
      </c>
      <c r="H198" s="21" t="s">
        <v>8245</v>
      </c>
      <c r="I198" s="21">
        <v>1418914964</v>
      </c>
      <c r="J198" s="21">
        <v>1414591364</v>
      </c>
      <c r="K198" s="21" t="b">
        <v>0</v>
      </c>
      <c r="L198" s="21">
        <v>0</v>
      </c>
      <c r="M198" s="21" t="b">
        <v>0</v>
      </c>
      <c r="N198" s="21" t="s">
        <v>8269</v>
      </c>
      <c r="O198" s="25">
        <v>0</v>
      </c>
      <c r="P198" s="26" t="e">
        <v>#DIV/0!</v>
      </c>
      <c r="Q198" s="21" t="s">
        <v>8314</v>
      </c>
      <c r="R198" s="21" t="s">
        <v>8315</v>
      </c>
    </row>
    <row r="199" spans="1:18" ht="208" x14ac:dyDescent="0.2">
      <c r="A199" s="21">
        <v>4032</v>
      </c>
      <c r="B199" s="22" t="s">
        <v>4028</v>
      </c>
      <c r="C199" s="22" t="s">
        <v>8137</v>
      </c>
      <c r="D199" s="23">
        <v>6048</v>
      </c>
      <c r="E199" s="24">
        <v>413</v>
      </c>
      <c r="F199" s="21" t="s">
        <v>8220</v>
      </c>
      <c r="G199" s="21" t="s">
        <v>8223</v>
      </c>
      <c r="H199" s="21" t="s">
        <v>8245</v>
      </c>
      <c r="I199" s="21">
        <v>1450211116</v>
      </c>
      <c r="J199" s="21">
        <v>1445023516</v>
      </c>
      <c r="K199" s="21" t="b">
        <v>0</v>
      </c>
      <c r="L199" s="21">
        <v>7</v>
      </c>
      <c r="M199" s="21" t="b">
        <v>0</v>
      </c>
      <c r="N199" s="21" t="s">
        <v>8269</v>
      </c>
      <c r="O199" s="25">
        <v>7.0000000000000007E-2</v>
      </c>
      <c r="P199" s="26">
        <v>59</v>
      </c>
      <c r="Q199" s="21" t="s">
        <v>8314</v>
      </c>
      <c r="R199" s="21" t="s">
        <v>8315</v>
      </c>
    </row>
    <row r="200" spans="1:18" ht="208" x14ac:dyDescent="0.2">
      <c r="A200" s="21">
        <v>4034</v>
      </c>
      <c r="B200" s="22" t="s">
        <v>4030</v>
      </c>
      <c r="C200" s="22" t="s">
        <v>8139</v>
      </c>
      <c r="D200" s="23">
        <v>13500</v>
      </c>
      <c r="E200" s="24">
        <v>200</v>
      </c>
      <c r="F200" s="21" t="s">
        <v>8220</v>
      </c>
      <c r="G200" s="21" t="s">
        <v>8223</v>
      </c>
      <c r="H200" s="21" t="s">
        <v>8245</v>
      </c>
      <c r="I200" s="21">
        <v>1428097450</v>
      </c>
      <c r="J200" s="21">
        <v>1425509050</v>
      </c>
      <c r="K200" s="21" t="b">
        <v>0</v>
      </c>
      <c r="L200" s="21">
        <v>2</v>
      </c>
      <c r="M200" s="21" t="b">
        <v>0</v>
      </c>
      <c r="N200" s="21" t="s">
        <v>8269</v>
      </c>
      <c r="O200" s="25">
        <v>0.01</v>
      </c>
      <c r="P200" s="26">
        <v>100</v>
      </c>
      <c r="Q200" s="21" t="s">
        <v>8314</v>
      </c>
      <c r="R200" s="21" t="s">
        <v>8315</v>
      </c>
    </row>
    <row r="201" spans="1:18" ht="112" x14ac:dyDescent="0.2">
      <c r="A201" s="21">
        <v>4035</v>
      </c>
      <c r="B201" s="22" t="s">
        <v>4031</v>
      </c>
      <c r="C201" s="22" t="s">
        <v>8140</v>
      </c>
      <c r="D201" s="23">
        <v>10000</v>
      </c>
      <c r="E201" s="24">
        <v>3685</v>
      </c>
      <c r="F201" s="21" t="s">
        <v>8220</v>
      </c>
      <c r="G201" s="21" t="s">
        <v>8223</v>
      </c>
      <c r="H201" s="21" t="s">
        <v>8245</v>
      </c>
      <c r="I201" s="21">
        <v>1413925887</v>
      </c>
      <c r="J201" s="21">
        <v>1411333887</v>
      </c>
      <c r="K201" s="21" t="b">
        <v>0</v>
      </c>
      <c r="L201" s="21">
        <v>25</v>
      </c>
      <c r="M201" s="21" t="b">
        <v>0</v>
      </c>
      <c r="N201" s="21" t="s">
        <v>8269</v>
      </c>
      <c r="O201" s="25">
        <v>0.37</v>
      </c>
      <c r="P201" s="26">
        <v>147.4</v>
      </c>
      <c r="Q201" s="21" t="s">
        <v>8314</v>
      </c>
      <c r="R201" s="21" t="s">
        <v>8315</v>
      </c>
    </row>
    <row r="202" spans="1:18" ht="192" x14ac:dyDescent="0.2">
      <c r="A202" s="21">
        <v>4036</v>
      </c>
      <c r="B202" s="22" t="s">
        <v>4032</v>
      </c>
      <c r="C202" s="22" t="s">
        <v>7438</v>
      </c>
      <c r="D202" s="23">
        <v>6000</v>
      </c>
      <c r="E202" s="24">
        <v>2823</v>
      </c>
      <c r="F202" s="21" t="s">
        <v>8220</v>
      </c>
      <c r="G202" s="21" t="s">
        <v>8223</v>
      </c>
      <c r="H202" s="21" t="s">
        <v>8245</v>
      </c>
      <c r="I202" s="21">
        <v>1404253800</v>
      </c>
      <c r="J202" s="21">
        <v>1402784964</v>
      </c>
      <c r="K202" s="21" t="b">
        <v>0</v>
      </c>
      <c r="L202" s="21">
        <v>17</v>
      </c>
      <c r="M202" s="21" t="b">
        <v>0</v>
      </c>
      <c r="N202" s="21" t="s">
        <v>8269</v>
      </c>
      <c r="O202" s="25">
        <v>0.47</v>
      </c>
      <c r="P202" s="26">
        <v>166.06</v>
      </c>
      <c r="Q202" s="21" t="s">
        <v>8314</v>
      </c>
      <c r="R202" s="21" t="s">
        <v>8315</v>
      </c>
    </row>
    <row r="203" spans="1:18" ht="224" x14ac:dyDescent="0.2">
      <c r="A203" s="21">
        <v>4037</v>
      </c>
      <c r="B203" s="22" t="s">
        <v>4033</v>
      </c>
      <c r="C203" s="22" t="s">
        <v>8141</v>
      </c>
      <c r="D203" s="23">
        <v>700</v>
      </c>
      <c r="E203" s="24">
        <v>80</v>
      </c>
      <c r="F203" s="21" t="s">
        <v>8220</v>
      </c>
      <c r="G203" s="21" t="s">
        <v>8223</v>
      </c>
      <c r="H203" s="21" t="s">
        <v>8245</v>
      </c>
      <c r="I203" s="21">
        <v>1464099900</v>
      </c>
      <c r="J203" s="21">
        <v>1462585315</v>
      </c>
      <c r="K203" s="21" t="b">
        <v>0</v>
      </c>
      <c r="L203" s="21">
        <v>2</v>
      </c>
      <c r="M203" s="21" t="b">
        <v>0</v>
      </c>
      <c r="N203" s="21" t="s">
        <v>8269</v>
      </c>
      <c r="O203" s="25">
        <v>0.11</v>
      </c>
      <c r="P203" s="26">
        <v>40</v>
      </c>
      <c r="Q203" s="21" t="s">
        <v>8314</v>
      </c>
      <c r="R203" s="21" t="s">
        <v>8315</v>
      </c>
    </row>
    <row r="204" spans="1:18" ht="224" x14ac:dyDescent="0.2">
      <c r="A204" s="21">
        <v>4038</v>
      </c>
      <c r="B204" s="22" t="s">
        <v>4034</v>
      </c>
      <c r="C204" s="22" t="s">
        <v>8142</v>
      </c>
      <c r="D204" s="23">
        <v>2500</v>
      </c>
      <c r="E204" s="24">
        <v>301</v>
      </c>
      <c r="F204" s="21" t="s">
        <v>8220</v>
      </c>
      <c r="G204" s="21" t="s">
        <v>8223</v>
      </c>
      <c r="H204" s="21" t="s">
        <v>8245</v>
      </c>
      <c r="I204" s="21">
        <v>1413573010</v>
      </c>
      <c r="J204" s="21">
        <v>1408389010</v>
      </c>
      <c r="K204" s="21" t="b">
        <v>0</v>
      </c>
      <c r="L204" s="21">
        <v>4</v>
      </c>
      <c r="M204" s="21" t="b">
        <v>0</v>
      </c>
      <c r="N204" s="21" t="s">
        <v>8269</v>
      </c>
      <c r="O204" s="25">
        <v>0.12</v>
      </c>
      <c r="P204" s="26">
        <v>75.25</v>
      </c>
      <c r="Q204" s="21" t="s">
        <v>8314</v>
      </c>
      <c r="R204" s="21" t="s">
        <v>8315</v>
      </c>
    </row>
    <row r="205" spans="1:18" ht="144" x14ac:dyDescent="0.2">
      <c r="A205" s="21">
        <v>4039</v>
      </c>
      <c r="B205" s="22" t="s">
        <v>4035</v>
      </c>
      <c r="C205" s="22" t="s">
        <v>8143</v>
      </c>
      <c r="D205" s="23">
        <v>500</v>
      </c>
      <c r="E205" s="24">
        <v>300</v>
      </c>
      <c r="F205" s="21" t="s">
        <v>8220</v>
      </c>
      <c r="G205" s="21" t="s">
        <v>8223</v>
      </c>
      <c r="H205" s="21" t="s">
        <v>8245</v>
      </c>
      <c r="I205" s="21">
        <v>1448949540</v>
      </c>
      <c r="J205" s="21">
        <v>1446048367</v>
      </c>
      <c r="K205" s="21" t="b">
        <v>0</v>
      </c>
      <c r="L205" s="21">
        <v>5</v>
      </c>
      <c r="M205" s="21" t="b">
        <v>0</v>
      </c>
      <c r="N205" s="21" t="s">
        <v>8269</v>
      </c>
      <c r="O205" s="25">
        <v>0.6</v>
      </c>
      <c r="P205" s="26">
        <v>60</v>
      </c>
      <c r="Q205" s="21" t="s">
        <v>8314</v>
      </c>
      <c r="R205" s="21" t="s">
        <v>8315</v>
      </c>
    </row>
    <row r="206" spans="1:18" ht="192" x14ac:dyDescent="0.2">
      <c r="A206" s="21">
        <v>4040</v>
      </c>
      <c r="B206" s="22" t="s">
        <v>4036</v>
      </c>
      <c r="C206" s="22" t="s">
        <v>8144</v>
      </c>
      <c r="D206" s="23">
        <v>8000</v>
      </c>
      <c r="E206" s="24">
        <v>2500</v>
      </c>
      <c r="F206" s="21" t="s">
        <v>8220</v>
      </c>
      <c r="G206" s="21" t="s">
        <v>8223</v>
      </c>
      <c r="H206" s="21" t="s">
        <v>8245</v>
      </c>
      <c r="I206" s="21">
        <v>1437188400</v>
      </c>
      <c r="J206" s="21">
        <v>1432100004</v>
      </c>
      <c r="K206" s="21" t="b">
        <v>0</v>
      </c>
      <c r="L206" s="21">
        <v>2</v>
      </c>
      <c r="M206" s="21" t="b">
        <v>0</v>
      </c>
      <c r="N206" s="21" t="s">
        <v>8269</v>
      </c>
      <c r="O206" s="25">
        <v>0.31</v>
      </c>
      <c r="P206" s="26">
        <v>1250</v>
      </c>
      <c r="Q206" s="21" t="s">
        <v>8314</v>
      </c>
      <c r="R206" s="21" t="s">
        <v>8315</v>
      </c>
    </row>
    <row r="207" spans="1:18" ht="192" x14ac:dyDescent="0.2">
      <c r="A207" s="21">
        <v>4042</v>
      </c>
      <c r="B207" s="22" t="s">
        <v>4038</v>
      </c>
      <c r="C207" s="22" t="s">
        <v>8146</v>
      </c>
      <c r="D207" s="23">
        <v>10000</v>
      </c>
      <c r="E207" s="24">
        <v>21</v>
      </c>
      <c r="F207" s="21" t="s">
        <v>8220</v>
      </c>
      <c r="G207" s="21" t="s">
        <v>8223</v>
      </c>
      <c r="H207" s="21" t="s">
        <v>8245</v>
      </c>
      <c r="I207" s="21">
        <v>1421781360</v>
      </c>
      <c r="J207" s="21">
        <v>1419213664</v>
      </c>
      <c r="K207" s="21" t="b">
        <v>0</v>
      </c>
      <c r="L207" s="21">
        <v>3</v>
      </c>
      <c r="M207" s="21" t="b">
        <v>0</v>
      </c>
      <c r="N207" s="21" t="s">
        <v>8269</v>
      </c>
      <c r="O207" s="25">
        <v>0</v>
      </c>
      <c r="P207" s="26">
        <v>7</v>
      </c>
      <c r="Q207" s="21" t="s">
        <v>8314</v>
      </c>
      <c r="R207" s="21" t="s">
        <v>8315</v>
      </c>
    </row>
    <row r="208" spans="1:18" ht="208" x14ac:dyDescent="0.2">
      <c r="A208" s="21">
        <v>4044</v>
      </c>
      <c r="B208" s="22" t="s">
        <v>4040</v>
      </c>
      <c r="C208" s="22" t="s">
        <v>8148</v>
      </c>
      <c r="D208" s="23">
        <v>600</v>
      </c>
      <c r="E208" s="24">
        <v>225</v>
      </c>
      <c r="F208" s="21" t="s">
        <v>8220</v>
      </c>
      <c r="G208" s="21" t="s">
        <v>8223</v>
      </c>
      <c r="H208" s="21" t="s">
        <v>8245</v>
      </c>
      <c r="I208" s="21">
        <v>1428642000</v>
      </c>
      <c r="J208" s="21">
        <v>1426050982</v>
      </c>
      <c r="K208" s="21" t="b">
        <v>0</v>
      </c>
      <c r="L208" s="21">
        <v>4</v>
      </c>
      <c r="M208" s="21" t="b">
        <v>0</v>
      </c>
      <c r="N208" s="21" t="s">
        <v>8269</v>
      </c>
      <c r="O208" s="25">
        <v>0.38</v>
      </c>
      <c r="P208" s="26">
        <v>56.25</v>
      </c>
      <c r="Q208" s="21" t="s">
        <v>8314</v>
      </c>
      <c r="R208" s="21" t="s">
        <v>8315</v>
      </c>
    </row>
    <row r="209" spans="1:18" ht="208" x14ac:dyDescent="0.2">
      <c r="A209" s="21">
        <v>4046</v>
      </c>
      <c r="B209" s="22" t="s">
        <v>4042</v>
      </c>
      <c r="C209" s="22" t="s">
        <v>8150</v>
      </c>
      <c r="D209" s="23">
        <v>5600</v>
      </c>
      <c r="E209" s="24">
        <v>460</v>
      </c>
      <c r="F209" s="21" t="s">
        <v>8220</v>
      </c>
      <c r="G209" s="21" t="s">
        <v>8223</v>
      </c>
      <c r="H209" s="21" t="s">
        <v>8245</v>
      </c>
      <c r="I209" s="21">
        <v>1413992210</v>
      </c>
      <c r="J209" s="21">
        <v>1411400210</v>
      </c>
      <c r="K209" s="21" t="b">
        <v>0</v>
      </c>
      <c r="L209" s="21">
        <v>12</v>
      </c>
      <c r="M209" s="21" t="b">
        <v>0</v>
      </c>
      <c r="N209" s="21" t="s">
        <v>8269</v>
      </c>
      <c r="O209" s="25">
        <v>0.08</v>
      </c>
      <c r="P209" s="26">
        <v>38.33</v>
      </c>
      <c r="Q209" s="21" t="s">
        <v>8314</v>
      </c>
      <c r="R209" s="21" t="s">
        <v>8315</v>
      </c>
    </row>
    <row r="210" spans="1:18" ht="192" x14ac:dyDescent="0.2">
      <c r="A210" s="21">
        <v>4047</v>
      </c>
      <c r="B210" s="22" t="s">
        <v>4043</v>
      </c>
      <c r="C210" s="22" t="s">
        <v>8151</v>
      </c>
      <c r="D210" s="23">
        <v>5000</v>
      </c>
      <c r="E210" s="24">
        <v>110</v>
      </c>
      <c r="F210" s="21" t="s">
        <v>8220</v>
      </c>
      <c r="G210" s="21" t="s">
        <v>8223</v>
      </c>
      <c r="H210" s="21" t="s">
        <v>8245</v>
      </c>
      <c r="I210" s="21">
        <v>1420938000</v>
      </c>
      <c r="J210" s="21">
        <v>1418862743</v>
      </c>
      <c r="K210" s="21" t="b">
        <v>0</v>
      </c>
      <c r="L210" s="21">
        <v>4</v>
      </c>
      <c r="M210" s="21" t="b">
        <v>0</v>
      </c>
      <c r="N210" s="21" t="s">
        <v>8269</v>
      </c>
      <c r="O210" s="25">
        <v>0.02</v>
      </c>
      <c r="P210" s="26">
        <v>27.5</v>
      </c>
      <c r="Q210" s="21" t="s">
        <v>8314</v>
      </c>
      <c r="R210" s="21" t="s">
        <v>8315</v>
      </c>
    </row>
    <row r="211" spans="1:18" ht="192" x14ac:dyDescent="0.2">
      <c r="A211" s="21">
        <v>4049</v>
      </c>
      <c r="B211" s="22" t="s">
        <v>4045</v>
      </c>
      <c r="C211" s="22" t="s">
        <v>8153</v>
      </c>
      <c r="D211" s="23">
        <v>20000</v>
      </c>
      <c r="E211" s="24">
        <v>16</v>
      </c>
      <c r="F211" s="21" t="s">
        <v>8220</v>
      </c>
      <c r="G211" s="21" t="s">
        <v>8223</v>
      </c>
      <c r="H211" s="21" t="s">
        <v>8245</v>
      </c>
      <c r="I211" s="21">
        <v>1436914815</v>
      </c>
      <c r="J211" s="21">
        <v>1434322815</v>
      </c>
      <c r="K211" s="21" t="b">
        <v>0</v>
      </c>
      <c r="L211" s="21">
        <v>1</v>
      </c>
      <c r="M211" s="21" t="b">
        <v>0</v>
      </c>
      <c r="N211" s="21" t="s">
        <v>8269</v>
      </c>
      <c r="O211" s="25">
        <v>0</v>
      </c>
      <c r="P211" s="26">
        <v>16</v>
      </c>
      <c r="Q211" s="21" t="s">
        <v>8314</v>
      </c>
      <c r="R211" s="21" t="s">
        <v>8315</v>
      </c>
    </row>
    <row r="212" spans="1:18" ht="208" x14ac:dyDescent="0.2">
      <c r="A212" s="21">
        <v>4050</v>
      </c>
      <c r="B212" s="22" t="s">
        <v>4046</v>
      </c>
      <c r="C212" s="22" t="s">
        <v>8154</v>
      </c>
      <c r="D212" s="23">
        <v>1500</v>
      </c>
      <c r="E212" s="24">
        <v>1</v>
      </c>
      <c r="F212" s="21" t="s">
        <v>8220</v>
      </c>
      <c r="G212" s="21" t="s">
        <v>8223</v>
      </c>
      <c r="H212" s="21" t="s">
        <v>8245</v>
      </c>
      <c r="I212" s="21">
        <v>1414077391</v>
      </c>
      <c r="J212" s="21">
        <v>1411485391</v>
      </c>
      <c r="K212" s="21" t="b">
        <v>0</v>
      </c>
      <c r="L212" s="21">
        <v>1</v>
      </c>
      <c r="M212" s="21" t="b">
        <v>0</v>
      </c>
      <c r="N212" s="21" t="s">
        <v>8269</v>
      </c>
      <c r="O212" s="25">
        <v>0</v>
      </c>
      <c r="P212" s="26">
        <v>1</v>
      </c>
      <c r="Q212" s="21" t="s">
        <v>8314</v>
      </c>
      <c r="R212" s="21" t="s">
        <v>8315</v>
      </c>
    </row>
    <row r="213" spans="1:18" ht="176" x14ac:dyDescent="0.2">
      <c r="A213" s="21">
        <v>4051</v>
      </c>
      <c r="B213" s="22" t="s">
        <v>4047</v>
      </c>
      <c r="C213" s="22" t="s">
        <v>8155</v>
      </c>
      <c r="D213" s="23">
        <v>500</v>
      </c>
      <c r="E213" s="24">
        <v>0</v>
      </c>
      <c r="F213" s="21" t="s">
        <v>8220</v>
      </c>
      <c r="G213" s="21" t="s">
        <v>8223</v>
      </c>
      <c r="H213" s="21" t="s">
        <v>8245</v>
      </c>
      <c r="I213" s="21">
        <v>1399618380</v>
      </c>
      <c r="J213" s="21">
        <v>1399058797</v>
      </c>
      <c r="K213" s="21" t="b">
        <v>0</v>
      </c>
      <c r="L213" s="21">
        <v>0</v>
      </c>
      <c r="M213" s="21" t="b">
        <v>0</v>
      </c>
      <c r="N213" s="21" t="s">
        <v>8269</v>
      </c>
      <c r="O213" s="25">
        <v>0</v>
      </c>
      <c r="P213" s="26" t="e">
        <v>#DIV/0!</v>
      </c>
      <c r="Q213" s="21" t="s">
        <v>8314</v>
      </c>
      <c r="R213" s="21" t="s">
        <v>8315</v>
      </c>
    </row>
    <row r="214" spans="1:18" ht="224" x14ac:dyDescent="0.2">
      <c r="A214" s="21">
        <v>4052</v>
      </c>
      <c r="B214" s="22" t="s">
        <v>4048</v>
      </c>
      <c r="C214" s="22" t="s">
        <v>8156</v>
      </c>
      <c r="D214" s="23">
        <v>3000</v>
      </c>
      <c r="E214" s="24">
        <v>1126</v>
      </c>
      <c r="F214" s="21" t="s">
        <v>8220</v>
      </c>
      <c r="G214" s="21" t="s">
        <v>8223</v>
      </c>
      <c r="H214" s="21" t="s">
        <v>8245</v>
      </c>
      <c r="I214" s="21">
        <v>1413234316</v>
      </c>
      <c r="J214" s="21">
        <v>1408050316</v>
      </c>
      <c r="K214" s="21" t="b">
        <v>0</v>
      </c>
      <c r="L214" s="21">
        <v>13</v>
      </c>
      <c r="M214" s="21" t="b">
        <v>0</v>
      </c>
      <c r="N214" s="21" t="s">
        <v>8269</v>
      </c>
      <c r="O214" s="25">
        <v>0.38</v>
      </c>
      <c r="P214" s="26">
        <v>86.62</v>
      </c>
      <c r="Q214" s="21" t="s">
        <v>8314</v>
      </c>
      <c r="R214" s="21" t="s">
        <v>8315</v>
      </c>
    </row>
    <row r="215" spans="1:18" ht="176" x14ac:dyDescent="0.2">
      <c r="A215" s="21">
        <v>4054</v>
      </c>
      <c r="B215" s="22" t="s">
        <v>4050</v>
      </c>
      <c r="C215" s="22" t="s">
        <v>8158</v>
      </c>
      <c r="D215" s="23">
        <v>8880</v>
      </c>
      <c r="E215" s="24">
        <v>0</v>
      </c>
      <c r="F215" s="21" t="s">
        <v>8220</v>
      </c>
      <c r="G215" s="21" t="s">
        <v>8223</v>
      </c>
      <c r="H215" s="21" t="s">
        <v>8245</v>
      </c>
      <c r="I215" s="21">
        <v>1475294400</v>
      </c>
      <c r="J215" s="21">
        <v>1472674285</v>
      </c>
      <c r="K215" s="21" t="b">
        <v>0</v>
      </c>
      <c r="L215" s="21">
        <v>0</v>
      </c>
      <c r="M215" s="21" t="b">
        <v>0</v>
      </c>
      <c r="N215" s="21" t="s">
        <v>8269</v>
      </c>
      <c r="O215" s="25">
        <v>0</v>
      </c>
      <c r="P215" s="26" t="e">
        <v>#DIV/0!</v>
      </c>
      <c r="Q215" s="21" t="s">
        <v>8314</v>
      </c>
      <c r="R215" s="21" t="s">
        <v>8315</v>
      </c>
    </row>
    <row r="216" spans="1:18" ht="192" x14ac:dyDescent="0.2">
      <c r="A216" s="21">
        <v>4056</v>
      </c>
      <c r="B216" s="22" t="s">
        <v>4052</v>
      </c>
      <c r="C216" s="22" t="s">
        <v>8160</v>
      </c>
      <c r="D216" s="23">
        <v>1500</v>
      </c>
      <c r="E216" s="24">
        <v>795</v>
      </c>
      <c r="F216" s="21" t="s">
        <v>8220</v>
      </c>
      <c r="G216" s="21" t="s">
        <v>8223</v>
      </c>
      <c r="H216" s="21" t="s">
        <v>8245</v>
      </c>
      <c r="I216" s="21">
        <v>1467575940</v>
      </c>
      <c r="J216" s="21">
        <v>1465856639</v>
      </c>
      <c r="K216" s="21" t="b">
        <v>0</v>
      </c>
      <c r="L216" s="21">
        <v>9</v>
      </c>
      <c r="M216" s="21" t="b">
        <v>0</v>
      </c>
      <c r="N216" s="21" t="s">
        <v>8269</v>
      </c>
      <c r="O216" s="25">
        <v>0.53</v>
      </c>
      <c r="P216" s="26">
        <v>88.33</v>
      </c>
      <c r="Q216" s="21" t="s">
        <v>8314</v>
      </c>
      <c r="R216" s="21" t="s">
        <v>8315</v>
      </c>
    </row>
    <row r="217" spans="1:18" ht="208" x14ac:dyDescent="0.2">
      <c r="A217" s="21">
        <v>4058</v>
      </c>
      <c r="B217" s="22" t="s">
        <v>4054</v>
      </c>
      <c r="C217" s="22" t="s">
        <v>8162</v>
      </c>
      <c r="D217" s="23">
        <v>3750</v>
      </c>
      <c r="E217" s="24">
        <v>95</v>
      </c>
      <c r="F217" s="21" t="s">
        <v>8220</v>
      </c>
      <c r="G217" s="21" t="s">
        <v>8223</v>
      </c>
      <c r="H217" s="21" t="s">
        <v>8245</v>
      </c>
      <c r="I217" s="21">
        <v>1459483140</v>
      </c>
      <c r="J217" s="21">
        <v>1458178044</v>
      </c>
      <c r="K217" s="21" t="b">
        <v>0</v>
      </c>
      <c r="L217" s="21">
        <v>4</v>
      </c>
      <c r="M217" s="21" t="b">
        <v>0</v>
      </c>
      <c r="N217" s="21" t="s">
        <v>8269</v>
      </c>
      <c r="O217" s="25">
        <v>0.03</v>
      </c>
      <c r="P217" s="26">
        <v>23.75</v>
      </c>
      <c r="Q217" s="21" t="s">
        <v>8314</v>
      </c>
      <c r="R217" s="21" t="s">
        <v>8315</v>
      </c>
    </row>
    <row r="218" spans="1:18" ht="144" x14ac:dyDescent="0.2">
      <c r="A218" s="21">
        <v>4061</v>
      </c>
      <c r="B218" s="22" t="s">
        <v>4057</v>
      </c>
      <c r="C218" s="22" t="s">
        <v>8165</v>
      </c>
      <c r="D218" s="23">
        <v>525</v>
      </c>
      <c r="E218" s="24">
        <v>0</v>
      </c>
      <c r="F218" s="21" t="s">
        <v>8220</v>
      </c>
      <c r="G218" s="21" t="s">
        <v>8223</v>
      </c>
      <c r="H218" s="21" t="s">
        <v>8245</v>
      </c>
      <c r="I218" s="21">
        <v>1461205423</v>
      </c>
      <c r="J218" s="21">
        <v>1456025023</v>
      </c>
      <c r="K218" s="21" t="b">
        <v>0</v>
      </c>
      <c r="L218" s="21">
        <v>0</v>
      </c>
      <c r="M218" s="21" t="b">
        <v>0</v>
      </c>
      <c r="N218" s="21" t="s">
        <v>8269</v>
      </c>
      <c r="O218" s="25">
        <v>0</v>
      </c>
      <c r="P218" s="26" t="e">
        <v>#DIV/0!</v>
      </c>
      <c r="Q218" s="21" t="s">
        <v>8314</v>
      </c>
      <c r="R218" s="21" t="s">
        <v>8315</v>
      </c>
    </row>
    <row r="219" spans="1:18" ht="208" x14ac:dyDescent="0.2">
      <c r="A219" s="21">
        <v>4062</v>
      </c>
      <c r="B219" s="22" t="s">
        <v>4058</v>
      </c>
      <c r="C219" s="22" t="s">
        <v>8166</v>
      </c>
      <c r="D219" s="23">
        <v>20000</v>
      </c>
      <c r="E219" s="24">
        <v>490</v>
      </c>
      <c r="F219" s="21" t="s">
        <v>8220</v>
      </c>
      <c r="G219" s="21" t="s">
        <v>8223</v>
      </c>
      <c r="H219" s="21" t="s">
        <v>8245</v>
      </c>
      <c r="I219" s="21">
        <v>1467481468</v>
      </c>
      <c r="J219" s="21">
        <v>1464889468</v>
      </c>
      <c r="K219" s="21" t="b">
        <v>0</v>
      </c>
      <c r="L219" s="21">
        <v>3</v>
      </c>
      <c r="M219" s="21" t="b">
        <v>0</v>
      </c>
      <c r="N219" s="21" t="s">
        <v>8269</v>
      </c>
      <c r="O219" s="25">
        <v>0.02</v>
      </c>
      <c r="P219" s="26">
        <v>163.33000000000001</v>
      </c>
      <c r="Q219" s="21" t="s">
        <v>8314</v>
      </c>
      <c r="R219" s="21" t="s">
        <v>8315</v>
      </c>
    </row>
    <row r="220" spans="1:18" ht="144" x14ac:dyDescent="0.2">
      <c r="A220" s="21">
        <v>4065</v>
      </c>
      <c r="B220" s="22" t="s">
        <v>4061</v>
      </c>
      <c r="C220" s="22" t="s">
        <v>8169</v>
      </c>
      <c r="D220" s="23">
        <v>4000</v>
      </c>
      <c r="E220" s="24">
        <v>27</v>
      </c>
      <c r="F220" s="21" t="s">
        <v>8220</v>
      </c>
      <c r="G220" s="21" t="s">
        <v>8223</v>
      </c>
      <c r="H220" s="21" t="s">
        <v>8245</v>
      </c>
      <c r="I220" s="21">
        <v>1407883811</v>
      </c>
      <c r="J220" s="21">
        <v>1405291811</v>
      </c>
      <c r="K220" s="21" t="b">
        <v>0</v>
      </c>
      <c r="L220" s="21">
        <v>4</v>
      </c>
      <c r="M220" s="21" t="b">
        <v>0</v>
      </c>
      <c r="N220" s="21" t="s">
        <v>8269</v>
      </c>
      <c r="O220" s="25">
        <v>0.01</v>
      </c>
      <c r="P220" s="26">
        <v>6.75</v>
      </c>
      <c r="Q220" s="21" t="s">
        <v>8314</v>
      </c>
      <c r="R220" s="21" t="s">
        <v>8315</v>
      </c>
    </row>
    <row r="221" spans="1:18" ht="224" x14ac:dyDescent="0.2">
      <c r="A221" s="21">
        <v>4066</v>
      </c>
      <c r="B221" s="22" t="s">
        <v>4062</v>
      </c>
      <c r="C221" s="22" t="s">
        <v>8170</v>
      </c>
      <c r="D221" s="23">
        <v>15000</v>
      </c>
      <c r="E221" s="24">
        <v>25</v>
      </c>
      <c r="F221" s="21" t="s">
        <v>8220</v>
      </c>
      <c r="G221" s="21" t="s">
        <v>8223</v>
      </c>
      <c r="H221" s="21" t="s">
        <v>8245</v>
      </c>
      <c r="I221" s="21">
        <v>1463619388</v>
      </c>
      <c r="J221" s="21">
        <v>1461027388</v>
      </c>
      <c r="K221" s="21" t="b">
        <v>0</v>
      </c>
      <c r="L221" s="21">
        <v>1</v>
      </c>
      <c r="M221" s="21" t="b">
        <v>0</v>
      </c>
      <c r="N221" s="21" t="s">
        <v>8269</v>
      </c>
      <c r="O221" s="25">
        <v>0</v>
      </c>
      <c r="P221" s="26">
        <v>25</v>
      </c>
      <c r="Q221" s="21" t="s">
        <v>8314</v>
      </c>
      <c r="R221" s="21" t="s">
        <v>8315</v>
      </c>
    </row>
    <row r="222" spans="1:18" ht="208" x14ac:dyDescent="0.2">
      <c r="A222" s="21">
        <v>4067</v>
      </c>
      <c r="B222" s="22" t="s">
        <v>4063</v>
      </c>
      <c r="C222" s="22" t="s">
        <v>7998</v>
      </c>
      <c r="D222" s="23">
        <v>5000</v>
      </c>
      <c r="E222" s="24">
        <v>3045</v>
      </c>
      <c r="F222" s="21" t="s">
        <v>8220</v>
      </c>
      <c r="G222" s="21" t="s">
        <v>8223</v>
      </c>
      <c r="H222" s="21" t="s">
        <v>8245</v>
      </c>
      <c r="I222" s="21">
        <v>1443408550</v>
      </c>
      <c r="J222" s="21">
        <v>1439952550</v>
      </c>
      <c r="K222" s="21" t="b">
        <v>0</v>
      </c>
      <c r="L222" s="21">
        <v>17</v>
      </c>
      <c r="M222" s="21" t="b">
        <v>0</v>
      </c>
      <c r="N222" s="21" t="s">
        <v>8269</v>
      </c>
      <c r="O222" s="25">
        <v>0.61</v>
      </c>
      <c r="P222" s="26">
        <v>179.12</v>
      </c>
      <c r="Q222" s="21" t="s">
        <v>8314</v>
      </c>
      <c r="R222" s="21" t="s">
        <v>8315</v>
      </c>
    </row>
    <row r="223" spans="1:18" ht="160" x14ac:dyDescent="0.2">
      <c r="A223" s="21">
        <v>4068</v>
      </c>
      <c r="B223" s="22" t="s">
        <v>4064</v>
      </c>
      <c r="C223" s="22" t="s">
        <v>8171</v>
      </c>
      <c r="D223" s="23">
        <v>3495</v>
      </c>
      <c r="E223" s="24">
        <v>34.950000000000003</v>
      </c>
      <c r="F223" s="21" t="s">
        <v>8220</v>
      </c>
      <c r="G223" s="21" t="s">
        <v>8223</v>
      </c>
      <c r="H223" s="21" t="s">
        <v>8245</v>
      </c>
      <c r="I223" s="21">
        <v>1484348700</v>
      </c>
      <c r="J223" s="21">
        <v>1481756855</v>
      </c>
      <c r="K223" s="21" t="b">
        <v>0</v>
      </c>
      <c r="L223" s="21">
        <v>1</v>
      </c>
      <c r="M223" s="21" t="b">
        <v>0</v>
      </c>
      <c r="N223" s="21" t="s">
        <v>8269</v>
      </c>
      <c r="O223" s="25">
        <v>0.01</v>
      </c>
      <c r="P223" s="26">
        <v>34.950000000000003</v>
      </c>
      <c r="Q223" s="21" t="s">
        <v>8314</v>
      </c>
      <c r="R223" s="21" t="s">
        <v>8315</v>
      </c>
    </row>
    <row r="224" spans="1:18" ht="176" x14ac:dyDescent="0.2">
      <c r="A224" s="21">
        <v>4070</v>
      </c>
      <c r="B224" s="22" t="s">
        <v>4066</v>
      </c>
      <c r="C224" s="22" t="s">
        <v>8173</v>
      </c>
      <c r="D224" s="23">
        <v>1000</v>
      </c>
      <c r="E224" s="24">
        <v>165</v>
      </c>
      <c r="F224" s="21" t="s">
        <v>8220</v>
      </c>
      <c r="G224" s="21" t="s">
        <v>8223</v>
      </c>
      <c r="H224" s="21" t="s">
        <v>8245</v>
      </c>
      <c r="I224" s="21">
        <v>1425178800</v>
      </c>
      <c r="J224" s="21">
        <v>1422374420</v>
      </c>
      <c r="K224" s="21" t="b">
        <v>0</v>
      </c>
      <c r="L224" s="21">
        <v>6</v>
      </c>
      <c r="M224" s="21" t="b">
        <v>0</v>
      </c>
      <c r="N224" s="21" t="s">
        <v>8269</v>
      </c>
      <c r="O224" s="25">
        <v>0.17</v>
      </c>
      <c r="P224" s="26">
        <v>27.5</v>
      </c>
      <c r="Q224" s="21" t="s">
        <v>8314</v>
      </c>
      <c r="R224" s="21" t="s">
        <v>8315</v>
      </c>
    </row>
    <row r="225" spans="1:18" ht="208" x14ac:dyDescent="0.2">
      <c r="A225" s="21">
        <v>4073</v>
      </c>
      <c r="B225" s="22" t="s">
        <v>4069</v>
      </c>
      <c r="C225" s="22" t="s">
        <v>8176</v>
      </c>
      <c r="D225" s="23">
        <v>3500</v>
      </c>
      <c r="E225" s="24">
        <v>37</v>
      </c>
      <c r="F225" s="21" t="s">
        <v>8220</v>
      </c>
      <c r="G225" s="21" t="s">
        <v>8223</v>
      </c>
      <c r="H225" s="21" t="s">
        <v>8245</v>
      </c>
      <c r="I225" s="21">
        <v>1431144000</v>
      </c>
      <c r="J225" s="21">
        <v>1426407426</v>
      </c>
      <c r="K225" s="21" t="b">
        <v>0</v>
      </c>
      <c r="L225" s="21">
        <v>2</v>
      </c>
      <c r="M225" s="21" t="b">
        <v>0</v>
      </c>
      <c r="N225" s="21" t="s">
        <v>8269</v>
      </c>
      <c r="O225" s="25">
        <v>0.01</v>
      </c>
      <c r="P225" s="26">
        <v>18.5</v>
      </c>
      <c r="Q225" s="21" t="s">
        <v>8314</v>
      </c>
      <c r="R225" s="21" t="s">
        <v>8315</v>
      </c>
    </row>
    <row r="226" spans="1:18" ht="176" x14ac:dyDescent="0.2">
      <c r="A226" s="21">
        <v>4076</v>
      </c>
      <c r="B226" s="22" t="s">
        <v>4072</v>
      </c>
      <c r="C226" s="22" t="s">
        <v>8179</v>
      </c>
      <c r="D226" s="23">
        <v>700</v>
      </c>
      <c r="E226" s="24">
        <v>0</v>
      </c>
      <c r="F226" s="21" t="s">
        <v>8220</v>
      </c>
      <c r="G226" s="21" t="s">
        <v>8223</v>
      </c>
      <c r="H226" s="21" t="s">
        <v>8245</v>
      </c>
      <c r="I226" s="21">
        <v>1413921060</v>
      </c>
      <c r="J226" s="21">
        <v>1411499149</v>
      </c>
      <c r="K226" s="21" t="b">
        <v>0</v>
      </c>
      <c r="L226" s="21">
        <v>0</v>
      </c>
      <c r="M226" s="21" t="b">
        <v>0</v>
      </c>
      <c r="N226" s="21" t="s">
        <v>8269</v>
      </c>
      <c r="O226" s="25">
        <v>0</v>
      </c>
      <c r="P226" s="26" t="e">
        <v>#DIV/0!</v>
      </c>
      <c r="Q226" s="21" t="s">
        <v>8314</v>
      </c>
      <c r="R226" s="21" t="s">
        <v>8315</v>
      </c>
    </row>
    <row r="227" spans="1:18" ht="224" x14ac:dyDescent="0.2">
      <c r="A227" s="21">
        <v>4077</v>
      </c>
      <c r="B227" s="22" t="s">
        <v>4073</v>
      </c>
      <c r="C227" s="22" t="s">
        <v>8180</v>
      </c>
      <c r="D227" s="23">
        <v>15000</v>
      </c>
      <c r="E227" s="24">
        <v>1335</v>
      </c>
      <c r="F227" s="21" t="s">
        <v>8220</v>
      </c>
      <c r="G227" s="21" t="s">
        <v>8223</v>
      </c>
      <c r="H227" s="21" t="s">
        <v>8245</v>
      </c>
      <c r="I227" s="21">
        <v>1482339794</v>
      </c>
      <c r="J227" s="21">
        <v>1479747794</v>
      </c>
      <c r="K227" s="21" t="b">
        <v>0</v>
      </c>
      <c r="L227" s="21">
        <v>6</v>
      </c>
      <c r="M227" s="21" t="b">
        <v>0</v>
      </c>
      <c r="N227" s="21" t="s">
        <v>8269</v>
      </c>
      <c r="O227" s="25">
        <v>0.09</v>
      </c>
      <c r="P227" s="26">
        <v>222.5</v>
      </c>
      <c r="Q227" s="21" t="s">
        <v>8314</v>
      </c>
      <c r="R227" s="21" t="s">
        <v>8315</v>
      </c>
    </row>
    <row r="228" spans="1:18" ht="192" x14ac:dyDescent="0.2">
      <c r="A228" s="21">
        <v>4079</v>
      </c>
      <c r="B228" s="22" t="s">
        <v>4075</v>
      </c>
      <c r="C228" s="22" t="s">
        <v>8182</v>
      </c>
      <c r="D228" s="23">
        <v>3000</v>
      </c>
      <c r="E228" s="24">
        <v>5</v>
      </c>
      <c r="F228" s="21" t="s">
        <v>8220</v>
      </c>
      <c r="G228" s="21" t="s">
        <v>8223</v>
      </c>
      <c r="H228" s="21" t="s">
        <v>8245</v>
      </c>
      <c r="I228" s="21">
        <v>1466375521</v>
      </c>
      <c r="J228" s="21">
        <v>1463783521</v>
      </c>
      <c r="K228" s="21" t="b">
        <v>0</v>
      </c>
      <c r="L228" s="21">
        <v>1</v>
      </c>
      <c r="M228" s="21" t="b">
        <v>0</v>
      </c>
      <c r="N228" s="21" t="s">
        <v>8269</v>
      </c>
      <c r="O228" s="25">
        <v>0</v>
      </c>
      <c r="P228" s="26">
        <v>5</v>
      </c>
      <c r="Q228" s="21" t="s">
        <v>8314</v>
      </c>
      <c r="R228" s="21" t="s">
        <v>8315</v>
      </c>
    </row>
    <row r="229" spans="1:18" ht="192" x14ac:dyDescent="0.2">
      <c r="A229" s="21">
        <v>4080</v>
      </c>
      <c r="B229" s="22" t="s">
        <v>4076</v>
      </c>
      <c r="C229" s="22" t="s">
        <v>8183</v>
      </c>
      <c r="D229" s="23">
        <v>3000</v>
      </c>
      <c r="E229" s="24">
        <v>0</v>
      </c>
      <c r="F229" s="21" t="s">
        <v>8220</v>
      </c>
      <c r="G229" s="21" t="s">
        <v>8223</v>
      </c>
      <c r="H229" s="21" t="s">
        <v>8245</v>
      </c>
      <c r="I229" s="21">
        <v>1465930440</v>
      </c>
      <c r="J229" s="21">
        <v>1463849116</v>
      </c>
      <c r="K229" s="21" t="b">
        <v>0</v>
      </c>
      <c r="L229" s="21">
        <v>0</v>
      </c>
      <c r="M229" s="21" t="b">
        <v>0</v>
      </c>
      <c r="N229" s="21" t="s">
        <v>8269</v>
      </c>
      <c r="O229" s="25">
        <v>0</v>
      </c>
      <c r="P229" s="26" t="e">
        <v>#DIV/0!</v>
      </c>
      <c r="Q229" s="21" t="s">
        <v>8314</v>
      </c>
      <c r="R229" s="21" t="s">
        <v>8315</v>
      </c>
    </row>
    <row r="230" spans="1:18" ht="176" x14ac:dyDescent="0.2">
      <c r="A230" s="21">
        <v>4081</v>
      </c>
      <c r="B230" s="22" t="s">
        <v>4077</v>
      </c>
      <c r="C230" s="22" t="s">
        <v>8184</v>
      </c>
      <c r="D230" s="23">
        <v>2224</v>
      </c>
      <c r="E230" s="24">
        <v>350</v>
      </c>
      <c r="F230" s="21" t="s">
        <v>8220</v>
      </c>
      <c r="G230" s="21" t="s">
        <v>8223</v>
      </c>
      <c r="H230" s="21" t="s">
        <v>8245</v>
      </c>
      <c r="I230" s="21">
        <v>1425819425</v>
      </c>
      <c r="J230" s="21">
        <v>1423231025</v>
      </c>
      <c r="K230" s="21" t="b">
        <v>0</v>
      </c>
      <c r="L230" s="21">
        <v>12</v>
      </c>
      <c r="M230" s="21" t="b">
        <v>0</v>
      </c>
      <c r="N230" s="21" t="s">
        <v>8269</v>
      </c>
      <c r="O230" s="25">
        <v>0.16</v>
      </c>
      <c r="P230" s="26">
        <v>29.17</v>
      </c>
      <c r="Q230" s="21" t="s">
        <v>8314</v>
      </c>
      <c r="R230" s="21" t="s">
        <v>8315</v>
      </c>
    </row>
    <row r="231" spans="1:18" ht="208" x14ac:dyDescent="0.2">
      <c r="A231" s="21">
        <v>4082</v>
      </c>
      <c r="B231" s="22" t="s">
        <v>4078</v>
      </c>
      <c r="C231" s="22" t="s">
        <v>8185</v>
      </c>
      <c r="D231" s="23">
        <v>150</v>
      </c>
      <c r="E231" s="24">
        <v>3</v>
      </c>
      <c r="F231" s="21" t="s">
        <v>8220</v>
      </c>
      <c r="G231" s="21" t="s">
        <v>8223</v>
      </c>
      <c r="H231" s="21" t="s">
        <v>8245</v>
      </c>
      <c r="I231" s="21">
        <v>1447542000</v>
      </c>
      <c r="J231" s="21">
        <v>1446179553</v>
      </c>
      <c r="K231" s="21" t="b">
        <v>0</v>
      </c>
      <c r="L231" s="21">
        <v>2</v>
      </c>
      <c r="M231" s="21" t="b">
        <v>0</v>
      </c>
      <c r="N231" s="21" t="s">
        <v>8269</v>
      </c>
      <c r="O231" s="25">
        <v>0.02</v>
      </c>
      <c r="P231" s="26">
        <v>1.5</v>
      </c>
      <c r="Q231" s="21" t="s">
        <v>8314</v>
      </c>
      <c r="R231" s="21" t="s">
        <v>8315</v>
      </c>
    </row>
    <row r="232" spans="1:18" ht="208" x14ac:dyDescent="0.2">
      <c r="A232" s="21">
        <v>4083</v>
      </c>
      <c r="B232" s="22" t="s">
        <v>4079</v>
      </c>
      <c r="C232" s="22" t="s">
        <v>8186</v>
      </c>
      <c r="D232" s="23">
        <v>3500</v>
      </c>
      <c r="E232" s="24">
        <v>759</v>
      </c>
      <c r="F232" s="21" t="s">
        <v>8220</v>
      </c>
      <c r="G232" s="21" t="s">
        <v>8223</v>
      </c>
      <c r="H232" s="21" t="s">
        <v>8245</v>
      </c>
      <c r="I232" s="21">
        <v>1452795416</v>
      </c>
      <c r="J232" s="21">
        <v>1450203416</v>
      </c>
      <c r="K232" s="21" t="b">
        <v>0</v>
      </c>
      <c r="L232" s="21">
        <v>6</v>
      </c>
      <c r="M232" s="21" t="b">
        <v>0</v>
      </c>
      <c r="N232" s="21" t="s">
        <v>8269</v>
      </c>
      <c r="O232" s="25">
        <v>0.22</v>
      </c>
      <c r="P232" s="26">
        <v>126.5</v>
      </c>
      <c r="Q232" s="21" t="s">
        <v>8314</v>
      </c>
      <c r="R232" s="21" t="s">
        <v>8315</v>
      </c>
    </row>
    <row r="233" spans="1:18" ht="208" x14ac:dyDescent="0.2">
      <c r="A233" s="21">
        <v>4085</v>
      </c>
      <c r="B233" s="22" t="s">
        <v>4081</v>
      </c>
      <c r="C233" s="22" t="s">
        <v>8188</v>
      </c>
      <c r="D233" s="23">
        <v>3500</v>
      </c>
      <c r="E233" s="24">
        <v>10</v>
      </c>
      <c r="F233" s="21" t="s">
        <v>8220</v>
      </c>
      <c r="G233" s="21" t="s">
        <v>8223</v>
      </c>
      <c r="H233" s="21" t="s">
        <v>8245</v>
      </c>
      <c r="I233" s="21">
        <v>1427169540</v>
      </c>
      <c r="J233" s="21">
        <v>1424701775</v>
      </c>
      <c r="K233" s="21" t="b">
        <v>0</v>
      </c>
      <c r="L233" s="21">
        <v>1</v>
      </c>
      <c r="M233" s="21" t="b">
        <v>0</v>
      </c>
      <c r="N233" s="21" t="s">
        <v>8269</v>
      </c>
      <c r="O233" s="25">
        <v>0</v>
      </c>
      <c r="P233" s="26">
        <v>10</v>
      </c>
      <c r="Q233" s="21" t="s">
        <v>8314</v>
      </c>
      <c r="R233" s="21" t="s">
        <v>8315</v>
      </c>
    </row>
    <row r="234" spans="1:18" ht="192" x14ac:dyDescent="0.2">
      <c r="A234" s="21">
        <v>4086</v>
      </c>
      <c r="B234" s="22" t="s">
        <v>4082</v>
      </c>
      <c r="C234" s="22" t="s">
        <v>8189</v>
      </c>
      <c r="D234" s="23">
        <v>1000</v>
      </c>
      <c r="E234" s="24">
        <v>47</v>
      </c>
      <c r="F234" s="21" t="s">
        <v>8220</v>
      </c>
      <c r="G234" s="21" t="s">
        <v>8223</v>
      </c>
      <c r="H234" s="21" t="s">
        <v>8245</v>
      </c>
      <c r="I234" s="21">
        <v>1448078400</v>
      </c>
      <c r="J234" s="21">
        <v>1445985299</v>
      </c>
      <c r="K234" s="21" t="b">
        <v>0</v>
      </c>
      <c r="L234" s="21">
        <v>5</v>
      </c>
      <c r="M234" s="21" t="b">
        <v>0</v>
      </c>
      <c r="N234" s="21" t="s">
        <v>8269</v>
      </c>
      <c r="O234" s="25">
        <v>0.05</v>
      </c>
      <c r="P234" s="26">
        <v>9.4</v>
      </c>
      <c r="Q234" s="21" t="s">
        <v>8314</v>
      </c>
      <c r="R234" s="21" t="s">
        <v>8315</v>
      </c>
    </row>
    <row r="235" spans="1:18" ht="64" x14ac:dyDescent="0.2">
      <c r="A235" s="21">
        <v>4087</v>
      </c>
      <c r="B235" s="22" t="s">
        <v>4083</v>
      </c>
      <c r="C235" s="22" t="s">
        <v>8190</v>
      </c>
      <c r="D235" s="23">
        <v>9600</v>
      </c>
      <c r="E235" s="24">
        <v>0</v>
      </c>
      <c r="F235" s="21" t="s">
        <v>8220</v>
      </c>
      <c r="G235" s="21" t="s">
        <v>8223</v>
      </c>
      <c r="H235" s="21" t="s">
        <v>8245</v>
      </c>
      <c r="I235" s="21">
        <v>1468777786</v>
      </c>
      <c r="J235" s="21">
        <v>1466185786</v>
      </c>
      <c r="K235" s="21" t="b">
        <v>0</v>
      </c>
      <c r="L235" s="21">
        <v>0</v>
      </c>
      <c r="M235" s="21" t="b">
        <v>0</v>
      </c>
      <c r="N235" s="21" t="s">
        <v>8269</v>
      </c>
      <c r="O235" s="25">
        <v>0</v>
      </c>
      <c r="P235" s="26" t="e">
        <v>#DIV/0!</v>
      </c>
      <c r="Q235" s="21" t="s">
        <v>8314</v>
      </c>
      <c r="R235" s="21" t="s">
        <v>8315</v>
      </c>
    </row>
    <row r="236" spans="1:18" ht="208" x14ac:dyDescent="0.2">
      <c r="A236" s="21">
        <v>4089</v>
      </c>
      <c r="B236" s="22" t="s">
        <v>4085</v>
      </c>
      <c r="C236" s="22" t="s">
        <v>8192</v>
      </c>
      <c r="D236" s="23">
        <v>5000</v>
      </c>
      <c r="E236" s="24">
        <v>240</v>
      </c>
      <c r="F236" s="21" t="s">
        <v>8220</v>
      </c>
      <c r="G236" s="21" t="s">
        <v>8223</v>
      </c>
      <c r="H236" s="21" t="s">
        <v>8245</v>
      </c>
      <c r="I236" s="21">
        <v>1433093700</v>
      </c>
      <c r="J236" s="21">
        <v>1430242488</v>
      </c>
      <c r="K236" s="21" t="b">
        <v>0</v>
      </c>
      <c r="L236" s="21">
        <v>8</v>
      </c>
      <c r="M236" s="21" t="b">
        <v>0</v>
      </c>
      <c r="N236" s="21" t="s">
        <v>8269</v>
      </c>
      <c r="O236" s="25">
        <v>0.05</v>
      </c>
      <c r="P236" s="26">
        <v>30</v>
      </c>
      <c r="Q236" s="21" t="s">
        <v>8314</v>
      </c>
      <c r="R236" s="21" t="s">
        <v>8315</v>
      </c>
    </row>
    <row r="237" spans="1:18" ht="192" x14ac:dyDescent="0.2">
      <c r="A237" s="21">
        <v>4090</v>
      </c>
      <c r="B237" s="22" t="s">
        <v>4086</v>
      </c>
      <c r="C237" s="22" t="s">
        <v>8193</v>
      </c>
      <c r="D237" s="23">
        <v>1000</v>
      </c>
      <c r="E237" s="24">
        <v>32</v>
      </c>
      <c r="F237" s="21" t="s">
        <v>8220</v>
      </c>
      <c r="G237" s="21" t="s">
        <v>8223</v>
      </c>
      <c r="H237" s="21" t="s">
        <v>8245</v>
      </c>
      <c r="I237" s="21">
        <v>1438959600</v>
      </c>
      <c r="J237" s="21">
        <v>1437754137</v>
      </c>
      <c r="K237" s="21" t="b">
        <v>0</v>
      </c>
      <c r="L237" s="21">
        <v>3</v>
      </c>
      <c r="M237" s="21" t="b">
        <v>0</v>
      </c>
      <c r="N237" s="21" t="s">
        <v>8269</v>
      </c>
      <c r="O237" s="25">
        <v>0.03</v>
      </c>
      <c r="P237" s="26">
        <v>10.67</v>
      </c>
      <c r="Q237" s="21" t="s">
        <v>8314</v>
      </c>
      <c r="R237" s="21" t="s">
        <v>8315</v>
      </c>
    </row>
    <row r="238" spans="1:18" ht="224" x14ac:dyDescent="0.2">
      <c r="A238" s="21">
        <v>4091</v>
      </c>
      <c r="B238" s="22" t="s">
        <v>4087</v>
      </c>
      <c r="C238" s="22" t="s">
        <v>8194</v>
      </c>
      <c r="D238" s="23">
        <v>1600</v>
      </c>
      <c r="E238" s="24">
        <v>204</v>
      </c>
      <c r="F238" s="21" t="s">
        <v>8220</v>
      </c>
      <c r="G238" s="21" t="s">
        <v>8223</v>
      </c>
      <c r="H238" s="21" t="s">
        <v>8245</v>
      </c>
      <c r="I238" s="21">
        <v>1421410151</v>
      </c>
      <c r="J238" s="21">
        <v>1418818151</v>
      </c>
      <c r="K238" s="21" t="b">
        <v>0</v>
      </c>
      <c r="L238" s="21">
        <v>8</v>
      </c>
      <c r="M238" s="21" t="b">
        <v>0</v>
      </c>
      <c r="N238" s="21" t="s">
        <v>8269</v>
      </c>
      <c r="O238" s="25">
        <v>0.13</v>
      </c>
      <c r="P238" s="26">
        <v>25.5</v>
      </c>
      <c r="Q238" s="21" t="s">
        <v>8314</v>
      </c>
      <c r="R238" s="21" t="s">
        <v>8315</v>
      </c>
    </row>
    <row r="239" spans="1:18" ht="208" x14ac:dyDescent="0.2">
      <c r="A239" s="21">
        <v>4092</v>
      </c>
      <c r="B239" s="22" t="s">
        <v>4088</v>
      </c>
      <c r="C239" s="22" t="s">
        <v>8195</v>
      </c>
      <c r="D239" s="23">
        <v>110000</v>
      </c>
      <c r="E239" s="24">
        <v>20</v>
      </c>
      <c r="F239" s="21" t="s">
        <v>8220</v>
      </c>
      <c r="G239" s="21" t="s">
        <v>8223</v>
      </c>
      <c r="H239" s="21" t="s">
        <v>8245</v>
      </c>
      <c r="I239" s="21">
        <v>1428205247</v>
      </c>
      <c r="J239" s="21">
        <v>1423024847</v>
      </c>
      <c r="K239" s="21" t="b">
        <v>0</v>
      </c>
      <c r="L239" s="21">
        <v>1</v>
      </c>
      <c r="M239" s="21" t="b">
        <v>0</v>
      </c>
      <c r="N239" s="21" t="s">
        <v>8269</v>
      </c>
      <c r="O239" s="25">
        <v>0</v>
      </c>
      <c r="P239" s="26">
        <v>20</v>
      </c>
      <c r="Q239" s="21" t="s">
        <v>8314</v>
      </c>
      <c r="R239" s="21" t="s">
        <v>8315</v>
      </c>
    </row>
    <row r="240" spans="1:18" ht="192" x14ac:dyDescent="0.2">
      <c r="A240" s="21">
        <v>4094</v>
      </c>
      <c r="B240" s="22" t="s">
        <v>4090</v>
      </c>
      <c r="C240" s="22" t="s">
        <v>8197</v>
      </c>
      <c r="D240" s="23">
        <v>2000</v>
      </c>
      <c r="E240" s="24">
        <v>730</v>
      </c>
      <c r="F240" s="21" t="s">
        <v>8220</v>
      </c>
      <c r="G240" s="21" t="s">
        <v>8223</v>
      </c>
      <c r="H240" s="21" t="s">
        <v>8245</v>
      </c>
      <c r="I240" s="21">
        <v>1413953940</v>
      </c>
      <c r="J240" s="21">
        <v>1410141900</v>
      </c>
      <c r="K240" s="21" t="b">
        <v>0</v>
      </c>
      <c r="L240" s="21">
        <v>8</v>
      </c>
      <c r="M240" s="21" t="b">
        <v>0</v>
      </c>
      <c r="N240" s="21" t="s">
        <v>8269</v>
      </c>
      <c r="O240" s="25">
        <v>0.37</v>
      </c>
      <c r="P240" s="26">
        <v>91.25</v>
      </c>
      <c r="Q240" s="21" t="s">
        <v>8314</v>
      </c>
      <c r="R240" s="21" t="s">
        <v>8315</v>
      </c>
    </row>
    <row r="241" spans="1:18" ht="160" x14ac:dyDescent="0.2">
      <c r="A241" s="21">
        <v>4098</v>
      </c>
      <c r="B241" s="22" t="s">
        <v>4094</v>
      </c>
      <c r="C241" s="22" t="s">
        <v>8201</v>
      </c>
      <c r="D241" s="23">
        <v>75000</v>
      </c>
      <c r="E241" s="24">
        <v>0</v>
      </c>
      <c r="F241" s="21" t="s">
        <v>8220</v>
      </c>
      <c r="G241" s="21" t="s">
        <v>8223</v>
      </c>
      <c r="H241" s="21" t="s">
        <v>8245</v>
      </c>
      <c r="I241" s="21">
        <v>1465060797</v>
      </c>
      <c r="J241" s="21">
        <v>1462468797</v>
      </c>
      <c r="K241" s="21" t="b">
        <v>0</v>
      </c>
      <c r="L241" s="21">
        <v>0</v>
      </c>
      <c r="M241" s="21" t="b">
        <v>0</v>
      </c>
      <c r="N241" s="21" t="s">
        <v>8269</v>
      </c>
      <c r="O241" s="25">
        <v>0</v>
      </c>
      <c r="P241" s="26" t="e">
        <v>#DIV/0!</v>
      </c>
      <c r="Q241" s="21" t="s">
        <v>8314</v>
      </c>
      <c r="R241" s="21" t="s">
        <v>8315</v>
      </c>
    </row>
    <row r="242" spans="1:18" ht="224" x14ac:dyDescent="0.2">
      <c r="A242" s="21">
        <v>4099</v>
      </c>
      <c r="B242" s="22" t="s">
        <v>4095</v>
      </c>
      <c r="C242" s="22" t="s">
        <v>8202</v>
      </c>
      <c r="D242" s="23">
        <v>4500</v>
      </c>
      <c r="E242" s="24">
        <v>50</v>
      </c>
      <c r="F242" s="21" t="s">
        <v>8220</v>
      </c>
      <c r="G242" s="21" t="s">
        <v>8223</v>
      </c>
      <c r="H242" s="21" t="s">
        <v>8245</v>
      </c>
      <c r="I242" s="21">
        <v>1472847873</v>
      </c>
      <c r="J242" s="21">
        <v>1468959873</v>
      </c>
      <c r="K242" s="21" t="b">
        <v>0</v>
      </c>
      <c r="L242" s="21">
        <v>1</v>
      </c>
      <c r="M242" s="21" t="b">
        <v>0</v>
      </c>
      <c r="N242" s="21" t="s">
        <v>8269</v>
      </c>
      <c r="O242" s="25">
        <v>0.01</v>
      </c>
      <c r="P242" s="26">
        <v>50</v>
      </c>
      <c r="Q242" s="21" t="s">
        <v>8314</v>
      </c>
      <c r="R242" s="21" t="s">
        <v>8315</v>
      </c>
    </row>
    <row r="243" spans="1:18" ht="144" x14ac:dyDescent="0.2">
      <c r="A243" s="21">
        <v>4100</v>
      </c>
      <c r="B243" s="22" t="s">
        <v>4096</v>
      </c>
      <c r="C243" s="22" t="s">
        <v>8203</v>
      </c>
      <c r="D243" s="23">
        <v>270</v>
      </c>
      <c r="E243" s="24">
        <v>0</v>
      </c>
      <c r="F243" s="21" t="s">
        <v>8220</v>
      </c>
      <c r="G243" s="21" t="s">
        <v>8223</v>
      </c>
      <c r="H243" s="21" t="s">
        <v>8245</v>
      </c>
      <c r="I243" s="21">
        <v>1414205990</v>
      </c>
      <c r="J243" s="21">
        <v>1413341990</v>
      </c>
      <c r="K243" s="21" t="b">
        <v>0</v>
      </c>
      <c r="L243" s="21">
        <v>0</v>
      </c>
      <c r="M243" s="21" t="b">
        <v>0</v>
      </c>
      <c r="N243" s="21" t="s">
        <v>8269</v>
      </c>
      <c r="O243" s="25">
        <v>0</v>
      </c>
      <c r="P243" s="26" t="e">
        <v>#DIV/0!</v>
      </c>
      <c r="Q243" s="21" t="s">
        <v>8314</v>
      </c>
      <c r="R243" s="21" t="s">
        <v>8315</v>
      </c>
    </row>
    <row r="244" spans="1:18" ht="208" x14ac:dyDescent="0.2">
      <c r="A244" s="21">
        <v>4101</v>
      </c>
      <c r="B244" s="22" t="s">
        <v>4097</v>
      </c>
      <c r="C244" s="22" t="s">
        <v>8204</v>
      </c>
      <c r="D244" s="23">
        <v>600</v>
      </c>
      <c r="E244" s="24">
        <v>0</v>
      </c>
      <c r="F244" s="21" t="s">
        <v>8220</v>
      </c>
      <c r="G244" s="21" t="s">
        <v>8223</v>
      </c>
      <c r="H244" s="21" t="s">
        <v>8245</v>
      </c>
      <c r="I244" s="21">
        <v>1485380482</v>
      </c>
      <c r="J244" s="21">
        <v>1482788482</v>
      </c>
      <c r="K244" s="21" t="b">
        <v>0</v>
      </c>
      <c r="L244" s="21">
        <v>0</v>
      </c>
      <c r="M244" s="21" t="b">
        <v>0</v>
      </c>
      <c r="N244" s="21" t="s">
        <v>8269</v>
      </c>
      <c r="O244" s="25">
        <v>0</v>
      </c>
      <c r="P244" s="26" t="e">
        <v>#DIV/0!</v>
      </c>
      <c r="Q244" s="21" t="s">
        <v>8314</v>
      </c>
      <c r="R244" s="21" t="s">
        <v>8315</v>
      </c>
    </row>
    <row r="245" spans="1:18" ht="176" x14ac:dyDescent="0.2">
      <c r="A245" s="21">
        <v>4102</v>
      </c>
      <c r="B245" s="22" t="s">
        <v>4098</v>
      </c>
      <c r="C245" s="22" t="s">
        <v>8205</v>
      </c>
      <c r="D245" s="23">
        <v>500</v>
      </c>
      <c r="E245" s="24">
        <v>137</v>
      </c>
      <c r="F245" s="21" t="s">
        <v>8220</v>
      </c>
      <c r="G245" s="21" t="s">
        <v>8223</v>
      </c>
      <c r="H245" s="21" t="s">
        <v>8245</v>
      </c>
      <c r="I245" s="21">
        <v>1463343673</v>
      </c>
      <c r="J245" s="21">
        <v>1460751673</v>
      </c>
      <c r="K245" s="21" t="b">
        <v>0</v>
      </c>
      <c r="L245" s="21">
        <v>6</v>
      </c>
      <c r="M245" s="21" t="b">
        <v>0</v>
      </c>
      <c r="N245" s="21" t="s">
        <v>8269</v>
      </c>
      <c r="O245" s="25">
        <v>0.27</v>
      </c>
      <c r="P245" s="26">
        <v>22.83</v>
      </c>
      <c r="Q245" s="21" t="s">
        <v>8314</v>
      </c>
      <c r="R245" s="21" t="s">
        <v>8315</v>
      </c>
    </row>
    <row r="246" spans="1:18" ht="192" x14ac:dyDescent="0.2">
      <c r="A246" s="21">
        <v>4103</v>
      </c>
      <c r="B246" s="22" t="s">
        <v>4099</v>
      </c>
      <c r="C246" s="22" t="s">
        <v>8206</v>
      </c>
      <c r="D246" s="23">
        <v>1000</v>
      </c>
      <c r="E246" s="24">
        <v>100</v>
      </c>
      <c r="F246" s="21" t="s">
        <v>8220</v>
      </c>
      <c r="G246" s="21" t="s">
        <v>8223</v>
      </c>
      <c r="H246" s="21" t="s">
        <v>8245</v>
      </c>
      <c r="I246" s="21">
        <v>1440613920</v>
      </c>
      <c r="J246" s="21">
        <v>1435953566</v>
      </c>
      <c r="K246" s="21" t="b">
        <v>0</v>
      </c>
      <c r="L246" s="21">
        <v>6</v>
      </c>
      <c r="M246" s="21" t="b">
        <v>0</v>
      </c>
      <c r="N246" s="21" t="s">
        <v>8269</v>
      </c>
      <c r="O246" s="25">
        <v>0.1</v>
      </c>
      <c r="P246" s="26">
        <v>16.670000000000002</v>
      </c>
      <c r="Q246" s="21" t="s">
        <v>8314</v>
      </c>
      <c r="R246" s="21" t="s">
        <v>8315</v>
      </c>
    </row>
    <row r="247" spans="1:18" ht="208" x14ac:dyDescent="0.2">
      <c r="A247" s="21">
        <v>4106</v>
      </c>
      <c r="B247" s="22" t="s">
        <v>4102</v>
      </c>
      <c r="C247" s="22" t="s">
        <v>8209</v>
      </c>
      <c r="D247" s="23">
        <v>5000</v>
      </c>
      <c r="E247" s="24">
        <v>3530</v>
      </c>
      <c r="F247" s="21" t="s">
        <v>8220</v>
      </c>
      <c r="G247" s="21" t="s">
        <v>8223</v>
      </c>
      <c r="H247" s="21" t="s">
        <v>8245</v>
      </c>
      <c r="I247" s="21">
        <v>1427936400</v>
      </c>
      <c r="J247" s="21">
        <v>1424221866</v>
      </c>
      <c r="K247" s="21" t="b">
        <v>0</v>
      </c>
      <c r="L247" s="21">
        <v>33</v>
      </c>
      <c r="M247" s="21" t="b">
        <v>0</v>
      </c>
      <c r="N247" s="21" t="s">
        <v>8269</v>
      </c>
      <c r="O247" s="25">
        <v>0.71</v>
      </c>
      <c r="P247" s="26">
        <v>106.97</v>
      </c>
      <c r="Q247" s="21" t="s">
        <v>8314</v>
      </c>
      <c r="R247" s="21" t="s">
        <v>8315</v>
      </c>
    </row>
    <row r="248" spans="1:18" ht="208" x14ac:dyDescent="0.2">
      <c r="A248" s="21">
        <v>4107</v>
      </c>
      <c r="B248" s="22" t="s">
        <v>4103</v>
      </c>
      <c r="C248" s="22" t="s">
        <v>8210</v>
      </c>
      <c r="D248" s="23">
        <v>2000</v>
      </c>
      <c r="E248" s="24">
        <v>41</v>
      </c>
      <c r="F248" s="21" t="s">
        <v>8220</v>
      </c>
      <c r="G248" s="21" t="s">
        <v>8223</v>
      </c>
      <c r="H248" s="21" t="s">
        <v>8245</v>
      </c>
      <c r="I248" s="21">
        <v>1411596001</v>
      </c>
      <c r="J248" s="21">
        <v>1409608801</v>
      </c>
      <c r="K248" s="21" t="b">
        <v>0</v>
      </c>
      <c r="L248" s="21">
        <v>4</v>
      </c>
      <c r="M248" s="21" t="b">
        <v>0</v>
      </c>
      <c r="N248" s="21" t="s">
        <v>8269</v>
      </c>
      <c r="O248" s="25">
        <v>0.02</v>
      </c>
      <c r="P248" s="26">
        <v>10.25</v>
      </c>
      <c r="Q248" s="21" t="s">
        <v>8314</v>
      </c>
      <c r="R248" s="21" t="s">
        <v>8315</v>
      </c>
    </row>
    <row r="249" spans="1:18" ht="208" x14ac:dyDescent="0.2">
      <c r="A249" s="21">
        <v>4108</v>
      </c>
      <c r="B249" s="22" t="s">
        <v>4104</v>
      </c>
      <c r="C249" s="22" t="s">
        <v>8211</v>
      </c>
      <c r="D249" s="23">
        <v>3000</v>
      </c>
      <c r="E249" s="24">
        <v>59</v>
      </c>
      <c r="F249" s="21" t="s">
        <v>8220</v>
      </c>
      <c r="G249" s="21" t="s">
        <v>8223</v>
      </c>
      <c r="H249" s="21" t="s">
        <v>8245</v>
      </c>
      <c r="I249" s="21">
        <v>1488517200</v>
      </c>
      <c r="J249" s="21">
        <v>1485909937</v>
      </c>
      <c r="K249" s="21" t="b">
        <v>0</v>
      </c>
      <c r="L249" s="21">
        <v>1</v>
      </c>
      <c r="M249" s="21" t="b">
        <v>0</v>
      </c>
      <c r="N249" s="21" t="s">
        <v>8269</v>
      </c>
      <c r="O249" s="25">
        <v>0.02</v>
      </c>
      <c r="P249" s="26">
        <v>59</v>
      </c>
      <c r="Q249" s="21" t="s">
        <v>8314</v>
      </c>
      <c r="R249" s="21" t="s">
        <v>8315</v>
      </c>
    </row>
    <row r="250" spans="1:18" ht="192" x14ac:dyDescent="0.2">
      <c r="A250" s="21">
        <v>4111</v>
      </c>
      <c r="B250" s="22" t="s">
        <v>4107</v>
      </c>
      <c r="C250" s="22" t="s">
        <v>8214</v>
      </c>
      <c r="D250" s="23">
        <v>3000</v>
      </c>
      <c r="E250" s="24">
        <v>94</v>
      </c>
      <c r="F250" s="21" t="s">
        <v>8220</v>
      </c>
      <c r="G250" s="21" t="s">
        <v>8223</v>
      </c>
      <c r="H250" s="21" t="s">
        <v>8245</v>
      </c>
      <c r="I250" s="21">
        <v>1424747740</v>
      </c>
      <c r="J250" s="21">
        <v>1422155740</v>
      </c>
      <c r="K250" s="21" t="b">
        <v>0</v>
      </c>
      <c r="L250" s="21">
        <v>6</v>
      </c>
      <c r="M250" s="21" t="b">
        <v>0</v>
      </c>
      <c r="N250" s="21" t="s">
        <v>8269</v>
      </c>
      <c r="O250" s="25">
        <v>0.03</v>
      </c>
      <c r="P250" s="26">
        <v>15.67</v>
      </c>
      <c r="Q250" s="21" t="s">
        <v>8314</v>
      </c>
      <c r="R250" s="21" t="s">
        <v>8315</v>
      </c>
    </row>
    <row r="251" spans="1:18" ht="192" x14ac:dyDescent="0.2">
      <c r="A251" s="21">
        <v>4113</v>
      </c>
      <c r="B251" s="22" t="s">
        <v>4109</v>
      </c>
      <c r="C251" s="22" t="s">
        <v>8215</v>
      </c>
      <c r="D251" s="23">
        <v>1500</v>
      </c>
      <c r="E251" s="24">
        <v>3</v>
      </c>
      <c r="F251" s="21" t="s">
        <v>8220</v>
      </c>
      <c r="G251" s="21" t="s">
        <v>8223</v>
      </c>
      <c r="H251" s="21" t="s">
        <v>8245</v>
      </c>
      <c r="I251" s="21">
        <v>1452234840</v>
      </c>
      <c r="J251" s="21">
        <v>1450619123</v>
      </c>
      <c r="K251" s="21" t="b">
        <v>0</v>
      </c>
      <c r="L251" s="21">
        <v>3</v>
      </c>
      <c r="M251" s="21" t="b">
        <v>0</v>
      </c>
      <c r="N251" s="21" t="s">
        <v>8269</v>
      </c>
      <c r="O251" s="25">
        <v>0</v>
      </c>
      <c r="P251" s="26">
        <v>1</v>
      </c>
      <c r="Q251" s="21" t="s">
        <v>8314</v>
      </c>
      <c r="R251" s="21" t="s">
        <v>8315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59839-E7AC-9548-901F-748CF776D2BC}">
  <dimension ref="A1:C15"/>
  <sheetViews>
    <sheetView workbookViewId="0">
      <selection activeCell="G10" sqref="G10"/>
    </sheetView>
  </sheetViews>
  <sheetFormatPr baseColWidth="10" defaultRowHeight="15" x14ac:dyDescent="0.2"/>
  <cols>
    <col min="1" max="1" width="23.33203125" bestFit="1" customWidth="1"/>
    <col min="2" max="3" width="11.1640625" bestFit="1" customWidth="1"/>
  </cols>
  <sheetData>
    <row r="1" spans="1:3" x14ac:dyDescent="0.2">
      <c r="B1" t="s">
        <v>8368</v>
      </c>
      <c r="C1" t="s">
        <v>8369</v>
      </c>
    </row>
    <row r="2" spans="1:3" x14ac:dyDescent="0.2">
      <c r="A2" t="s">
        <v>8370</v>
      </c>
      <c r="B2" s="27">
        <f>AVERAGE('Successful US Kickstarters'!D:D)</f>
        <v>5048.8786407766993</v>
      </c>
      <c r="C2" s="27">
        <f>AVERAGE('Failed US Kickstarters'!D:D)</f>
        <v>10554.212</v>
      </c>
    </row>
    <row r="3" spans="1:3" x14ac:dyDescent="0.2">
      <c r="A3" t="s">
        <v>8371</v>
      </c>
      <c r="B3" s="27">
        <f>MEDIAN('Successful US Kickstarters'!D:D)</f>
        <v>3000</v>
      </c>
      <c r="C3" s="27">
        <f>MEDIAN('Failed US Kickstarters'!D:D)</f>
        <v>5000</v>
      </c>
    </row>
    <row r="4" spans="1:3" x14ac:dyDescent="0.2">
      <c r="A4" t="s">
        <v>8374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3" x14ac:dyDescent="0.2">
      <c r="A5" t="s">
        <v>8375</v>
      </c>
      <c r="B5" s="27">
        <f>_xlfn.QUARTILE.EXC('Successful US Kickstarters'!D:D,3)</f>
        <v>5000</v>
      </c>
      <c r="C5" s="27">
        <f>_xlfn.QUARTILE.EXC('Failed US Kickstarters'!D:D,3)</f>
        <v>10000</v>
      </c>
    </row>
    <row r="6" spans="1:3" x14ac:dyDescent="0.2">
      <c r="A6" t="s">
        <v>8376</v>
      </c>
      <c r="B6" s="27">
        <f>_xlfn.QUARTILE.EXC('Successful US Kickstarters'!D:D,1)</f>
        <v>1500</v>
      </c>
      <c r="C6" s="27">
        <f>_xlfn.QUARTILE.EXC('Failed US Kickstarters'!D:D,1)</f>
        <v>2000</v>
      </c>
    </row>
    <row r="7" spans="1:3" x14ac:dyDescent="0.2">
      <c r="A7" t="s">
        <v>8377</v>
      </c>
      <c r="B7" s="27">
        <f>B5-B6</f>
        <v>3500</v>
      </c>
      <c r="C7" s="27">
        <f>C5-C6</f>
        <v>8000</v>
      </c>
    </row>
    <row r="8" spans="1:3" x14ac:dyDescent="0.2">
      <c r="B8" s="27"/>
      <c r="C8" s="27"/>
    </row>
    <row r="9" spans="1:3" ht="14" customHeight="1" x14ac:dyDescent="0.2">
      <c r="B9" s="27"/>
      <c r="C9" s="27"/>
    </row>
    <row r="10" spans="1:3" x14ac:dyDescent="0.2">
      <c r="A10" t="s">
        <v>8372</v>
      </c>
      <c r="B10" s="27">
        <f>AVERAGE('Successful US Kickstarters'!E:E)</f>
        <v>5601.5458009708727</v>
      </c>
      <c r="C10" s="27">
        <f>AVERAGE('Failed US Kickstarters'!E:E)</f>
        <v>558.65484000000004</v>
      </c>
    </row>
    <row r="11" spans="1:3" x14ac:dyDescent="0.2">
      <c r="A11" t="s">
        <v>8373</v>
      </c>
      <c r="B11" s="27">
        <f>MEDIAN('Successful US Kickstarters'!E:E)</f>
        <v>3167.5</v>
      </c>
      <c r="C11" s="27">
        <f>MEDIAN('Failed US Kickstarters'!E:E)</f>
        <v>103</v>
      </c>
    </row>
    <row r="12" spans="1:3" x14ac:dyDescent="0.2">
      <c r="A12" t="s">
        <v>8378</v>
      </c>
      <c r="B12" s="27">
        <f>_xlfn.STDEV.P('Successful US Kickstarters'!E:E)</f>
        <v>8334.5731699164608</v>
      </c>
      <c r="C12" s="27">
        <f>_xlfn.STDEV.P('Failed US Kickstarters'!E:E)</f>
        <v>1330.5230280400915</v>
      </c>
    </row>
    <row r="13" spans="1:3" x14ac:dyDescent="0.2">
      <c r="A13" t="s">
        <v>8379</v>
      </c>
      <c r="B13" s="27">
        <f>_xlfn.QUARTILE.EXC('Successful US Kickstarters'!E:E,3)</f>
        <v>5699</v>
      </c>
      <c r="C13" s="27">
        <f>_xlfn.QUARTILE.EXC('Failed US Kickstarters'!E:E,3)</f>
        <v>501</v>
      </c>
    </row>
    <row r="14" spans="1:3" x14ac:dyDescent="0.2">
      <c r="A14" t="s">
        <v>8380</v>
      </c>
      <c r="B14" s="27">
        <f>_xlfn.QUARTILE.EXC('Successful US Kickstarters'!E:E,1)</f>
        <v>1716.5074999999999</v>
      </c>
      <c r="C14" s="27">
        <f>_xlfn.QUARTILE.EXC('Failed US Kickstarters'!E:E,1)</f>
        <v>9.25</v>
      </c>
    </row>
    <row r="15" spans="1:3" x14ac:dyDescent="0.2">
      <c r="A15" t="s">
        <v>8381</v>
      </c>
      <c r="B15" s="27">
        <f>B13-B14</f>
        <v>3982.4925000000003</v>
      </c>
      <c r="C15" s="27">
        <f>C13-C14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2EAF1-479E-3048-ACAC-6342AC4FB870}">
  <dimension ref="A1:C6"/>
  <sheetViews>
    <sheetView workbookViewId="0">
      <selection activeCell="C2" sqref="C2:C6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3" x14ac:dyDescent="0.2">
      <c r="A1" t="s">
        <v>8363</v>
      </c>
      <c r="B1" t="s">
        <v>8364</v>
      </c>
      <c r="C1" t="s">
        <v>8365</v>
      </c>
    </row>
    <row r="2" spans="1:3" x14ac:dyDescent="0.2">
      <c r="A2" t="s">
        <v>3473</v>
      </c>
      <c r="B2" t="str">
        <f>VLOOKUP(A2,Kickstarters!B:C,2,FALSE)</f>
        <v>Help us get actor-writer Ian Bonar's debut play - a hilarious, heartbreaking story of grief and loss - to the 2016 Edinburgh Fringe.</v>
      </c>
      <c r="C2">
        <f>VLOOKUP(A2,Kickstarters!B:D,3,FALSE)</f>
        <v>2000</v>
      </c>
    </row>
    <row r="3" spans="1:3" x14ac:dyDescent="0.2">
      <c r="A3" t="s">
        <v>3616</v>
      </c>
      <c r="B3" t="str">
        <f>VLOOKUP(A3,Kickstarters!B:C,2,FALSE)</f>
        <v>The play yet to be described as "A surefire Edinburgh Fringe Festival Cult Hit". Coming to the Underbelly, Edinburgh, 5th-30th August.</v>
      </c>
      <c r="C3">
        <f>VLOOKUP(A3,Kickstarters!B:D,3,FALSE)</f>
        <v>2000</v>
      </c>
    </row>
    <row r="4" spans="1:3" x14ac:dyDescent="0.2">
      <c r="A4" t="s">
        <v>3178</v>
      </c>
      <c r="B4" t="str">
        <f>VLOOKUP(A4,Kickstarters!B:C,2,FALSE)</f>
        <v>Cutting Off Kate Bush is a one-woman show written &amp; performed by Lucy Benson-Brown, premiering at the Edinburgh Fringe Festival 2014</v>
      </c>
      <c r="C4">
        <f>VLOOKUP(A4,Kickstarters!B:D,3,FALSE)</f>
        <v>1500</v>
      </c>
    </row>
    <row r="5" spans="1:3" x14ac:dyDescent="0.2">
      <c r="A5" t="s">
        <v>3329</v>
      </c>
      <c r="B5" t="str">
        <f>VLOOKUP(A5,Kickstarters!B:C,2,FALSE)</f>
        <v>Jestia and Raedon is a brand new romantic comedy play going to the Edinburgh Fringe Festival this summer.</v>
      </c>
      <c r="C5">
        <f>VLOOKUP(A5,Kickstarters!B:D,3,FALSE)</f>
        <v>1000</v>
      </c>
    </row>
    <row r="6" spans="1:3" x14ac:dyDescent="0.2">
      <c r="A6" t="s">
        <v>3221</v>
      </c>
      <c r="B6" t="str">
        <f>VLOOKUP(A6,Kickstarters!B:C,2,FALSE)</f>
        <v>A one-man show about love, loss, and motorways, written &amp; performed by Ben Norris. Help us get to the 2015 Edinburgh Fringe and beyond!</v>
      </c>
      <c r="C6">
        <f>VLOOKUP(A6,Kickstarters!B:D,3,FALSE)</f>
        <v>4000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48807-52FD-8740-94F6-F39361777ED3}">
  <dimension ref="A3:G132"/>
  <sheetViews>
    <sheetView topLeftCell="A6" workbookViewId="0">
      <selection activeCell="C30" sqref="C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10" width="14.83203125" bestFit="1" customWidth="1"/>
    <col min="11" max="12" width="10" bestFit="1" customWidth="1"/>
    <col min="13" max="13" width="31.83203125" bestFit="1" customWidth="1"/>
    <col min="14" max="14" width="36" bestFit="1" customWidth="1"/>
    <col min="15" max="15" width="43" bestFit="1" customWidth="1"/>
    <col min="16" max="16" width="24.6640625" bestFit="1" customWidth="1"/>
    <col min="17" max="17" width="33.5" bestFit="1" customWidth="1"/>
    <col min="18" max="18" width="33.1640625" bestFit="1" customWidth="1"/>
    <col min="19" max="19" width="18.6640625" bestFit="1" customWidth="1"/>
    <col min="20" max="20" width="34" bestFit="1" customWidth="1"/>
    <col min="21" max="21" width="44" bestFit="1" customWidth="1"/>
    <col min="22" max="22" width="45.5" bestFit="1" customWidth="1"/>
    <col min="23" max="23" width="46.5" bestFit="1" customWidth="1"/>
    <col min="24" max="24" width="11.33203125" bestFit="1" customWidth="1"/>
    <col min="25" max="25" width="42.1640625" bestFit="1" customWidth="1"/>
    <col min="26" max="26" width="16" bestFit="1" customWidth="1"/>
    <col min="27" max="27" width="49.1640625" bestFit="1" customWidth="1"/>
    <col min="28" max="28" width="31.83203125" bestFit="1" customWidth="1"/>
    <col min="29" max="29" width="32" bestFit="1" customWidth="1"/>
    <col min="30" max="30" width="34.5" bestFit="1" customWidth="1"/>
    <col min="31" max="31" width="13.83203125" bestFit="1" customWidth="1"/>
    <col min="32" max="32" width="20.83203125" bestFit="1" customWidth="1"/>
    <col min="33" max="33" width="24" bestFit="1" customWidth="1"/>
    <col min="34" max="34" width="37.33203125" bestFit="1" customWidth="1"/>
    <col min="35" max="35" width="45.33203125" bestFit="1" customWidth="1"/>
    <col min="36" max="36" width="24.1640625" bestFit="1" customWidth="1"/>
    <col min="37" max="37" width="22.33203125" bestFit="1" customWidth="1"/>
    <col min="38" max="38" width="46.6640625" bestFit="1" customWidth="1"/>
    <col min="39" max="39" width="17.5" bestFit="1" customWidth="1"/>
    <col min="40" max="40" width="47.6640625" bestFit="1" customWidth="1"/>
    <col min="41" max="41" width="50" bestFit="1" customWidth="1"/>
    <col min="42" max="42" width="20.33203125" bestFit="1" customWidth="1"/>
    <col min="43" max="43" width="39.6640625" bestFit="1" customWidth="1"/>
    <col min="44" max="44" width="37.33203125" bestFit="1" customWidth="1"/>
    <col min="45" max="45" width="12" bestFit="1" customWidth="1"/>
    <col min="46" max="46" width="28.1640625" bestFit="1" customWidth="1"/>
    <col min="47" max="47" width="49.33203125" bestFit="1" customWidth="1"/>
    <col min="48" max="48" width="26.33203125" bestFit="1" customWidth="1"/>
    <col min="49" max="49" width="47.83203125" bestFit="1" customWidth="1"/>
    <col min="50" max="50" width="28.83203125" bestFit="1" customWidth="1"/>
    <col min="51" max="51" width="45" bestFit="1" customWidth="1"/>
    <col min="52" max="52" width="44" bestFit="1" customWidth="1"/>
    <col min="53" max="53" width="17.6640625" bestFit="1" customWidth="1"/>
    <col min="54" max="54" width="45.83203125" bestFit="1" customWidth="1"/>
    <col min="55" max="55" width="47.5" bestFit="1" customWidth="1"/>
    <col min="56" max="56" width="49.6640625" bestFit="1" customWidth="1"/>
    <col min="57" max="57" width="32.5" bestFit="1" customWidth="1"/>
    <col min="58" max="58" width="48.1640625" bestFit="1" customWidth="1"/>
    <col min="59" max="59" width="33" bestFit="1" customWidth="1"/>
    <col min="60" max="60" width="23" bestFit="1" customWidth="1"/>
    <col min="61" max="61" width="33.33203125" bestFit="1" customWidth="1"/>
    <col min="62" max="62" width="20.1640625" bestFit="1" customWidth="1"/>
    <col min="63" max="63" width="34.5" bestFit="1" customWidth="1"/>
    <col min="64" max="64" width="43" bestFit="1" customWidth="1"/>
    <col min="65" max="65" width="31.1640625" bestFit="1" customWidth="1"/>
    <col min="66" max="66" width="16.6640625" bestFit="1" customWidth="1"/>
    <col min="67" max="67" width="35.33203125" bestFit="1" customWidth="1"/>
    <col min="68" max="68" width="36.6640625" bestFit="1" customWidth="1"/>
    <col min="69" max="69" width="45" bestFit="1" customWidth="1"/>
    <col min="70" max="70" width="30.5" bestFit="1" customWidth="1"/>
    <col min="71" max="71" width="13" bestFit="1" customWidth="1"/>
    <col min="72" max="72" width="7.5" bestFit="1" customWidth="1"/>
    <col min="73" max="73" width="44.1640625" bestFit="1" customWidth="1"/>
    <col min="74" max="74" width="40.1640625" bestFit="1" customWidth="1"/>
    <col min="75" max="75" width="38.6640625" bestFit="1" customWidth="1"/>
    <col min="76" max="76" width="46.6640625" bestFit="1" customWidth="1"/>
    <col min="77" max="77" width="48.5" bestFit="1" customWidth="1"/>
    <col min="78" max="78" width="21.5" bestFit="1" customWidth="1"/>
    <col min="79" max="79" width="35.33203125" bestFit="1" customWidth="1"/>
    <col min="80" max="80" width="35.83203125" bestFit="1" customWidth="1"/>
    <col min="81" max="81" width="33.1640625" bestFit="1" customWidth="1"/>
    <col min="82" max="82" width="32" bestFit="1" customWidth="1"/>
    <col min="83" max="83" width="46.1640625" bestFit="1" customWidth="1"/>
    <col min="84" max="84" width="48.1640625" bestFit="1" customWidth="1"/>
    <col min="85" max="85" width="36" bestFit="1" customWidth="1"/>
    <col min="86" max="86" width="45.33203125" bestFit="1" customWidth="1"/>
    <col min="87" max="87" width="45.1640625" bestFit="1" customWidth="1"/>
    <col min="88" max="88" width="17.33203125" bestFit="1" customWidth="1"/>
    <col min="89" max="89" width="49.1640625" bestFit="1" customWidth="1"/>
    <col min="90" max="90" width="43.5" bestFit="1" customWidth="1"/>
    <col min="91" max="91" width="20.83203125" bestFit="1" customWidth="1"/>
    <col min="92" max="92" width="39.83203125" bestFit="1" customWidth="1"/>
    <col min="93" max="93" width="64.6640625" bestFit="1" customWidth="1"/>
    <col min="94" max="94" width="39.5" bestFit="1" customWidth="1"/>
    <col min="95" max="95" width="40.1640625" bestFit="1" customWidth="1"/>
    <col min="96" max="96" width="25.5" bestFit="1" customWidth="1"/>
    <col min="97" max="97" width="50.1640625" bestFit="1" customWidth="1"/>
    <col min="98" max="98" width="34.1640625" bestFit="1" customWidth="1"/>
    <col min="99" max="99" width="32.6640625" bestFit="1" customWidth="1"/>
    <col min="100" max="100" width="21.6640625" bestFit="1" customWidth="1"/>
    <col min="101" max="101" width="43.6640625" bestFit="1" customWidth="1"/>
    <col min="102" max="102" width="27.1640625" bestFit="1" customWidth="1"/>
    <col min="103" max="103" width="43.5" bestFit="1" customWidth="1"/>
    <col min="104" max="104" width="32.83203125" bestFit="1" customWidth="1"/>
    <col min="105" max="105" width="33.1640625" bestFit="1" customWidth="1"/>
    <col min="106" max="106" width="35" bestFit="1" customWidth="1"/>
    <col min="107" max="107" width="45.83203125" bestFit="1" customWidth="1"/>
    <col min="108" max="108" width="37.83203125" bestFit="1" customWidth="1"/>
    <col min="109" max="109" width="75" bestFit="1" customWidth="1"/>
    <col min="110" max="110" width="36" bestFit="1" customWidth="1"/>
    <col min="111" max="111" width="46.83203125" bestFit="1" customWidth="1"/>
    <col min="112" max="112" width="30.33203125" bestFit="1" customWidth="1"/>
    <col min="113" max="113" width="45.5" bestFit="1" customWidth="1"/>
    <col min="114" max="114" width="36.33203125" bestFit="1" customWidth="1"/>
    <col min="115" max="115" width="23.33203125" bestFit="1" customWidth="1"/>
    <col min="116" max="116" width="14.33203125" bestFit="1" customWidth="1"/>
    <col min="117" max="117" width="29.1640625" bestFit="1" customWidth="1"/>
    <col min="118" max="118" width="28.5" bestFit="1" customWidth="1"/>
    <col min="119" max="119" width="51.6640625" bestFit="1" customWidth="1"/>
    <col min="120" max="120" width="44.6640625" bestFit="1" customWidth="1"/>
    <col min="121" max="121" width="48.5" bestFit="1" customWidth="1"/>
    <col min="122" max="122" width="43.5" bestFit="1" customWidth="1"/>
    <col min="123" max="123" width="46" bestFit="1" customWidth="1"/>
    <col min="124" max="124" width="39.33203125" bestFit="1" customWidth="1"/>
    <col min="125" max="125" width="46" bestFit="1" customWidth="1"/>
    <col min="126" max="126" width="12.1640625" bestFit="1" customWidth="1"/>
    <col min="127" max="127" width="18.33203125" bestFit="1" customWidth="1"/>
    <col min="128" max="128" width="21.5" bestFit="1" customWidth="1"/>
    <col min="129" max="129" width="39.83203125" bestFit="1" customWidth="1"/>
    <col min="130" max="130" width="15.1640625" bestFit="1" customWidth="1"/>
    <col min="131" max="131" width="39.1640625" bestFit="1" customWidth="1"/>
    <col min="132" max="132" width="50" bestFit="1" customWidth="1"/>
    <col min="133" max="133" width="29.1640625" bestFit="1" customWidth="1"/>
    <col min="134" max="134" width="27.1640625" bestFit="1" customWidth="1"/>
    <col min="135" max="135" width="15.83203125" bestFit="1" customWidth="1"/>
    <col min="136" max="136" width="43.33203125" bestFit="1" customWidth="1"/>
    <col min="137" max="137" width="44" bestFit="1" customWidth="1"/>
    <col min="138" max="138" width="7.5" bestFit="1" customWidth="1"/>
    <col min="139" max="139" width="7.83203125" bestFit="1" customWidth="1"/>
    <col min="140" max="140" width="24.83203125" bestFit="1" customWidth="1"/>
    <col min="141" max="141" width="41.1640625" bestFit="1" customWidth="1"/>
    <col min="142" max="142" width="38.5" bestFit="1" customWidth="1"/>
    <col min="143" max="143" width="31.5" bestFit="1" customWidth="1"/>
    <col min="144" max="144" width="27" bestFit="1" customWidth="1"/>
    <col min="145" max="145" width="44.83203125" bestFit="1" customWidth="1"/>
    <col min="146" max="146" width="22.33203125" bestFit="1" customWidth="1"/>
    <col min="147" max="147" width="40.1640625" bestFit="1" customWidth="1"/>
    <col min="148" max="148" width="13.5" bestFit="1" customWidth="1"/>
    <col min="149" max="149" width="50.6640625" bestFit="1" customWidth="1"/>
    <col min="150" max="150" width="5.33203125" bestFit="1" customWidth="1"/>
    <col min="151" max="151" width="27.1640625" bestFit="1" customWidth="1"/>
    <col min="152" max="152" width="7.1640625" bestFit="1" customWidth="1"/>
    <col min="153" max="153" width="41.6640625" bestFit="1" customWidth="1"/>
    <col min="154" max="154" width="11.5" bestFit="1" customWidth="1"/>
    <col min="155" max="155" width="13.6640625" bestFit="1" customWidth="1"/>
    <col min="156" max="156" width="40.33203125" bestFit="1" customWidth="1"/>
    <col min="157" max="157" width="18.83203125" bestFit="1" customWidth="1"/>
    <col min="158" max="158" width="46.33203125" bestFit="1" customWidth="1"/>
    <col min="159" max="159" width="29.83203125" bestFit="1" customWidth="1"/>
    <col min="160" max="160" width="58.6640625" bestFit="1" customWidth="1"/>
    <col min="161" max="161" width="42.83203125" bestFit="1" customWidth="1"/>
    <col min="162" max="162" width="51.83203125" bestFit="1" customWidth="1"/>
    <col min="163" max="163" width="20.83203125" bestFit="1" customWidth="1"/>
    <col min="164" max="164" width="34.6640625" bestFit="1" customWidth="1"/>
    <col min="165" max="165" width="25.33203125" bestFit="1" customWidth="1"/>
    <col min="166" max="166" width="37" bestFit="1" customWidth="1"/>
    <col min="167" max="167" width="28.5" bestFit="1" customWidth="1"/>
    <col min="168" max="168" width="50.6640625" bestFit="1" customWidth="1"/>
    <col min="169" max="169" width="32.6640625" bestFit="1" customWidth="1"/>
    <col min="170" max="170" width="24.1640625" bestFit="1" customWidth="1"/>
    <col min="171" max="171" width="36" bestFit="1" customWidth="1"/>
    <col min="172" max="172" width="28.6640625" bestFit="1" customWidth="1"/>
    <col min="173" max="173" width="38.1640625" bestFit="1" customWidth="1"/>
    <col min="174" max="174" width="34.1640625" bestFit="1" customWidth="1"/>
    <col min="175" max="175" width="15.33203125" bestFit="1" customWidth="1"/>
    <col min="176" max="176" width="20.33203125" bestFit="1" customWidth="1"/>
    <col min="177" max="177" width="14.6640625" bestFit="1" customWidth="1"/>
    <col min="178" max="178" width="38.33203125" bestFit="1" customWidth="1"/>
    <col min="179" max="179" width="36.1640625" bestFit="1" customWidth="1"/>
    <col min="180" max="180" width="15.33203125" bestFit="1" customWidth="1"/>
    <col min="181" max="181" width="39.6640625" bestFit="1" customWidth="1"/>
    <col min="182" max="182" width="41.33203125" bestFit="1" customWidth="1"/>
    <col min="183" max="183" width="41.6640625" bestFit="1" customWidth="1"/>
    <col min="184" max="184" width="41.1640625" bestFit="1" customWidth="1"/>
    <col min="185" max="185" width="35.1640625" bestFit="1" customWidth="1"/>
    <col min="186" max="186" width="33.83203125" bestFit="1" customWidth="1"/>
    <col min="187" max="187" width="8.6640625" bestFit="1" customWidth="1"/>
    <col min="188" max="188" width="44.6640625" bestFit="1" customWidth="1"/>
    <col min="189" max="189" width="20.1640625" bestFit="1" customWidth="1"/>
    <col min="190" max="190" width="20.33203125" bestFit="1" customWidth="1"/>
    <col min="191" max="191" width="15.6640625" bestFit="1" customWidth="1"/>
    <col min="192" max="192" width="22.1640625" bestFit="1" customWidth="1"/>
    <col min="193" max="193" width="9.5" bestFit="1" customWidth="1"/>
    <col min="194" max="194" width="5.5" bestFit="1" customWidth="1"/>
    <col min="195" max="195" width="22" bestFit="1" customWidth="1"/>
    <col min="196" max="196" width="21.6640625" bestFit="1" customWidth="1"/>
    <col min="197" max="197" width="10.5" bestFit="1" customWidth="1"/>
    <col min="198" max="198" width="35.6640625" bestFit="1" customWidth="1"/>
    <col min="199" max="199" width="9.1640625" bestFit="1" customWidth="1"/>
    <col min="200" max="200" width="39.5" bestFit="1" customWidth="1"/>
    <col min="201" max="201" width="46" bestFit="1" customWidth="1"/>
    <col min="202" max="202" width="17.33203125" bestFit="1" customWidth="1"/>
    <col min="203" max="203" width="50.83203125" bestFit="1" customWidth="1"/>
    <col min="204" max="204" width="33.1640625" bestFit="1" customWidth="1"/>
    <col min="205" max="205" width="50" bestFit="1" customWidth="1"/>
    <col min="206" max="206" width="28.6640625" bestFit="1" customWidth="1"/>
    <col min="207" max="207" width="34" bestFit="1" customWidth="1"/>
    <col min="208" max="208" width="39.5" bestFit="1" customWidth="1"/>
    <col min="209" max="209" width="18.1640625" bestFit="1" customWidth="1"/>
    <col min="210" max="210" width="31.1640625" bestFit="1" customWidth="1"/>
    <col min="211" max="211" width="50.6640625" bestFit="1" customWidth="1"/>
    <col min="212" max="212" width="13.1640625" bestFit="1" customWidth="1"/>
    <col min="213" max="213" width="32.5" bestFit="1" customWidth="1"/>
    <col min="214" max="214" width="34.1640625" bestFit="1" customWidth="1"/>
    <col min="215" max="215" width="31.1640625" bestFit="1" customWidth="1"/>
    <col min="216" max="216" width="11.33203125" bestFit="1" customWidth="1"/>
    <col min="217" max="217" width="47.33203125" bestFit="1" customWidth="1"/>
    <col min="218" max="218" width="46" bestFit="1" customWidth="1"/>
    <col min="219" max="219" width="48.6640625" bestFit="1" customWidth="1"/>
    <col min="220" max="220" width="28.1640625" bestFit="1" customWidth="1"/>
    <col min="221" max="221" width="43.5" bestFit="1" customWidth="1"/>
    <col min="222" max="222" width="22.5" bestFit="1" customWidth="1"/>
    <col min="223" max="223" width="25.1640625" bestFit="1" customWidth="1"/>
    <col min="224" max="224" width="26.1640625" bestFit="1" customWidth="1"/>
    <col min="225" max="225" width="20.6640625" bestFit="1" customWidth="1"/>
    <col min="226" max="226" width="37.33203125" bestFit="1" customWidth="1"/>
    <col min="227" max="227" width="34.6640625" bestFit="1" customWidth="1"/>
    <col min="228" max="228" width="18" bestFit="1" customWidth="1"/>
    <col min="229" max="229" width="13.6640625" bestFit="1" customWidth="1"/>
    <col min="230" max="230" width="43.83203125" bestFit="1" customWidth="1"/>
    <col min="231" max="231" width="24" bestFit="1" customWidth="1"/>
    <col min="232" max="232" width="44" bestFit="1" customWidth="1"/>
    <col min="233" max="233" width="26.83203125" bestFit="1" customWidth="1"/>
    <col min="234" max="234" width="41.83203125" bestFit="1" customWidth="1"/>
    <col min="235" max="235" width="24.83203125" bestFit="1" customWidth="1"/>
    <col min="236" max="236" width="44.5" bestFit="1" customWidth="1"/>
    <col min="237" max="237" width="37" bestFit="1" customWidth="1"/>
    <col min="238" max="238" width="28" bestFit="1" customWidth="1"/>
    <col min="239" max="239" width="39" bestFit="1" customWidth="1"/>
    <col min="240" max="240" width="31" bestFit="1" customWidth="1"/>
    <col min="241" max="241" width="34.5" bestFit="1" customWidth="1"/>
    <col min="242" max="242" width="23.6640625" bestFit="1" customWidth="1"/>
    <col min="243" max="243" width="21.5" bestFit="1" customWidth="1"/>
    <col min="244" max="244" width="24.83203125" bestFit="1" customWidth="1"/>
    <col min="245" max="245" width="38" bestFit="1" customWidth="1"/>
    <col min="246" max="246" width="48.1640625" bestFit="1" customWidth="1"/>
    <col min="247" max="247" width="47.5" bestFit="1" customWidth="1"/>
    <col min="248" max="248" width="22.83203125" bestFit="1" customWidth="1"/>
    <col min="249" max="249" width="26.33203125" bestFit="1" customWidth="1"/>
    <col min="250" max="250" width="45.6640625" bestFit="1" customWidth="1"/>
    <col min="251" max="251" width="44.5" bestFit="1" customWidth="1"/>
    <col min="252" max="252" width="45" bestFit="1" customWidth="1"/>
    <col min="253" max="253" width="13.33203125" bestFit="1" customWidth="1"/>
    <col min="254" max="254" width="15.5" bestFit="1" customWidth="1"/>
    <col min="255" max="255" width="11.5" bestFit="1" customWidth="1"/>
    <col min="256" max="256" width="29.6640625" bestFit="1" customWidth="1"/>
    <col min="257" max="257" width="34.6640625" bestFit="1" customWidth="1"/>
    <col min="258" max="258" width="23.6640625" bestFit="1" customWidth="1"/>
    <col min="259" max="259" width="33.1640625" bestFit="1" customWidth="1"/>
    <col min="260" max="260" width="24" bestFit="1" customWidth="1"/>
    <col min="261" max="261" width="15" bestFit="1" customWidth="1"/>
    <col min="262" max="262" width="38.5" bestFit="1" customWidth="1"/>
    <col min="263" max="263" width="41.1640625" bestFit="1" customWidth="1"/>
    <col min="264" max="264" width="30.5" bestFit="1" customWidth="1"/>
    <col min="265" max="265" width="23" bestFit="1" customWidth="1"/>
    <col min="266" max="266" width="41.1640625" bestFit="1" customWidth="1"/>
    <col min="267" max="267" width="14.6640625" bestFit="1" customWidth="1"/>
    <col min="268" max="268" width="15.33203125" bestFit="1" customWidth="1"/>
    <col min="269" max="269" width="22.33203125" bestFit="1" customWidth="1"/>
    <col min="270" max="270" width="40.1640625" bestFit="1" customWidth="1"/>
    <col min="271" max="271" width="32" bestFit="1" customWidth="1"/>
    <col min="272" max="272" width="20" bestFit="1" customWidth="1"/>
    <col min="273" max="273" width="16.83203125" bestFit="1" customWidth="1"/>
    <col min="274" max="274" width="47.5" bestFit="1" customWidth="1"/>
    <col min="275" max="275" width="41.83203125" bestFit="1" customWidth="1"/>
    <col min="276" max="276" width="46.83203125" bestFit="1" customWidth="1"/>
    <col min="277" max="277" width="53.5" bestFit="1" customWidth="1"/>
    <col min="278" max="278" width="48" bestFit="1" customWidth="1"/>
    <col min="279" max="279" width="22.6640625" bestFit="1" customWidth="1"/>
    <col min="280" max="280" width="50.1640625" bestFit="1" customWidth="1"/>
    <col min="281" max="281" width="11.5" bestFit="1" customWidth="1"/>
    <col min="282" max="282" width="28.5" bestFit="1" customWidth="1"/>
    <col min="283" max="283" width="47.5" bestFit="1" customWidth="1"/>
    <col min="284" max="284" width="7.1640625" bestFit="1" customWidth="1"/>
    <col min="285" max="285" width="40.1640625" bestFit="1" customWidth="1"/>
    <col min="286" max="286" width="30" bestFit="1" customWidth="1"/>
    <col min="287" max="287" width="13.6640625" bestFit="1" customWidth="1"/>
    <col min="288" max="288" width="46.33203125" bestFit="1" customWidth="1"/>
    <col min="289" max="289" width="32.83203125" bestFit="1" customWidth="1"/>
    <col min="290" max="290" width="45.83203125" bestFit="1" customWidth="1"/>
    <col min="291" max="291" width="18" bestFit="1" customWidth="1"/>
    <col min="292" max="292" width="31.83203125" bestFit="1" customWidth="1"/>
    <col min="293" max="293" width="37.83203125" bestFit="1" customWidth="1"/>
    <col min="294" max="294" width="26.1640625" bestFit="1" customWidth="1"/>
    <col min="295" max="295" width="37.83203125" bestFit="1" customWidth="1"/>
    <col min="296" max="296" width="21" bestFit="1" customWidth="1"/>
    <col min="297" max="297" width="32.5" bestFit="1" customWidth="1"/>
    <col min="298" max="298" width="25.6640625" bestFit="1" customWidth="1"/>
    <col min="299" max="299" width="35.6640625" bestFit="1" customWidth="1"/>
    <col min="300" max="300" width="24.83203125" bestFit="1" customWidth="1"/>
    <col min="301" max="301" width="37.33203125" bestFit="1" customWidth="1"/>
    <col min="302" max="302" width="54.1640625" bestFit="1" customWidth="1"/>
    <col min="303" max="303" width="36.6640625" bestFit="1" customWidth="1"/>
    <col min="304" max="304" width="12.1640625" bestFit="1" customWidth="1"/>
    <col min="305" max="305" width="43.6640625" bestFit="1" customWidth="1"/>
    <col min="306" max="306" width="44" bestFit="1" customWidth="1"/>
    <col min="307" max="307" width="18.83203125" bestFit="1" customWidth="1"/>
    <col min="308" max="308" width="42.5" bestFit="1" customWidth="1"/>
    <col min="309" max="309" width="47" bestFit="1" customWidth="1"/>
    <col min="310" max="310" width="36.5" bestFit="1" customWidth="1"/>
    <col min="311" max="311" width="27.5" bestFit="1" customWidth="1"/>
    <col min="312" max="312" width="28.33203125" bestFit="1" customWidth="1"/>
    <col min="313" max="313" width="34.6640625" bestFit="1" customWidth="1"/>
    <col min="314" max="314" width="12.1640625" bestFit="1" customWidth="1"/>
    <col min="315" max="315" width="11.5" bestFit="1" customWidth="1"/>
    <col min="316" max="316" width="42.5" bestFit="1" customWidth="1"/>
    <col min="317" max="317" width="30.5" bestFit="1" customWidth="1"/>
    <col min="318" max="318" width="40.6640625" bestFit="1" customWidth="1"/>
    <col min="319" max="319" width="27.6640625" bestFit="1" customWidth="1"/>
    <col min="320" max="320" width="33" bestFit="1" customWidth="1"/>
    <col min="321" max="321" width="42.83203125" bestFit="1" customWidth="1"/>
    <col min="322" max="322" width="32.33203125" bestFit="1" customWidth="1"/>
    <col min="323" max="323" width="13.83203125" bestFit="1" customWidth="1"/>
    <col min="324" max="324" width="32.1640625" bestFit="1" customWidth="1"/>
    <col min="325" max="325" width="50" bestFit="1" customWidth="1"/>
    <col min="326" max="326" width="16.5" bestFit="1" customWidth="1"/>
    <col min="327" max="327" width="26.83203125" bestFit="1" customWidth="1"/>
    <col min="328" max="328" width="8" bestFit="1" customWidth="1"/>
    <col min="329" max="329" width="44.6640625" bestFit="1" customWidth="1"/>
    <col min="330" max="330" width="37.33203125" bestFit="1" customWidth="1"/>
    <col min="331" max="331" width="7.33203125" bestFit="1" customWidth="1"/>
    <col min="332" max="332" width="21.6640625" bestFit="1" customWidth="1"/>
    <col min="333" max="333" width="12.5" bestFit="1" customWidth="1"/>
    <col min="334" max="334" width="40.1640625" bestFit="1" customWidth="1"/>
    <col min="335" max="335" width="49" bestFit="1" customWidth="1"/>
    <col min="336" max="336" width="35.33203125" bestFit="1" customWidth="1"/>
    <col min="337" max="337" width="17.83203125" bestFit="1" customWidth="1"/>
    <col min="338" max="338" width="46" bestFit="1" customWidth="1"/>
    <col min="339" max="339" width="37.6640625" bestFit="1" customWidth="1"/>
    <col min="340" max="340" width="48" bestFit="1" customWidth="1"/>
    <col min="341" max="341" width="49.6640625" bestFit="1" customWidth="1"/>
    <col min="342" max="342" width="17.83203125" bestFit="1" customWidth="1"/>
    <col min="343" max="343" width="22.5" bestFit="1" customWidth="1"/>
    <col min="344" max="344" width="42.1640625" bestFit="1" customWidth="1"/>
    <col min="345" max="345" width="44.5" bestFit="1" customWidth="1"/>
    <col min="346" max="346" width="26.1640625" bestFit="1" customWidth="1"/>
    <col min="347" max="347" width="14" bestFit="1" customWidth="1"/>
    <col min="348" max="348" width="12.33203125" bestFit="1" customWidth="1"/>
    <col min="349" max="349" width="29.33203125" bestFit="1" customWidth="1"/>
    <col min="350" max="350" width="46.33203125" bestFit="1" customWidth="1"/>
    <col min="351" max="351" width="40.6640625" bestFit="1" customWidth="1"/>
    <col min="352" max="352" width="5.33203125" bestFit="1" customWidth="1"/>
    <col min="353" max="353" width="18.1640625" bestFit="1" customWidth="1"/>
    <col min="354" max="354" width="10.5" bestFit="1" customWidth="1"/>
    <col min="355" max="355" width="48.6640625" bestFit="1" customWidth="1"/>
    <col min="356" max="356" width="27.5" bestFit="1" customWidth="1"/>
    <col min="357" max="357" width="50.83203125" bestFit="1" customWidth="1"/>
    <col min="358" max="358" width="43.83203125" bestFit="1" customWidth="1"/>
    <col min="359" max="359" width="42.5" bestFit="1" customWidth="1"/>
    <col min="360" max="360" width="45" bestFit="1" customWidth="1"/>
    <col min="361" max="361" width="34.33203125" bestFit="1" customWidth="1"/>
    <col min="362" max="362" width="44.5" bestFit="1" customWidth="1"/>
    <col min="363" max="363" width="34.33203125" bestFit="1" customWidth="1"/>
    <col min="364" max="364" width="48.6640625" bestFit="1" customWidth="1"/>
    <col min="365" max="365" width="22.6640625" bestFit="1" customWidth="1"/>
    <col min="366" max="366" width="13.1640625" bestFit="1" customWidth="1"/>
    <col min="367" max="367" width="41.83203125" bestFit="1" customWidth="1"/>
    <col min="368" max="368" width="33.1640625" bestFit="1" customWidth="1"/>
    <col min="369" max="369" width="46" bestFit="1" customWidth="1"/>
    <col min="370" max="370" width="41.6640625" bestFit="1" customWidth="1"/>
    <col min="371" max="371" width="38.6640625" bestFit="1" customWidth="1"/>
    <col min="372" max="372" width="45.33203125" bestFit="1" customWidth="1"/>
    <col min="373" max="373" width="47" bestFit="1" customWidth="1"/>
    <col min="374" max="374" width="25.33203125" bestFit="1" customWidth="1"/>
    <col min="375" max="375" width="16.33203125" bestFit="1" customWidth="1"/>
    <col min="376" max="376" width="19.83203125" bestFit="1" customWidth="1"/>
    <col min="377" max="377" width="25" bestFit="1" customWidth="1"/>
    <col min="378" max="378" width="18.1640625" bestFit="1" customWidth="1"/>
    <col min="379" max="379" width="34.1640625" bestFit="1" customWidth="1"/>
    <col min="380" max="380" width="15.5" bestFit="1" customWidth="1"/>
    <col min="381" max="381" width="17.33203125" bestFit="1" customWidth="1"/>
    <col min="382" max="382" width="34" bestFit="1" customWidth="1"/>
    <col min="383" max="383" width="32" bestFit="1" customWidth="1"/>
    <col min="384" max="384" width="40.33203125" bestFit="1" customWidth="1"/>
    <col min="385" max="385" width="46.33203125" bestFit="1" customWidth="1"/>
    <col min="386" max="386" width="19.5" bestFit="1" customWidth="1"/>
    <col min="387" max="387" width="30.83203125" bestFit="1" customWidth="1"/>
    <col min="388" max="388" width="33.33203125" bestFit="1" customWidth="1"/>
    <col min="389" max="389" width="17.83203125" bestFit="1" customWidth="1"/>
    <col min="390" max="390" width="25" bestFit="1" customWidth="1"/>
    <col min="391" max="391" width="38" bestFit="1" customWidth="1"/>
    <col min="392" max="392" width="28.83203125" bestFit="1" customWidth="1"/>
    <col min="393" max="393" width="48" bestFit="1" customWidth="1"/>
    <col min="394" max="394" width="23.33203125" bestFit="1" customWidth="1"/>
    <col min="395" max="395" width="32.33203125" bestFit="1" customWidth="1"/>
    <col min="396" max="396" width="16.33203125" bestFit="1" customWidth="1"/>
    <col min="397" max="397" width="35" bestFit="1" customWidth="1"/>
    <col min="398" max="398" width="7" bestFit="1" customWidth="1"/>
    <col min="399" max="399" width="15" bestFit="1" customWidth="1"/>
    <col min="400" max="400" width="49.1640625" bestFit="1" customWidth="1"/>
    <col min="401" max="401" width="20.6640625" bestFit="1" customWidth="1"/>
    <col min="402" max="402" width="39.6640625" bestFit="1" customWidth="1"/>
    <col min="403" max="403" width="33.6640625" bestFit="1" customWidth="1"/>
    <col min="404" max="404" width="40.1640625" bestFit="1" customWidth="1"/>
    <col min="405" max="405" width="11.1640625" bestFit="1" customWidth="1"/>
    <col min="406" max="406" width="32.1640625" bestFit="1" customWidth="1"/>
    <col min="407" max="407" width="30.83203125" bestFit="1" customWidth="1"/>
    <col min="408" max="408" width="29.5" bestFit="1" customWidth="1"/>
    <col min="409" max="409" width="30.1640625" bestFit="1" customWidth="1"/>
    <col min="410" max="410" width="17.33203125" bestFit="1" customWidth="1"/>
    <col min="411" max="411" width="29.33203125" bestFit="1" customWidth="1"/>
    <col min="412" max="412" width="22.83203125" bestFit="1" customWidth="1"/>
    <col min="413" max="413" width="27" bestFit="1" customWidth="1"/>
    <col min="414" max="414" width="16.5" bestFit="1" customWidth="1"/>
    <col min="415" max="415" width="25.33203125" bestFit="1" customWidth="1"/>
    <col min="416" max="416" width="44.1640625" bestFit="1" customWidth="1"/>
    <col min="417" max="417" width="21" bestFit="1" customWidth="1"/>
    <col min="418" max="418" width="16.6640625" bestFit="1" customWidth="1"/>
    <col min="419" max="419" width="24.6640625" bestFit="1" customWidth="1"/>
    <col min="420" max="420" width="10" bestFit="1" customWidth="1"/>
    <col min="421" max="421" width="39.6640625" bestFit="1" customWidth="1"/>
    <col min="422" max="422" width="35.5" bestFit="1" customWidth="1"/>
    <col min="423" max="423" width="13.83203125" bestFit="1" customWidth="1"/>
    <col min="424" max="424" width="20.5" bestFit="1" customWidth="1"/>
    <col min="425" max="425" width="28.83203125" bestFit="1" customWidth="1"/>
    <col min="426" max="426" width="28.6640625" bestFit="1" customWidth="1"/>
    <col min="427" max="427" width="24.6640625" bestFit="1" customWidth="1"/>
    <col min="428" max="428" width="28" bestFit="1" customWidth="1"/>
    <col min="429" max="429" width="25.6640625" bestFit="1" customWidth="1"/>
    <col min="430" max="430" width="17.33203125" bestFit="1" customWidth="1"/>
    <col min="431" max="431" width="31.83203125" bestFit="1" customWidth="1"/>
    <col min="432" max="432" width="33.6640625" bestFit="1" customWidth="1"/>
    <col min="433" max="433" width="16.5" bestFit="1" customWidth="1"/>
    <col min="434" max="434" width="10.6640625" bestFit="1" customWidth="1"/>
    <col min="435" max="435" width="12.5" bestFit="1" customWidth="1"/>
    <col min="436" max="436" width="43" bestFit="1" customWidth="1"/>
    <col min="437" max="437" width="27.5" bestFit="1" customWidth="1"/>
    <col min="438" max="438" width="45.33203125" bestFit="1" customWidth="1"/>
    <col min="439" max="439" width="36" bestFit="1" customWidth="1"/>
    <col min="440" max="440" width="32.83203125" bestFit="1" customWidth="1"/>
    <col min="441" max="441" width="24" bestFit="1" customWidth="1"/>
    <col min="442" max="442" width="40.83203125" bestFit="1" customWidth="1"/>
    <col min="443" max="443" width="34.5" bestFit="1" customWidth="1"/>
    <col min="444" max="444" width="43.33203125" bestFit="1" customWidth="1"/>
    <col min="445" max="445" width="43.83203125" bestFit="1" customWidth="1"/>
    <col min="446" max="446" width="15.33203125" bestFit="1" customWidth="1"/>
    <col min="447" max="447" width="10.83203125" bestFit="1" customWidth="1"/>
    <col min="448" max="448" width="44.5" bestFit="1" customWidth="1"/>
    <col min="449" max="449" width="38.6640625" bestFit="1" customWidth="1"/>
    <col min="450" max="450" width="28.1640625" bestFit="1" customWidth="1"/>
    <col min="451" max="451" width="43.5" bestFit="1" customWidth="1"/>
    <col min="452" max="452" width="46.1640625" bestFit="1" customWidth="1"/>
    <col min="453" max="453" width="9.1640625" bestFit="1" customWidth="1"/>
    <col min="454" max="454" width="43.1640625" bestFit="1" customWidth="1"/>
    <col min="455" max="455" width="45.83203125" bestFit="1" customWidth="1"/>
    <col min="456" max="456" width="26.6640625" bestFit="1" customWidth="1"/>
    <col min="457" max="457" width="11" bestFit="1" customWidth="1"/>
    <col min="458" max="458" width="28" bestFit="1" customWidth="1"/>
    <col min="459" max="459" width="19.83203125" bestFit="1" customWidth="1"/>
    <col min="460" max="460" width="19" bestFit="1" customWidth="1"/>
    <col min="461" max="461" width="21.83203125" bestFit="1" customWidth="1"/>
    <col min="462" max="462" width="40.83203125" bestFit="1" customWidth="1"/>
    <col min="463" max="463" width="23.83203125" bestFit="1" customWidth="1"/>
    <col min="464" max="464" width="46" bestFit="1" customWidth="1"/>
    <col min="465" max="465" width="14.33203125" bestFit="1" customWidth="1"/>
    <col min="466" max="466" width="17.5" bestFit="1" customWidth="1"/>
    <col min="467" max="467" width="48" bestFit="1" customWidth="1"/>
    <col min="468" max="468" width="18.33203125" bestFit="1" customWidth="1"/>
    <col min="469" max="469" width="29.6640625" bestFit="1" customWidth="1"/>
    <col min="470" max="470" width="8.1640625" bestFit="1" customWidth="1"/>
    <col min="471" max="471" width="20.83203125" bestFit="1" customWidth="1"/>
    <col min="472" max="472" width="32.83203125" bestFit="1" customWidth="1"/>
    <col min="473" max="473" width="38.6640625" bestFit="1" customWidth="1"/>
    <col min="474" max="474" width="38.5" bestFit="1" customWidth="1"/>
    <col min="475" max="475" width="43.1640625" bestFit="1" customWidth="1"/>
    <col min="476" max="476" width="36.6640625" bestFit="1" customWidth="1"/>
    <col min="477" max="477" width="52.83203125" bestFit="1" customWidth="1"/>
    <col min="478" max="478" width="14.1640625" bestFit="1" customWidth="1"/>
    <col min="479" max="479" width="13" bestFit="1" customWidth="1"/>
    <col min="480" max="480" width="14.83203125" bestFit="1" customWidth="1"/>
    <col min="481" max="481" width="30.33203125" bestFit="1" customWidth="1"/>
    <col min="482" max="482" width="15" bestFit="1" customWidth="1"/>
    <col min="483" max="483" width="27.6640625" bestFit="1" customWidth="1"/>
    <col min="484" max="484" width="43.83203125" bestFit="1" customWidth="1"/>
    <col min="485" max="485" width="12.1640625" bestFit="1" customWidth="1"/>
    <col min="486" max="486" width="16.33203125" bestFit="1" customWidth="1"/>
    <col min="487" max="487" width="22" bestFit="1" customWidth="1"/>
    <col min="488" max="488" width="36.1640625" bestFit="1" customWidth="1"/>
    <col min="489" max="489" width="22.33203125" bestFit="1" customWidth="1"/>
    <col min="490" max="490" width="19.83203125" bestFit="1" customWidth="1"/>
    <col min="491" max="491" width="32.83203125" bestFit="1" customWidth="1"/>
    <col min="492" max="492" width="36.1640625" bestFit="1" customWidth="1"/>
    <col min="493" max="493" width="45.33203125" bestFit="1" customWidth="1"/>
    <col min="494" max="494" width="13.1640625" bestFit="1" customWidth="1"/>
    <col min="495" max="495" width="15.33203125" bestFit="1" customWidth="1"/>
    <col min="496" max="496" width="35.1640625" bestFit="1" customWidth="1"/>
    <col min="497" max="497" width="34.5" bestFit="1" customWidth="1"/>
    <col min="498" max="498" width="14.83203125" bestFit="1" customWidth="1"/>
    <col min="499" max="499" width="16.5" bestFit="1" customWidth="1"/>
    <col min="500" max="500" width="43.5" bestFit="1" customWidth="1"/>
    <col min="501" max="501" width="18.83203125" bestFit="1" customWidth="1"/>
    <col min="502" max="502" width="48" bestFit="1" customWidth="1"/>
    <col min="503" max="503" width="19.6640625" bestFit="1" customWidth="1"/>
    <col min="504" max="504" width="24.6640625" bestFit="1" customWidth="1"/>
    <col min="505" max="505" width="10.6640625" bestFit="1" customWidth="1"/>
    <col min="506" max="506" width="33.33203125" bestFit="1" customWidth="1"/>
    <col min="507" max="507" width="34.1640625" bestFit="1" customWidth="1"/>
    <col min="508" max="508" width="25.33203125" bestFit="1" customWidth="1"/>
    <col min="509" max="509" width="43.5" bestFit="1" customWidth="1"/>
    <col min="510" max="510" width="22.33203125" bestFit="1" customWidth="1"/>
    <col min="511" max="511" width="22.83203125" bestFit="1" customWidth="1"/>
    <col min="512" max="512" width="46.5" bestFit="1" customWidth="1"/>
    <col min="513" max="513" width="17.33203125" bestFit="1" customWidth="1"/>
    <col min="514" max="514" width="13.1640625" bestFit="1" customWidth="1"/>
    <col min="515" max="515" width="36.1640625" bestFit="1" customWidth="1"/>
    <col min="516" max="516" width="44" bestFit="1" customWidth="1"/>
    <col min="517" max="517" width="13.5" bestFit="1" customWidth="1"/>
    <col min="518" max="518" width="49.33203125" bestFit="1" customWidth="1"/>
    <col min="519" max="519" width="17" bestFit="1" customWidth="1"/>
    <col min="520" max="520" width="24.1640625" bestFit="1" customWidth="1"/>
    <col min="521" max="521" width="57.33203125" bestFit="1" customWidth="1"/>
    <col min="522" max="522" width="21.1640625" bestFit="1" customWidth="1"/>
    <col min="523" max="523" width="31.33203125" bestFit="1" customWidth="1"/>
    <col min="524" max="524" width="33" bestFit="1" customWidth="1"/>
    <col min="525" max="525" width="13.83203125" bestFit="1" customWidth="1"/>
    <col min="526" max="526" width="19.5" bestFit="1" customWidth="1"/>
    <col min="527" max="527" width="46.83203125" bestFit="1" customWidth="1"/>
    <col min="528" max="528" width="38.5" bestFit="1" customWidth="1"/>
    <col min="529" max="529" width="46.5" bestFit="1" customWidth="1"/>
    <col min="530" max="530" width="10.83203125" bestFit="1" customWidth="1"/>
    <col min="531" max="531" width="11.5" bestFit="1" customWidth="1"/>
    <col min="532" max="532" width="21.83203125" bestFit="1" customWidth="1"/>
    <col min="533" max="533" width="14.83203125" bestFit="1" customWidth="1"/>
    <col min="534" max="534" width="20.1640625" bestFit="1" customWidth="1"/>
    <col min="535" max="535" width="28.6640625" bestFit="1" customWidth="1"/>
    <col min="536" max="536" width="40" bestFit="1" customWidth="1"/>
    <col min="537" max="537" width="25" bestFit="1" customWidth="1"/>
    <col min="538" max="538" width="19.6640625" bestFit="1" customWidth="1"/>
    <col min="539" max="539" width="36.5" bestFit="1" customWidth="1"/>
    <col min="540" max="540" width="35.33203125" bestFit="1" customWidth="1"/>
    <col min="541" max="541" width="42.6640625" bestFit="1" customWidth="1"/>
    <col min="542" max="542" width="7.83203125" bestFit="1" customWidth="1"/>
    <col min="543" max="543" width="11.83203125" bestFit="1" customWidth="1"/>
    <col min="544" max="544" width="42.1640625" bestFit="1" customWidth="1"/>
    <col min="545" max="545" width="51" bestFit="1" customWidth="1"/>
    <col min="546" max="546" width="19.83203125" bestFit="1" customWidth="1"/>
    <col min="547" max="547" width="46.5" bestFit="1" customWidth="1"/>
    <col min="548" max="548" width="16.33203125" bestFit="1" customWidth="1"/>
    <col min="549" max="549" width="41.33203125" bestFit="1" customWidth="1"/>
    <col min="550" max="550" width="12.83203125" bestFit="1" customWidth="1"/>
    <col min="551" max="551" width="13.6640625" bestFit="1" customWidth="1"/>
    <col min="552" max="552" width="35.83203125" bestFit="1" customWidth="1"/>
    <col min="553" max="553" width="41.5" bestFit="1" customWidth="1"/>
    <col min="554" max="554" width="47" bestFit="1" customWidth="1"/>
    <col min="555" max="555" width="15.83203125" bestFit="1" customWidth="1"/>
    <col min="556" max="556" width="44.1640625" bestFit="1" customWidth="1"/>
    <col min="557" max="557" width="23.5" bestFit="1" customWidth="1"/>
    <col min="558" max="558" width="18.1640625" bestFit="1" customWidth="1"/>
    <col min="559" max="559" width="48.33203125" bestFit="1" customWidth="1"/>
    <col min="560" max="560" width="40" bestFit="1" customWidth="1"/>
    <col min="561" max="561" width="29.6640625" bestFit="1" customWidth="1"/>
    <col min="562" max="562" width="32" bestFit="1" customWidth="1"/>
    <col min="563" max="563" width="31.33203125" bestFit="1" customWidth="1"/>
    <col min="564" max="564" width="42.33203125" bestFit="1" customWidth="1"/>
    <col min="565" max="565" width="44.33203125" bestFit="1" customWidth="1"/>
    <col min="566" max="566" width="30.83203125" bestFit="1" customWidth="1"/>
    <col min="567" max="567" width="5.1640625" bestFit="1" customWidth="1"/>
    <col min="568" max="568" width="12.5" bestFit="1" customWidth="1"/>
    <col min="569" max="569" width="30.83203125" bestFit="1" customWidth="1"/>
    <col min="570" max="570" width="40.5" bestFit="1" customWidth="1"/>
    <col min="571" max="571" width="24.5" bestFit="1" customWidth="1"/>
    <col min="572" max="572" width="38" bestFit="1" customWidth="1"/>
    <col min="573" max="573" width="33.5" bestFit="1" customWidth="1"/>
    <col min="574" max="574" width="16.33203125" bestFit="1" customWidth="1"/>
    <col min="575" max="575" width="15.6640625" bestFit="1" customWidth="1"/>
    <col min="576" max="576" width="16.6640625" bestFit="1" customWidth="1"/>
    <col min="577" max="577" width="28.33203125" bestFit="1" customWidth="1"/>
    <col min="578" max="578" width="51.33203125" bestFit="1" customWidth="1"/>
    <col min="579" max="579" width="46.6640625" bestFit="1" customWidth="1"/>
    <col min="580" max="580" width="20.6640625" bestFit="1" customWidth="1"/>
    <col min="581" max="581" width="5.83203125" bestFit="1" customWidth="1"/>
    <col min="582" max="582" width="46.33203125" bestFit="1" customWidth="1"/>
    <col min="583" max="583" width="49.6640625" bestFit="1" customWidth="1"/>
    <col min="584" max="584" width="26.83203125" bestFit="1" customWidth="1"/>
    <col min="585" max="585" width="27.33203125" bestFit="1" customWidth="1"/>
    <col min="586" max="586" width="35.83203125" bestFit="1" customWidth="1"/>
    <col min="587" max="587" width="10.5" bestFit="1" customWidth="1"/>
    <col min="588" max="588" width="23.5" bestFit="1" customWidth="1"/>
    <col min="589" max="589" width="38.33203125" bestFit="1" customWidth="1"/>
    <col min="590" max="590" width="30.33203125" bestFit="1" customWidth="1"/>
    <col min="591" max="591" width="15.33203125" bestFit="1" customWidth="1"/>
    <col min="592" max="592" width="19.83203125" bestFit="1" customWidth="1"/>
    <col min="593" max="593" width="52" bestFit="1" customWidth="1"/>
    <col min="594" max="594" width="48.6640625" bestFit="1" customWidth="1"/>
    <col min="595" max="595" width="24.6640625" bestFit="1" customWidth="1"/>
    <col min="596" max="596" width="28.6640625" bestFit="1" customWidth="1"/>
    <col min="597" max="597" width="17.83203125" bestFit="1" customWidth="1"/>
    <col min="598" max="598" width="17.6640625" bestFit="1" customWidth="1"/>
    <col min="599" max="599" width="51.83203125" bestFit="1" customWidth="1"/>
    <col min="600" max="600" width="8.83203125" bestFit="1" customWidth="1"/>
    <col min="601" max="601" width="29.83203125" bestFit="1" customWidth="1"/>
    <col min="602" max="602" width="23" bestFit="1" customWidth="1"/>
    <col min="603" max="603" width="39.5" bestFit="1" customWidth="1"/>
    <col min="604" max="604" width="17.33203125" bestFit="1" customWidth="1"/>
    <col min="605" max="605" width="34.83203125" bestFit="1" customWidth="1"/>
    <col min="606" max="606" width="50.1640625" bestFit="1" customWidth="1"/>
    <col min="607" max="607" width="18.5" bestFit="1" customWidth="1"/>
    <col min="608" max="608" width="37.1640625" bestFit="1" customWidth="1"/>
    <col min="609" max="609" width="13.33203125" bestFit="1" customWidth="1"/>
    <col min="610" max="610" width="38.5" bestFit="1" customWidth="1"/>
    <col min="611" max="611" width="44.1640625" bestFit="1" customWidth="1"/>
    <col min="612" max="612" width="13.6640625" bestFit="1" customWidth="1"/>
    <col min="613" max="613" width="44.33203125" bestFit="1" customWidth="1"/>
    <col min="614" max="614" width="23.6640625" bestFit="1" customWidth="1"/>
    <col min="615" max="615" width="43.33203125" bestFit="1" customWidth="1"/>
    <col min="616" max="616" width="33" bestFit="1" customWidth="1"/>
    <col min="617" max="617" width="51.5" bestFit="1" customWidth="1"/>
    <col min="618" max="618" width="25.6640625" bestFit="1" customWidth="1"/>
    <col min="619" max="619" width="51.6640625" bestFit="1" customWidth="1"/>
    <col min="620" max="620" width="44" bestFit="1" customWidth="1"/>
    <col min="621" max="621" width="37.6640625" bestFit="1" customWidth="1"/>
    <col min="622" max="622" width="47.33203125" bestFit="1" customWidth="1"/>
    <col min="623" max="623" width="26.6640625" bestFit="1" customWidth="1"/>
    <col min="624" max="624" width="44.33203125" bestFit="1" customWidth="1"/>
    <col min="625" max="625" width="15.1640625" bestFit="1" customWidth="1"/>
    <col min="626" max="626" width="21.5" bestFit="1" customWidth="1"/>
    <col min="627" max="627" width="25.33203125" bestFit="1" customWidth="1"/>
    <col min="628" max="628" width="43.33203125" bestFit="1" customWidth="1"/>
    <col min="629" max="629" width="28.5" bestFit="1" customWidth="1"/>
    <col min="630" max="630" width="45.33203125" bestFit="1" customWidth="1"/>
    <col min="631" max="631" width="41.5" bestFit="1" customWidth="1"/>
    <col min="632" max="632" width="32.6640625" bestFit="1" customWidth="1"/>
    <col min="633" max="633" width="28.33203125" bestFit="1" customWidth="1"/>
    <col min="634" max="634" width="43.33203125" bestFit="1" customWidth="1"/>
    <col min="635" max="635" width="41.1640625" bestFit="1" customWidth="1"/>
    <col min="636" max="636" width="24" bestFit="1" customWidth="1"/>
    <col min="637" max="637" width="32" bestFit="1" customWidth="1"/>
    <col min="638" max="638" width="37.1640625" bestFit="1" customWidth="1"/>
    <col min="639" max="639" width="25.6640625" bestFit="1" customWidth="1"/>
    <col min="640" max="640" width="18.6640625" bestFit="1" customWidth="1"/>
    <col min="641" max="641" width="41.83203125" bestFit="1" customWidth="1"/>
    <col min="642" max="642" width="31" bestFit="1" customWidth="1"/>
    <col min="643" max="643" width="30.5" bestFit="1" customWidth="1"/>
    <col min="644" max="644" width="29.6640625" bestFit="1" customWidth="1"/>
    <col min="645" max="645" width="33.5" bestFit="1" customWidth="1"/>
    <col min="646" max="646" width="45" bestFit="1" customWidth="1"/>
    <col min="647" max="647" width="60.6640625" bestFit="1" customWidth="1"/>
    <col min="648" max="648" width="28.5" bestFit="1" customWidth="1"/>
    <col min="649" max="649" width="20.33203125" bestFit="1" customWidth="1"/>
    <col min="650" max="650" width="24.1640625" bestFit="1" customWidth="1"/>
    <col min="651" max="651" width="29.33203125" bestFit="1" customWidth="1"/>
    <col min="652" max="652" width="38.6640625" bestFit="1" customWidth="1"/>
    <col min="653" max="653" width="30.33203125" bestFit="1" customWidth="1"/>
    <col min="654" max="654" width="46.33203125" bestFit="1" customWidth="1"/>
    <col min="655" max="655" width="15.83203125" bestFit="1" customWidth="1"/>
    <col min="656" max="656" width="38.83203125" bestFit="1" customWidth="1"/>
    <col min="657" max="657" width="42.1640625" bestFit="1" customWidth="1"/>
    <col min="658" max="658" width="46.1640625" bestFit="1" customWidth="1"/>
    <col min="659" max="659" width="24" bestFit="1" customWidth="1"/>
    <col min="660" max="660" width="6" bestFit="1" customWidth="1"/>
    <col min="661" max="661" width="39.5" bestFit="1" customWidth="1"/>
    <col min="662" max="662" width="24.33203125" bestFit="1" customWidth="1"/>
    <col min="663" max="663" width="23.5" bestFit="1" customWidth="1"/>
    <col min="664" max="664" width="50.6640625" bestFit="1" customWidth="1"/>
    <col min="665" max="665" width="49.33203125" bestFit="1" customWidth="1"/>
    <col min="666" max="666" width="50.6640625" bestFit="1" customWidth="1"/>
    <col min="667" max="667" width="41.1640625" bestFit="1" customWidth="1"/>
    <col min="668" max="668" width="46" bestFit="1" customWidth="1"/>
    <col min="669" max="669" width="42.83203125" bestFit="1" customWidth="1"/>
    <col min="670" max="670" width="41.33203125" bestFit="1" customWidth="1"/>
    <col min="671" max="671" width="30.1640625" bestFit="1" customWidth="1"/>
    <col min="672" max="672" width="20.5" bestFit="1" customWidth="1"/>
    <col min="673" max="673" width="43.1640625" bestFit="1" customWidth="1"/>
    <col min="674" max="674" width="39.6640625" bestFit="1" customWidth="1"/>
    <col min="675" max="675" width="43.83203125" bestFit="1" customWidth="1"/>
    <col min="676" max="676" width="39.33203125" bestFit="1" customWidth="1"/>
    <col min="677" max="677" width="42.5" bestFit="1" customWidth="1"/>
    <col min="678" max="678" width="46.6640625" bestFit="1" customWidth="1"/>
    <col min="679" max="679" width="38" bestFit="1" customWidth="1"/>
    <col min="680" max="680" width="37.33203125" bestFit="1" customWidth="1"/>
    <col min="681" max="681" width="20.1640625" bestFit="1" customWidth="1"/>
    <col min="682" max="682" width="48" bestFit="1" customWidth="1"/>
    <col min="683" max="683" width="32.83203125" bestFit="1" customWidth="1"/>
    <col min="684" max="684" width="7.1640625" bestFit="1" customWidth="1"/>
    <col min="685" max="685" width="50.83203125" bestFit="1" customWidth="1"/>
    <col min="686" max="686" width="40.5" bestFit="1" customWidth="1"/>
    <col min="687" max="687" width="38" bestFit="1" customWidth="1"/>
    <col min="688" max="688" width="14.5" bestFit="1" customWidth="1"/>
    <col min="689" max="689" width="31.83203125" bestFit="1" customWidth="1"/>
    <col min="690" max="690" width="46.1640625" bestFit="1" customWidth="1"/>
    <col min="691" max="691" width="10" bestFit="1" customWidth="1"/>
    <col min="692" max="692" width="13" bestFit="1" customWidth="1"/>
    <col min="693" max="693" width="31.33203125" bestFit="1" customWidth="1"/>
    <col min="694" max="694" width="43.5" bestFit="1" customWidth="1"/>
    <col min="695" max="695" width="33.1640625" bestFit="1" customWidth="1"/>
    <col min="696" max="696" width="40.1640625" bestFit="1" customWidth="1"/>
    <col min="697" max="697" width="28.1640625" bestFit="1" customWidth="1"/>
    <col min="698" max="698" width="40.1640625" bestFit="1" customWidth="1"/>
    <col min="699" max="699" width="28" bestFit="1" customWidth="1"/>
    <col min="700" max="700" width="18" bestFit="1" customWidth="1"/>
    <col min="701" max="701" width="24.5" bestFit="1" customWidth="1"/>
    <col min="702" max="702" width="27.6640625" bestFit="1" customWidth="1"/>
    <col min="703" max="703" width="36.1640625" bestFit="1" customWidth="1"/>
    <col min="704" max="704" width="31.1640625" bestFit="1" customWidth="1"/>
    <col min="705" max="705" width="37.5" bestFit="1" customWidth="1"/>
    <col min="706" max="706" width="31.33203125" bestFit="1" customWidth="1"/>
    <col min="707" max="707" width="49" bestFit="1" customWidth="1"/>
    <col min="708" max="708" width="13" bestFit="1" customWidth="1"/>
    <col min="709" max="709" width="12.6640625" bestFit="1" customWidth="1"/>
    <col min="710" max="710" width="17" bestFit="1" customWidth="1"/>
    <col min="711" max="711" width="39.1640625" bestFit="1" customWidth="1"/>
    <col min="712" max="712" width="25.1640625" bestFit="1" customWidth="1"/>
    <col min="713" max="713" width="34" bestFit="1" customWidth="1"/>
    <col min="714" max="714" width="26.1640625" bestFit="1" customWidth="1"/>
    <col min="715" max="715" width="15.83203125" bestFit="1" customWidth="1"/>
    <col min="716" max="716" width="31.33203125" bestFit="1" customWidth="1"/>
    <col min="717" max="717" width="47.83203125" bestFit="1" customWidth="1"/>
    <col min="718" max="718" width="20.1640625" bestFit="1" customWidth="1"/>
    <col min="719" max="719" width="49.1640625" bestFit="1" customWidth="1"/>
    <col min="720" max="720" width="14.5" bestFit="1" customWidth="1"/>
    <col min="721" max="721" width="40.83203125" bestFit="1" customWidth="1"/>
    <col min="722" max="722" width="23.6640625" bestFit="1" customWidth="1"/>
    <col min="723" max="723" width="45.5" bestFit="1" customWidth="1"/>
    <col min="724" max="724" width="53.33203125" bestFit="1" customWidth="1"/>
    <col min="725" max="725" width="22.6640625" bestFit="1" customWidth="1"/>
    <col min="726" max="726" width="33" bestFit="1" customWidth="1"/>
    <col min="727" max="727" width="34" bestFit="1" customWidth="1"/>
    <col min="728" max="728" width="44.83203125" bestFit="1" customWidth="1"/>
    <col min="729" max="729" width="32" bestFit="1" customWidth="1"/>
    <col min="730" max="730" width="39" bestFit="1" customWidth="1"/>
    <col min="731" max="731" width="9.1640625" bestFit="1" customWidth="1"/>
    <col min="732" max="732" width="34" bestFit="1" customWidth="1"/>
    <col min="733" max="733" width="15.6640625" bestFit="1" customWidth="1"/>
    <col min="734" max="734" width="30.6640625" bestFit="1" customWidth="1"/>
    <col min="735" max="735" width="37.5" bestFit="1" customWidth="1"/>
    <col min="736" max="736" width="48" bestFit="1" customWidth="1"/>
    <col min="737" max="737" width="42.83203125" bestFit="1" customWidth="1"/>
    <col min="738" max="738" width="37.83203125" bestFit="1" customWidth="1"/>
    <col min="739" max="739" width="38.1640625" bestFit="1" customWidth="1"/>
    <col min="740" max="740" width="19" bestFit="1" customWidth="1"/>
    <col min="741" max="741" width="13.83203125" bestFit="1" customWidth="1"/>
    <col min="742" max="742" width="14.6640625" bestFit="1" customWidth="1"/>
    <col min="743" max="743" width="6.1640625" bestFit="1" customWidth="1"/>
    <col min="744" max="744" width="48" bestFit="1" customWidth="1"/>
    <col min="745" max="745" width="32.1640625" bestFit="1" customWidth="1"/>
    <col min="746" max="746" width="50.83203125" bestFit="1" customWidth="1"/>
    <col min="747" max="747" width="37" bestFit="1" customWidth="1"/>
    <col min="748" max="748" width="46.6640625" bestFit="1" customWidth="1"/>
    <col min="749" max="749" width="33.5" bestFit="1" customWidth="1"/>
    <col min="750" max="750" width="49.5" bestFit="1" customWidth="1"/>
    <col min="751" max="751" width="42.6640625" bestFit="1" customWidth="1"/>
    <col min="752" max="752" width="14.33203125" bestFit="1" customWidth="1"/>
    <col min="753" max="753" width="25.6640625" bestFit="1" customWidth="1"/>
    <col min="754" max="754" width="35.5" bestFit="1" customWidth="1"/>
    <col min="755" max="755" width="26.33203125" bestFit="1" customWidth="1"/>
    <col min="756" max="756" width="17.33203125" bestFit="1" customWidth="1"/>
    <col min="757" max="757" width="44.5" bestFit="1" customWidth="1"/>
    <col min="758" max="758" width="50.83203125" bestFit="1" customWidth="1"/>
    <col min="759" max="759" width="12.83203125" bestFit="1" customWidth="1"/>
    <col min="760" max="760" width="14.1640625" bestFit="1" customWidth="1"/>
    <col min="761" max="761" width="21.5" bestFit="1" customWidth="1"/>
    <col min="762" max="762" width="21" bestFit="1" customWidth="1"/>
    <col min="763" max="763" width="28" bestFit="1" customWidth="1"/>
    <col min="764" max="764" width="16" bestFit="1" customWidth="1"/>
    <col min="765" max="765" width="18.83203125" bestFit="1" customWidth="1"/>
    <col min="766" max="766" width="16.33203125" bestFit="1" customWidth="1"/>
    <col min="767" max="767" width="12.33203125" bestFit="1" customWidth="1"/>
    <col min="768" max="768" width="17" bestFit="1" customWidth="1"/>
    <col min="769" max="769" width="42.5" bestFit="1" customWidth="1"/>
    <col min="770" max="770" width="33.83203125" bestFit="1" customWidth="1"/>
    <col min="771" max="771" width="14.6640625" bestFit="1" customWidth="1"/>
    <col min="772" max="772" width="7" bestFit="1" customWidth="1"/>
    <col min="773" max="773" width="31.83203125" bestFit="1" customWidth="1"/>
    <col min="774" max="774" width="47.6640625" bestFit="1" customWidth="1"/>
    <col min="775" max="775" width="34.5" bestFit="1" customWidth="1"/>
    <col min="776" max="776" width="7.83203125" bestFit="1" customWidth="1"/>
    <col min="777" max="777" width="29.83203125" bestFit="1" customWidth="1"/>
    <col min="778" max="778" width="43.6640625" bestFit="1" customWidth="1"/>
    <col min="779" max="779" width="25.5" bestFit="1" customWidth="1"/>
    <col min="780" max="780" width="20.5" bestFit="1" customWidth="1"/>
    <col min="781" max="781" width="9.5" bestFit="1" customWidth="1"/>
    <col min="782" max="782" width="24.5" bestFit="1" customWidth="1"/>
    <col min="783" max="783" width="19" bestFit="1" customWidth="1"/>
    <col min="784" max="784" width="21.5" bestFit="1" customWidth="1"/>
    <col min="785" max="785" width="30" bestFit="1" customWidth="1"/>
    <col min="786" max="786" width="46.33203125" bestFit="1" customWidth="1"/>
    <col min="787" max="787" width="27.33203125" bestFit="1" customWidth="1"/>
    <col min="788" max="788" width="21.83203125" bestFit="1" customWidth="1"/>
    <col min="789" max="789" width="41.5" bestFit="1" customWidth="1"/>
    <col min="790" max="790" width="50.33203125" bestFit="1" customWidth="1"/>
    <col min="791" max="791" width="30.5" bestFit="1" customWidth="1"/>
    <col min="792" max="792" width="29.6640625" bestFit="1" customWidth="1"/>
    <col min="793" max="793" width="25.5" bestFit="1" customWidth="1"/>
    <col min="794" max="794" width="8.33203125" bestFit="1" customWidth="1"/>
    <col min="795" max="795" width="9.1640625" bestFit="1" customWidth="1"/>
    <col min="796" max="796" width="35.5" bestFit="1" customWidth="1"/>
    <col min="797" max="797" width="41.5" bestFit="1" customWidth="1"/>
    <col min="798" max="798" width="40.5" bestFit="1" customWidth="1"/>
    <col min="799" max="799" width="29.83203125" bestFit="1" customWidth="1"/>
    <col min="800" max="800" width="33" bestFit="1" customWidth="1"/>
    <col min="801" max="801" width="8.83203125" bestFit="1" customWidth="1"/>
    <col min="802" max="802" width="33" bestFit="1" customWidth="1"/>
    <col min="803" max="803" width="20.6640625" bestFit="1" customWidth="1"/>
    <col min="804" max="804" width="10.33203125" bestFit="1" customWidth="1"/>
    <col min="805" max="805" width="24.1640625" bestFit="1" customWidth="1"/>
    <col min="806" max="806" width="40.5" bestFit="1" customWidth="1"/>
    <col min="807" max="807" width="35.83203125" bestFit="1" customWidth="1"/>
    <col min="808" max="808" width="48.33203125" bestFit="1" customWidth="1"/>
    <col min="809" max="809" width="25.33203125" bestFit="1" customWidth="1"/>
    <col min="810" max="810" width="22.5" bestFit="1" customWidth="1"/>
    <col min="811" max="811" width="28.5" bestFit="1" customWidth="1"/>
    <col min="812" max="812" width="10.5" bestFit="1" customWidth="1"/>
    <col min="813" max="813" width="43.5" bestFit="1" customWidth="1"/>
    <col min="814" max="814" width="9.6640625" bestFit="1" customWidth="1"/>
    <col min="815" max="815" width="29.1640625" bestFit="1" customWidth="1"/>
    <col min="816" max="816" width="46.5" bestFit="1" customWidth="1"/>
    <col min="817" max="817" width="47" bestFit="1" customWidth="1"/>
    <col min="818" max="818" width="18.5" bestFit="1" customWidth="1"/>
    <col min="819" max="819" width="12.5" bestFit="1" customWidth="1"/>
    <col min="820" max="820" width="22.33203125" bestFit="1" customWidth="1"/>
    <col min="821" max="821" width="39.83203125" bestFit="1" customWidth="1"/>
    <col min="822" max="822" width="15.6640625" bestFit="1" customWidth="1"/>
    <col min="823" max="823" width="32.6640625" bestFit="1" customWidth="1"/>
    <col min="824" max="824" width="13.5" bestFit="1" customWidth="1"/>
    <col min="825" max="825" width="9.1640625" bestFit="1" customWidth="1"/>
    <col min="826" max="826" width="27" bestFit="1" customWidth="1"/>
    <col min="827" max="827" width="19.33203125" bestFit="1" customWidth="1"/>
    <col min="828" max="828" width="18" bestFit="1" customWidth="1"/>
    <col min="829" max="829" width="16.6640625" bestFit="1" customWidth="1"/>
    <col min="830" max="830" width="40.83203125" bestFit="1" customWidth="1"/>
    <col min="831" max="831" width="33" bestFit="1" customWidth="1"/>
    <col min="832" max="832" width="12" bestFit="1" customWidth="1"/>
    <col min="833" max="833" width="42.83203125" bestFit="1" customWidth="1"/>
    <col min="834" max="834" width="24" bestFit="1" customWidth="1"/>
    <col min="835" max="835" width="15.83203125" bestFit="1" customWidth="1"/>
    <col min="836" max="836" width="41.5" bestFit="1" customWidth="1"/>
    <col min="837" max="837" width="22.5" bestFit="1" customWidth="1"/>
    <col min="838" max="838" width="48.6640625" bestFit="1" customWidth="1"/>
    <col min="839" max="839" width="34.33203125" bestFit="1" customWidth="1"/>
    <col min="840" max="840" width="50" bestFit="1" customWidth="1"/>
    <col min="841" max="841" width="39.5" bestFit="1" customWidth="1"/>
    <col min="842" max="842" width="29.5" bestFit="1" customWidth="1"/>
    <col min="843" max="843" width="32.33203125" bestFit="1" customWidth="1"/>
    <col min="844" max="844" width="48.6640625" bestFit="1" customWidth="1"/>
    <col min="845" max="845" width="9.33203125" bestFit="1" customWidth="1"/>
    <col min="846" max="846" width="26.6640625" bestFit="1" customWidth="1"/>
    <col min="847" max="848" width="19.1640625" bestFit="1" customWidth="1"/>
    <col min="849" max="849" width="32.5" bestFit="1" customWidth="1"/>
    <col min="850" max="850" width="5" bestFit="1" customWidth="1"/>
    <col min="851" max="851" width="26.1640625" bestFit="1" customWidth="1"/>
    <col min="852" max="852" width="10.33203125" bestFit="1" customWidth="1"/>
    <col min="853" max="853" width="34.6640625" bestFit="1" customWidth="1"/>
    <col min="854" max="854" width="43.83203125" bestFit="1" customWidth="1"/>
    <col min="855" max="855" width="19.33203125" bestFit="1" customWidth="1"/>
    <col min="856" max="856" width="13.83203125" bestFit="1" customWidth="1"/>
    <col min="857" max="857" width="43.6640625" bestFit="1" customWidth="1"/>
    <col min="858" max="858" width="6.83203125" bestFit="1" customWidth="1"/>
    <col min="859" max="859" width="12.1640625" bestFit="1" customWidth="1"/>
    <col min="860" max="860" width="6.1640625" bestFit="1" customWidth="1"/>
    <col min="861" max="861" width="28" bestFit="1" customWidth="1"/>
    <col min="862" max="862" width="47.6640625" bestFit="1" customWidth="1"/>
    <col min="863" max="863" width="12.83203125" bestFit="1" customWidth="1"/>
    <col min="864" max="864" width="11.1640625" bestFit="1" customWidth="1"/>
    <col min="865" max="865" width="67.5" bestFit="1" customWidth="1"/>
    <col min="866" max="866" width="38.1640625" bestFit="1" customWidth="1"/>
    <col min="867" max="867" width="12.1640625" bestFit="1" customWidth="1"/>
    <col min="868" max="868" width="50.5" bestFit="1" customWidth="1"/>
    <col min="869" max="869" width="22.6640625" bestFit="1" customWidth="1"/>
    <col min="870" max="870" width="30.1640625" bestFit="1" customWidth="1"/>
    <col min="871" max="871" width="27.1640625" bestFit="1" customWidth="1"/>
    <col min="872" max="872" width="30.5" bestFit="1" customWidth="1"/>
    <col min="873" max="873" width="15.5" bestFit="1" customWidth="1"/>
    <col min="874" max="874" width="28" bestFit="1" customWidth="1"/>
    <col min="875" max="875" width="18.33203125" bestFit="1" customWidth="1"/>
    <col min="876" max="876" width="36" bestFit="1" customWidth="1"/>
    <col min="877" max="877" width="26.33203125" bestFit="1" customWidth="1"/>
    <col min="878" max="878" width="46.5" bestFit="1" customWidth="1"/>
    <col min="879" max="879" width="14" bestFit="1" customWidth="1"/>
    <col min="880" max="880" width="29.33203125" bestFit="1" customWidth="1"/>
    <col min="881" max="881" width="18" bestFit="1" customWidth="1"/>
    <col min="882" max="882" width="45.33203125" bestFit="1" customWidth="1"/>
    <col min="883" max="883" width="31.33203125" bestFit="1" customWidth="1"/>
    <col min="884" max="884" width="35.5" bestFit="1" customWidth="1"/>
    <col min="885" max="885" width="28.33203125" bestFit="1" customWidth="1"/>
    <col min="886" max="886" width="42.5" bestFit="1" customWidth="1"/>
    <col min="887" max="887" width="46.6640625" bestFit="1" customWidth="1"/>
    <col min="888" max="888" width="15.5" bestFit="1" customWidth="1"/>
    <col min="889" max="889" width="27.1640625" bestFit="1" customWidth="1"/>
    <col min="890" max="890" width="28.33203125" bestFit="1" customWidth="1"/>
    <col min="891" max="891" width="7.83203125" bestFit="1" customWidth="1"/>
    <col min="892" max="892" width="50.33203125" bestFit="1" customWidth="1"/>
    <col min="893" max="893" width="38" bestFit="1" customWidth="1"/>
    <col min="894" max="894" width="18.5" bestFit="1" customWidth="1"/>
    <col min="895" max="895" width="46.33203125" bestFit="1" customWidth="1"/>
    <col min="896" max="896" width="45.6640625" bestFit="1" customWidth="1"/>
    <col min="897" max="897" width="24.1640625" bestFit="1" customWidth="1"/>
    <col min="898" max="898" width="16.5" bestFit="1" customWidth="1"/>
    <col min="899" max="899" width="12.5" bestFit="1" customWidth="1"/>
    <col min="900" max="900" width="17" bestFit="1" customWidth="1"/>
    <col min="901" max="901" width="45.5" bestFit="1" customWidth="1"/>
    <col min="902" max="902" width="12.6640625" bestFit="1" customWidth="1"/>
    <col min="903" max="903" width="48.33203125" bestFit="1" customWidth="1"/>
    <col min="904" max="904" width="30.6640625" bestFit="1" customWidth="1"/>
    <col min="905" max="905" width="28.5" bestFit="1" customWidth="1"/>
    <col min="906" max="906" width="49.33203125" bestFit="1" customWidth="1"/>
    <col min="907" max="907" width="7.6640625" bestFit="1" customWidth="1"/>
    <col min="908" max="908" width="32.5" bestFit="1" customWidth="1"/>
    <col min="909" max="909" width="17.33203125" bestFit="1" customWidth="1"/>
    <col min="910" max="910" width="50.83203125" bestFit="1" customWidth="1"/>
    <col min="911" max="911" width="18.5" bestFit="1" customWidth="1"/>
    <col min="912" max="912" width="10.33203125" bestFit="1" customWidth="1"/>
    <col min="913" max="913" width="47.5" bestFit="1" customWidth="1"/>
    <col min="914" max="914" width="23.83203125" bestFit="1" customWidth="1"/>
    <col min="915" max="915" width="42.6640625" bestFit="1" customWidth="1"/>
    <col min="916" max="916" width="35" bestFit="1" customWidth="1"/>
    <col min="917" max="917" width="32.1640625" bestFit="1" customWidth="1"/>
    <col min="918" max="918" width="33.5" bestFit="1" customWidth="1"/>
    <col min="919" max="919" width="44.5" bestFit="1" customWidth="1"/>
    <col min="920" max="920" width="6" bestFit="1" customWidth="1"/>
    <col min="921" max="921" width="35.1640625" bestFit="1" customWidth="1"/>
    <col min="922" max="922" width="30.83203125" bestFit="1" customWidth="1"/>
    <col min="923" max="923" width="48.33203125" bestFit="1" customWidth="1"/>
    <col min="924" max="924" width="24.33203125" bestFit="1" customWidth="1"/>
    <col min="925" max="925" width="42.6640625" bestFit="1" customWidth="1"/>
    <col min="926" max="926" width="29.83203125" bestFit="1" customWidth="1"/>
    <col min="927" max="927" width="34.5" bestFit="1" customWidth="1"/>
    <col min="928" max="928" width="23.33203125" bestFit="1" customWidth="1"/>
    <col min="929" max="929" width="11.5" bestFit="1" customWidth="1"/>
    <col min="930" max="930" width="15" bestFit="1" customWidth="1"/>
    <col min="931" max="931" width="24.5" bestFit="1" customWidth="1"/>
    <col min="932" max="932" width="47.33203125" bestFit="1" customWidth="1"/>
    <col min="933" max="933" width="11" bestFit="1" customWidth="1"/>
    <col min="934" max="934" width="28.1640625" bestFit="1" customWidth="1"/>
    <col min="935" max="935" width="29" bestFit="1" customWidth="1"/>
    <col min="936" max="936" width="29.5" bestFit="1" customWidth="1"/>
    <col min="937" max="937" width="48.33203125" bestFit="1" customWidth="1"/>
    <col min="938" max="938" width="22.33203125" bestFit="1" customWidth="1"/>
    <col min="939" max="939" width="17" bestFit="1" customWidth="1"/>
    <col min="940" max="940" width="41.1640625" bestFit="1" customWidth="1"/>
    <col min="941" max="941" width="37.6640625" bestFit="1" customWidth="1"/>
    <col min="942" max="942" width="37.1640625" bestFit="1" customWidth="1"/>
    <col min="943" max="943" width="21" bestFit="1" customWidth="1"/>
    <col min="944" max="944" width="48.1640625" bestFit="1" customWidth="1"/>
    <col min="945" max="945" width="33.83203125" bestFit="1" customWidth="1"/>
    <col min="946" max="946" width="42.6640625" bestFit="1" customWidth="1"/>
    <col min="947" max="947" width="34.33203125" bestFit="1" customWidth="1"/>
    <col min="948" max="948" width="11.5" bestFit="1" customWidth="1"/>
    <col min="949" max="949" width="20" bestFit="1" customWidth="1"/>
    <col min="950" max="950" width="11" bestFit="1" customWidth="1"/>
    <col min="951" max="951" width="29.6640625" bestFit="1" customWidth="1"/>
    <col min="952" max="952" width="11.5" bestFit="1" customWidth="1"/>
    <col min="953" max="953" width="25.83203125" bestFit="1" customWidth="1"/>
    <col min="954" max="954" width="14.33203125" bestFit="1" customWidth="1"/>
    <col min="955" max="955" width="22.83203125" bestFit="1" customWidth="1"/>
    <col min="956" max="956" width="12.83203125" bestFit="1" customWidth="1"/>
    <col min="957" max="957" width="16.5" bestFit="1" customWidth="1"/>
    <col min="958" max="958" width="14.83203125" bestFit="1" customWidth="1"/>
    <col min="959" max="959" width="24.1640625" bestFit="1" customWidth="1"/>
    <col min="960" max="960" width="38.83203125" bestFit="1" customWidth="1"/>
    <col min="961" max="961" width="34" bestFit="1" customWidth="1"/>
    <col min="962" max="962" width="32.1640625" bestFit="1" customWidth="1"/>
    <col min="963" max="963" width="38" bestFit="1" customWidth="1"/>
    <col min="964" max="964" width="35.83203125" bestFit="1" customWidth="1"/>
    <col min="965" max="965" width="22.83203125" bestFit="1" customWidth="1"/>
    <col min="966" max="966" width="21.6640625" bestFit="1" customWidth="1"/>
    <col min="967" max="967" width="27" bestFit="1" customWidth="1"/>
    <col min="968" max="968" width="19" bestFit="1" customWidth="1"/>
    <col min="969" max="969" width="45.5" bestFit="1" customWidth="1"/>
    <col min="970" max="970" width="49.33203125" bestFit="1" customWidth="1"/>
    <col min="971" max="971" width="38" bestFit="1" customWidth="1"/>
    <col min="972" max="972" width="18" bestFit="1" customWidth="1"/>
    <col min="973" max="973" width="23" bestFit="1" customWidth="1"/>
    <col min="974" max="974" width="9.33203125" bestFit="1" customWidth="1"/>
    <col min="975" max="975" width="14.1640625" bestFit="1" customWidth="1"/>
    <col min="976" max="976" width="37" bestFit="1" customWidth="1"/>
    <col min="977" max="977" width="22.83203125" bestFit="1" customWidth="1"/>
    <col min="978" max="978" width="9.1640625" bestFit="1" customWidth="1"/>
    <col min="979" max="979" width="36.5" bestFit="1" customWidth="1"/>
    <col min="980" max="980" width="32.6640625" bestFit="1" customWidth="1"/>
    <col min="981" max="981" width="39" bestFit="1" customWidth="1"/>
    <col min="982" max="982" width="18.33203125" bestFit="1" customWidth="1"/>
    <col min="983" max="983" width="42.6640625" bestFit="1" customWidth="1"/>
    <col min="984" max="984" width="8.33203125" bestFit="1" customWidth="1"/>
    <col min="985" max="985" width="31.83203125" bestFit="1" customWidth="1"/>
    <col min="986" max="986" width="40.33203125" bestFit="1" customWidth="1"/>
    <col min="987" max="987" width="18.33203125" bestFit="1" customWidth="1"/>
    <col min="988" max="988" width="34.33203125" bestFit="1" customWidth="1"/>
    <col min="989" max="989" width="33.33203125" bestFit="1" customWidth="1"/>
    <col min="990" max="990" width="44.6640625" bestFit="1" customWidth="1"/>
    <col min="991" max="991" width="19.5" bestFit="1" customWidth="1"/>
    <col min="992" max="992" width="28.33203125" bestFit="1" customWidth="1"/>
    <col min="993" max="993" width="14.1640625" bestFit="1" customWidth="1"/>
    <col min="994" max="994" width="30.5" bestFit="1" customWidth="1"/>
    <col min="995" max="995" width="41.33203125" bestFit="1" customWidth="1"/>
    <col min="996" max="996" width="17.83203125" bestFit="1" customWidth="1"/>
    <col min="997" max="997" width="15.6640625" bestFit="1" customWidth="1"/>
    <col min="998" max="998" width="48.33203125" bestFit="1" customWidth="1"/>
    <col min="999" max="999" width="8.1640625" bestFit="1" customWidth="1"/>
    <col min="1000" max="1000" width="13.6640625" bestFit="1" customWidth="1"/>
    <col min="1001" max="1001" width="24.6640625" bestFit="1" customWidth="1"/>
    <col min="1002" max="1002" width="33.6640625" bestFit="1" customWidth="1"/>
    <col min="1003" max="1003" width="19.1640625" bestFit="1" customWidth="1"/>
    <col min="1004" max="1004" width="44.6640625" bestFit="1" customWidth="1"/>
    <col min="1005" max="1005" width="9.5" bestFit="1" customWidth="1"/>
    <col min="1006" max="1006" width="8.33203125" bestFit="1" customWidth="1"/>
    <col min="1007" max="1007" width="40.1640625" bestFit="1" customWidth="1"/>
    <col min="1008" max="1008" width="64.1640625" bestFit="1" customWidth="1"/>
    <col min="1009" max="1009" width="50.1640625" bestFit="1" customWidth="1"/>
    <col min="1010" max="1010" width="12.6640625" bestFit="1" customWidth="1"/>
    <col min="1011" max="1011" width="34.6640625" bestFit="1" customWidth="1"/>
    <col min="1012" max="1012" width="27.6640625" bestFit="1" customWidth="1"/>
    <col min="1013" max="1013" width="29.33203125" bestFit="1" customWidth="1"/>
    <col min="1014" max="1014" width="41" bestFit="1" customWidth="1"/>
    <col min="1015" max="1015" width="8.6640625" bestFit="1" customWidth="1"/>
    <col min="1016" max="1016" width="29.6640625" bestFit="1" customWidth="1"/>
    <col min="1017" max="1017" width="31" bestFit="1" customWidth="1"/>
    <col min="1018" max="1018" width="35.83203125" bestFit="1" customWidth="1"/>
    <col min="1019" max="1019" width="31.33203125" bestFit="1" customWidth="1"/>
    <col min="1020" max="1020" width="15.5" bestFit="1" customWidth="1"/>
    <col min="1021" max="1021" width="48" bestFit="1" customWidth="1"/>
    <col min="1022" max="1022" width="37.33203125" bestFit="1" customWidth="1"/>
    <col min="1023" max="1023" width="17.5" bestFit="1" customWidth="1"/>
    <col min="1024" max="1024" width="18.1640625" bestFit="1" customWidth="1"/>
    <col min="1025" max="1025" width="24.1640625" bestFit="1" customWidth="1"/>
    <col min="1026" max="1026" width="45.33203125" bestFit="1" customWidth="1"/>
    <col min="1027" max="1027" width="34.5" bestFit="1" customWidth="1"/>
    <col min="1028" max="1028" width="32.83203125" bestFit="1" customWidth="1"/>
    <col min="1029" max="1029" width="46.1640625" bestFit="1" customWidth="1"/>
    <col min="1030" max="1030" width="27" bestFit="1" customWidth="1"/>
    <col min="1031" max="1031" width="23.33203125" bestFit="1" customWidth="1"/>
    <col min="1032" max="1032" width="10.83203125" bestFit="1" customWidth="1"/>
    <col min="1033" max="1033" width="33.83203125" bestFit="1" customWidth="1"/>
    <col min="1034" max="1034" width="39" bestFit="1" customWidth="1"/>
    <col min="1035" max="1035" width="50.1640625" bestFit="1" customWidth="1"/>
    <col min="1036" max="1036" width="16.33203125" bestFit="1" customWidth="1"/>
    <col min="1037" max="1037" width="22.1640625" bestFit="1" customWidth="1"/>
    <col min="1038" max="1038" width="7.83203125" bestFit="1" customWidth="1"/>
    <col min="1039" max="1039" width="25.33203125" bestFit="1" customWidth="1"/>
    <col min="1040" max="1040" width="12.83203125" bestFit="1" customWidth="1"/>
    <col min="1041" max="1041" width="38.33203125" bestFit="1" customWidth="1"/>
    <col min="1042" max="1042" width="36.6640625" bestFit="1" customWidth="1"/>
    <col min="1043" max="1043" width="12" bestFit="1" customWidth="1"/>
    <col min="1044" max="1044" width="42.6640625" bestFit="1" customWidth="1"/>
    <col min="1045" max="1045" width="18.6640625" bestFit="1" customWidth="1"/>
    <col min="1046" max="1046" width="8" bestFit="1" customWidth="1"/>
    <col min="1047" max="1047" width="45.1640625" bestFit="1" customWidth="1"/>
    <col min="1048" max="1048" width="37.33203125" bestFit="1" customWidth="1"/>
    <col min="1049" max="1049" width="49.33203125" bestFit="1" customWidth="1"/>
    <col min="1050" max="1050" width="52" bestFit="1" customWidth="1"/>
    <col min="1051" max="1051" width="49" bestFit="1" customWidth="1"/>
    <col min="1052" max="1052" width="23.6640625" bestFit="1" customWidth="1"/>
    <col min="1053" max="1053" width="35.6640625" bestFit="1" customWidth="1"/>
    <col min="1054" max="1054" width="6.1640625" bestFit="1" customWidth="1"/>
    <col min="1055" max="1055" width="8.5" bestFit="1" customWidth="1"/>
    <col min="1056" max="1056" width="53.1640625" bestFit="1" customWidth="1"/>
    <col min="1057" max="1057" width="11.6640625" bestFit="1" customWidth="1"/>
    <col min="1058" max="1058" width="27.1640625" bestFit="1" customWidth="1"/>
    <col min="1059" max="1059" width="18.33203125" bestFit="1" customWidth="1"/>
    <col min="1060" max="1060" width="27.5" bestFit="1" customWidth="1"/>
    <col min="1061" max="1061" width="23.6640625" bestFit="1" customWidth="1"/>
    <col min="1062" max="1062" width="35.33203125" bestFit="1" customWidth="1"/>
    <col min="1063" max="1063" width="28.33203125" bestFit="1" customWidth="1"/>
    <col min="1064" max="1064" width="34.33203125" bestFit="1" customWidth="1"/>
    <col min="1065" max="1065" width="42.6640625" bestFit="1" customWidth="1"/>
    <col min="1066" max="1066" width="34.83203125" bestFit="1" customWidth="1"/>
    <col min="1067" max="1067" width="40" bestFit="1" customWidth="1"/>
    <col min="1068" max="1068" width="47" bestFit="1" customWidth="1"/>
    <col min="1069" max="1069" width="13.5" bestFit="1" customWidth="1"/>
    <col min="1070" max="1070" width="12.33203125" bestFit="1" customWidth="1"/>
    <col min="1071" max="1071" width="39.33203125" bestFit="1" customWidth="1"/>
    <col min="1072" max="1072" width="10.33203125" bestFit="1" customWidth="1"/>
    <col min="1073" max="1073" width="20.5" bestFit="1" customWidth="1"/>
    <col min="1074" max="1074" width="48.5" bestFit="1" customWidth="1"/>
    <col min="1075" max="1075" width="14.33203125" bestFit="1" customWidth="1"/>
    <col min="1076" max="1076" width="43.83203125" bestFit="1" customWidth="1"/>
    <col min="1077" max="1077" width="48.83203125" bestFit="1" customWidth="1"/>
    <col min="1078" max="1078" width="30.83203125" bestFit="1" customWidth="1"/>
    <col min="1079" max="1079" width="19.1640625" bestFit="1" customWidth="1"/>
    <col min="1080" max="1080" width="42.33203125" bestFit="1" customWidth="1"/>
    <col min="1081" max="1081" width="12.33203125" bestFit="1" customWidth="1"/>
    <col min="1082" max="1082" width="47.6640625" bestFit="1" customWidth="1"/>
    <col min="1083" max="1083" width="52.6640625" bestFit="1" customWidth="1"/>
    <col min="1084" max="1084" width="12.6640625" bestFit="1" customWidth="1"/>
    <col min="1085" max="1085" width="31.1640625" bestFit="1" customWidth="1"/>
    <col min="1086" max="1086" width="34.33203125" bestFit="1" customWidth="1"/>
    <col min="1087" max="1087" width="24" bestFit="1" customWidth="1"/>
    <col min="1088" max="1088" width="34.6640625" bestFit="1" customWidth="1"/>
    <col min="1089" max="1089" width="24.33203125" bestFit="1" customWidth="1"/>
    <col min="1090" max="1090" width="14.6640625" bestFit="1" customWidth="1"/>
    <col min="1091" max="1091" width="15.33203125" bestFit="1" customWidth="1"/>
    <col min="1092" max="1092" width="26" bestFit="1" customWidth="1"/>
    <col min="1093" max="1093" width="19" bestFit="1" customWidth="1"/>
    <col min="1094" max="1094" width="14.83203125" bestFit="1" customWidth="1"/>
    <col min="1095" max="1095" width="14" bestFit="1" customWidth="1"/>
    <col min="1096" max="1096" width="37.83203125" bestFit="1" customWidth="1"/>
    <col min="1097" max="1097" width="36.33203125" bestFit="1" customWidth="1"/>
    <col min="1098" max="1098" width="13.83203125" bestFit="1" customWidth="1"/>
    <col min="1099" max="1099" width="13.6640625" bestFit="1" customWidth="1"/>
    <col min="1100" max="1100" width="40.5" bestFit="1" customWidth="1"/>
    <col min="1101" max="1101" width="20.83203125" bestFit="1" customWidth="1"/>
    <col min="1102" max="1102" width="4.1640625" bestFit="1" customWidth="1"/>
    <col min="1103" max="1103" width="30.6640625" bestFit="1" customWidth="1"/>
    <col min="1104" max="1104" width="40" bestFit="1" customWidth="1"/>
    <col min="1105" max="1105" width="36.6640625" bestFit="1" customWidth="1"/>
    <col min="1106" max="1106" width="47" bestFit="1" customWidth="1"/>
    <col min="1107" max="1107" width="24.33203125" bestFit="1" customWidth="1"/>
    <col min="1108" max="1108" width="35" bestFit="1" customWidth="1"/>
    <col min="1109" max="1109" width="36.33203125" bestFit="1" customWidth="1"/>
    <col min="1110" max="1110" width="13.83203125" bestFit="1" customWidth="1"/>
    <col min="1111" max="1111" width="8" bestFit="1" customWidth="1"/>
    <col min="1112" max="1112" width="33.6640625" bestFit="1" customWidth="1"/>
    <col min="1113" max="1113" width="25.6640625" bestFit="1" customWidth="1"/>
    <col min="1114" max="1114" width="12.33203125" bestFit="1" customWidth="1"/>
    <col min="1115" max="1115" width="40.33203125" bestFit="1" customWidth="1"/>
    <col min="1116" max="1116" width="18.1640625" bestFit="1" customWidth="1"/>
    <col min="1117" max="1117" width="9" bestFit="1" customWidth="1"/>
    <col min="1118" max="1118" width="12" bestFit="1" customWidth="1"/>
    <col min="1119" max="1119" width="32.33203125" bestFit="1" customWidth="1"/>
    <col min="1120" max="1120" width="22.5" bestFit="1" customWidth="1"/>
    <col min="1121" max="1121" width="37.5" bestFit="1" customWidth="1"/>
    <col min="1122" max="1122" width="38.83203125" bestFit="1" customWidth="1"/>
    <col min="1123" max="1123" width="28.33203125" bestFit="1" customWidth="1"/>
    <col min="1124" max="1124" width="16" bestFit="1" customWidth="1"/>
    <col min="1125" max="1125" width="45.33203125" bestFit="1" customWidth="1"/>
    <col min="1126" max="1126" width="32.6640625" bestFit="1" customWidth="1"/>
    <col min="1127" max="1127" width="26" bestFit="1" customWidth="1"/>
    <col min="1128" max="1128" width="15.83203125" bestFit="1" customWidth="1"/>
    <col min="1129" max="1129" width="41.33203125" bestFit="1" customWidth="1"/>
    <col min="1130" max="1130" width="43.33203125" bestFit="1" customWidth="1"/>
    <col min="1131" max="1131" width="22.83203125" bestFit="1" customWidth="1"/>
    <col min="1132" max="1132" width="12.1640625" bestFit="1" customWidth="1"/>
    <col min="1133" max="1133" width="41.83203125" bestFit="1" customWidth="1"/>
    <col min="1134" max="1134" width="27" bestFit="1" customWidth="1"/>
    <col min="1135" max="1135" width="49" bestFit="1" customWidth="1"/>
    <col min="1136" max="1136" width="44" bestFit="1" customWidth="1"/>
    <col min="1137" max="1137" width="41.83203125" bestFit="1" customWidth="1"/>
    <col min="1138" max="1138" width="35.33203125" bestFit="1" customWidth="1"/>
    <col min="1139" max="1139" width="32.83203125" bestFit="1" customWidth="1"/>
    <col min="1140" max="1140" width="16.33203125" bestFit="1" customWidth="1"/>
    <col min="1141" max="1141" width="43.1640625" bestFit="1" customWidth="1"/>
    <col min="1142" max="1142" width="7.5" bestFit="1" customWidth="1"/>
    <col min="1143" max="1143" width="35.1640625" bestFit="1" customWidth="1"/>
    <col min="1144" max="1144" width="18" bestFit="1" customWidth="1"/>
    <col min="1145" max="1145" width="39.5" bestFit="1" customWidth="1"/>
    <col min="1146" max="1146" width="32.33203125" bestFit="1" customWidth="1"/>
    <col min="1147" max="1147" width="6.1640625" bestFit="1" customWidth="1"/>
    <col min="1148" max="1148" width="25.33203125" bestFit="1" customWidth="1"/>
    <col min="1149" max="1149" width="23.5" bestFit="1" customWidth="1"/>
    <col min="1150" max="1150" width="26.1640625" bestFit="1" customWidth="1"/>
    <col min="1151" max="1151" width="13.5" bestFit="1" customWidth="1"/>
    <col min="1152" max="1152" width="38.6640625" bestFit="1" customWidth="1"/>
    <col min="1153" max="1153" width="6.83203125" bestFit="1" customWidth="1"/>
    <col min="1154" max="1154" width="33.6640625" bestFit="1" customWidth="1"/>
    <col min="1155" max="1155" width="52.83203125" bestFit="1" customWidth="1"/>
    <col min="1156" max="1156" width="52.5" bestFit="1" customWidth="1"/>
    <col min="1157" max="1157" width="59.5" bestFit="1" customWidth="1"/>
    <col min="1158" max="1158" width="38.6640625" bestFit="1" customWidth="1"/>
    <col min="1159" max="1159" width="20.33203125" bestFit="1" customWidth="1"/>
    <col min="1160" max="1160" width="14" bestFit="1" customWidth="1"/>
    <col min="1161" max="1161" width="27.6640625" bestFit="1" customWidth="1"/>
    <col min="1162" max="1162" width="35.1640625" bestFit="1" customWidth="1"/>
    <col min="1163" max="1163" width="17" bestFit="1" customWidth="1"/>
    <col min="1164" max="1164" width="6.83203125" bestFit="1" customWidth="1"/>
    <col min="1165" max="1165" width="46.6640625" bestFit="1" customWidth="1"/>
    <col min="1166" max="1166" width="8.5" bestFit="1" customWidth="1"/>
    <col min="1167" max="1167" width="47.83203125" bestFit="1" customWidth="1"/>
    <col min="1168" max="1168" width="20.33203125" bestFit="1" customWidth="1"/>
    <col min="1169" max="1169" width="4.83203125" bestFit="1" customWidth="1"/>
    <col min="1170" max="1170" width="41.5" bestFit="1" customWidth="1"/>
    <col min="1171" max="1171" width="24" bestFit="1" customWidth="1"/>
    <col min="1172" max="1172" width="17" bestFit="1" customWidth="1"/>
    <col min="1173" max="1173" width="28.1640625" bestFit="1" customWidth="1"/>
    <col min="1174" max="1174" width="41.1640625" bestFit="1" customWidth="1"/>
    <col min="1175" max="1175" width="39.33203125" bestFit="1" customWidth="1"/>
    <col min="1176" max="1176" width="24.6640625" bestFit="1" customWidth="1"/>
    <col min="1177" max="1177" width="50.33203125" bestFit="1" customWidth="1"/>
    <col min="1178" max="1178" width="6" bestFit="1" customWidth="1"/>
    <col min="1179" max="1179" width="28.5" bestFit="1" customWidth="1"/>
    <col min="1180" max="1180" width="40.83203125" bestFit="1" customWidth="1"/>
    <col min="1181" max="1181" width="9.6640625" bestFit="1" customWidth="1"/>
    <col min="1182" max="1182" width="47.83203125" bestFit="1" customWidth="1"/>
    <col min="1183" max="1183" width="14.5" bestFit="1" customWidth="1"/>
    <col min="1184" max="1184" width="50.83203125" bestFit="1" customWidth="1"/>
    <col min="1185" max="1185" width="9.33203125" bestFit="1" customWidth="1"/>
    <col min="1186" max="1186" width="29.33203125" bestFit="1" customWidth="1"/>
    <col min="1187" max="1187" width="46.1640625" bestFit="1" customWidth="1"/>
    <col min="1188" max="1188" width="23.5" bestFit="1" customWidth="1"/>
    <col min="1189" max="1189" width="23.6640625" bestFit="1" customWidth="1"/>
    <col min="1190" max="1190" width="39.5" bestFit="1" customWidth="1"/>
    <col min="1191" max="1191" width="13.83203125" bestFit="1" customWidth="1"/>
    <col min="1192" max="1192" width="27.6640625" bestFit="1" customWidth="1"/>
    <col min="1193" max="1193" width="46" bestFit="1" customWidth="1"/>
    <col min="1194" max="1194" width="27.6640625" bestFit="1" customWidth="1"/>
    <col min="1195" max="1195" width="47.5" bestFit="1" customWidth="1"/>
    <col min="1196" max="1196" width="22.1640625" bestFit="1" customWidth="1"/>
    <col min="1197" max="1197" width="36.33203125" bestFit="1" customWidth="1"/>
    <col min="1198" max="1198" width="46.83203125" bestFit="1" customWidth="1"/>
    <col min="1199" max="1199" width="37.5" bestFit="1" customWidth="1"/>
    <col min="1200" max="1200" width="15" bestFit="1" customWidth="1"/>
    <col min="1201" max="1201" width="44.83203125" bestFit="1" customWidth="1"/>
    <col min="1202" max="1202" width="28.83203125" bestFit="1" customWidth="1"/>
    <col min="1203" max="1203" width="20.6640625" bestFit="1" customWidth="1"/>
    <col min="1204" max="1204" width="41.33203125" bestFit="1" customWidth="1"/>
    <col min="1205" max="1205" width="8.33203125" bestFit="1" customWidth="1"/>
    <col min="1206" max="1206" width="44.33203125" bestFit="1" customWidth="1"/>
    <col min="1207" max="1207" width="10" bestFit="1" customWidth="1"/>
    <col min="1208" max="1208" width="38.33203125" bestFit="1" customWidth="1"/>
    <col min="1209" max="1209" width="33.33203125" bestFit="1" customWidth="1"/>
    <col min="1210" max="1210" width="38.5" bestFit="1" customWidth="1"/>
    <col min="1211" max="1211" width="39.83203125" bestFit="1" customWidth="1"/>
    <col min="1212" max="1212" width="7.83203125" bestFit="1" customWidth="1"/>
    <col min="1213" max="1213" width="10.1640625" bestFit="1" customWidth="1"/>
    <col min="1214" max="1214" width="49.5" bestFit="1" customWidth="1"/>
    <col min="1215" max="1215" width="26.33203125" bestFit="1" customWidth="1"/>
    <col min="1216" max="1216" width="34.6640625" bestFit="1" customWidth="1"/>
    <col min="1217" max="1217" width="38.83203125" bestFit="1" customWidth="1"/>
    <col min="1218" max="1218" width="14.5" bestFit="1" customWidth="1"/>
    <col min="1219" max="1219" width="39.6640625" bestFit="1" customWidth="1"/>
    <col min="1220" max="1220" width="41.33203125" bestFit="1" customWidth="1"/>
    <col min="1221" max="1221" width="25.33203125" bestFit="1" customWidth="1"/>
    <col min="1222" max="1222" width="16" bestFit="1" customWidth="1"/>
    <col min="1223" max="1223" width="40.83203125" bestFit="1" customWidth="1"/>
    <col min="1224" max="1224" width="8.83203125" bestFit="1" customWidth="1"/>
    <col min="1225" max="1225" width="42.1640625" bestFit="1" customWidth="1"/>
    <col min="1226" max="1226" width="43.33203125" bestFit="1" customWidth="1"/>
    <col min="1227" max="1227" width="26.1640625" bestFit="1" customWidth="1"/>
    <col min="1228" max="1228" width="43.83203125" bestFit="1" customWidth="1"/>
    <col min="1229" max="1229" width="7.6640625" bestFit="1" customWidth="1"/>
    <col min="1230" max="1230" width="14.1640625" bestFit="1" customWidth="1"/>
    <col min="1231" max="1231" width="46.5" bestFit="1" customWidth="1"/>
    <col min="1232" max="1232" width="8.33203125" bestFit="1" customWidth="1"/>
    <col min="1233" max="1233" width="28.6640625" bestFit="1" customWidth="1"/>
    <col min="1234" max="1234" width="51" bestFit="1" customWidth="1"/>
    <col min="1235" max="1235" width="13.83203125" bestFit="1" customWidth="1"/>
    <col min="1236" max="1236" width="22.83203125" bestFit="1" customWidth="1"/>
    <col min="1237" max="1237" width="40.1640625" bestFit="1" customWidth="1"/>
    <col min="1238" max="1238" width="24.6640625" bestFit="1" customWidth="1"/>
    <col min="1239" max="1239" width="21" bestFit="1" customWidth="1"/>
    <col min="1240" max="1240" width="43.33203125" bestFit="1" customWidth="1"/>
    <col min="1241" max="1241" width="22" bestFit="1" customWidth="1"/>
    <col min="1242" max="1242" width="41.1640625" bestFit="1" customWidth="1"/>
    <col min="1243" max="1243" width="29.83203125" bestFit="1" customWidth="1"/>
    <col min="1244" max="1244" width="37.5" bestFit="1" customWidth="1"/>
    <col min="1245" max="1245" width="31.83203125" bestFit="1" customWidth="1"/>
    <col min="1246" max="1246" width="12.33203125" bestFit="1" customWidth="1"/>
    <col min="1247" max="1247" width="20.83203125" bestFit="1" customWidth="1"/>
    <col min="1248" max="1248" width="38.33203125" bestFit="1" customWidth="1"/>
    <col min="1249" max="1249" width="29.1640625" bestFit="1" customWidth="1"/>
    <col min="1250" max="1250" width="46.33203125" bestFit="1" customWidth="1"/>
    <col min="1251" max="1251" width="23.6640625" bestFit="1" customWidth="1"/>
    <col min="1252" max="1252" width="21.5" bestFit="1" customWidth="1"/>
    <col min="1253" max="1253" width="26.33203125" bestFit="1" customWidth="1"/>
    <col min="1254" max="1254" width="34.6640625" bestFit="1" customWidth="1"/>
    <col min="1255" max="1255" width="41.1640625" bestFit="1" customWidth="1"/>
    <col min="1256" max="1256" width="42.5" bestFit="1" customWidth="1"/>
    <col min="1257" max="1257" width="17.83203125" bestFit="1" customWidth="1"/>
    <col min="1258" max="1258" width="44.83203125" bestFit="1" customWidth="1"/>
    <col min="1259" max="1259" width="22.6640625" bestFit="1" customWidth="1"/>
    <col min="1260" max="1260" width="24.83203125" bestFit="1" customWidth="1"/>
    <col min="1261" max="1261" width="46.83203125" bestFit="1" customWidth="1"/>
    <col min="1262" max="1262" width="37.83203125" bestFit="1" customWidth="1"/>
    <col min="1263" max="1263" width="19" bestFit="1" customWidth="1"/>
    <col min="1264" max="1264" width="15.83203125" bestFit="1" customWidth="1"/>
    <col min="1265" max="1265" width="29.1640625" bestFit="1" customWidth="1"/>
    <col min="1266" max="1266" width="41.1640625" bestFit="1" customWidth="1"/>
    <col min="1267" max="1267" width="34" bestFit="1" customWidth="1"/>
    <col min="1268" max="1268" width="46.33203125" bestFit="1" customWidth="1"/>
    <col min="1269" max="1269" width="46.5" bestFit="1" customWidth="1"/>
    <col min="1270" max="1270" width="43.6640625" bestFit="1" customWidth="1"/>
    <col min="1271" max="1271" width="18.1640625" bestFit="1" customWidth="1"/>
    <col min="1272" max="1272" width="43.5" bestFit="1" customWidth="1"/>
    <col min="1273" max="1273" width="22.5" bestFit="1" customWidth="1"/>
    <col min="1274" max="1274" width="48.6640625" bestFit="1" customWidth="1"/>
    <col min="1275" max="1275" width="24.33203125" bestFit="1" customWidth="1"/>
    <col min="1276" max="1276" width="25.6640625" bestFit="1" customWidth="1"/>
    <col min="1277" max="1277" width="27.6640625" bestFit="1" customWidth="1"/>
    <col min="1278" max="1278" width="25.83203125" bestFit="1" customWidth="1"/>
    <col min="1279" max="1279" width="18.5" bestFit="1" customWidth="1"/>
    <col min="1280" max="1280" width="33.6640625" bestFit="1" customWidth="1"/>
    <col min="1281" max="1281" width="24.83203125" bestFit="1" customWidth="1"/>
    <col min="1282" max="1282" width="19.83203125" bestFit="1" customWidth="1"/>
    <col min="1283" max="1283" width="14.6640625" bestFit="1" customWidth="1"/>
    <col min="1284" max="1284" width="28.5" bestFit="1" customWidth="1"/>
    <col min="1285" max="1285" width="40.1640625" bestFit="1" customWidth="1"/>
    <col min="1286" max="1286" width="21.5" bestFit="1" customWidth="1"/>
    <col min="1287" max="1287" width="15.6640625" bestFit="1" customWidth="1"/>
    <col min="1288" max="1288" width="47.6640625" bestFit="1" customWidth="1"/>
    <col min="1289" max="1289" width="40.6640625" bestFit="1" customWidth="1"/>
    <col min="1290" max="1290" width="44.1640625" bestFit="1" customWidth="1"/>
    <col min="1291" max="1291" width="41.6640625" bestFit="1" customWidth="1"/>
    <col min="1292" max="1292" width="34.33203125" bestFit="1" customWidth="1"/>
    <col min="1293" max="1293" width="26.1640625" bestFit="1" customWidth="1"/>
    <col min="1294" max="1294" width="25.83203125" bestFit="1" customWidth="1"/>
    <col min="1295" max="1295" width="30.1640625" bestFit="1" customWidth="1"/>
    <col min="1296" max="1296" width="30.5" bestFit="1" customWidth="1"/>
    <col min="1297" max="1297" width="29.6640625" bestFit="1" customWidth="1"/>
    <col min="1298" max="1298" width="37.33203125" bestFit="1" customWidth="1"/>
    <col min="1299" max="1299" width="20.83203125" bestFit="1" customWidth="1"/>
    <col min="1300" max="1300" width="17.83203125" bestFit="1" customWidth="1"/>
    <col min="1301" max="1301" width="45.5" bestFit="1" customWidth="1"/>
    <col min="1302" max="1302" width="23.33203125" bestFit="1" customWidth="1"/>
    <col min="1303" max="1303" width="40.5" bestFit="1" customWidth="1"/>
    <col min="1304" max="1304" width="33.33203125" bestFit="1" customWidth="1"/>
    <col min="1305" max="1305" width="26.6640625" bestFit="1" customWidth="1"/>
    <col min="1306" max="1306" width="20.83203125" bestFit="1" customWidth="1"/>
    <col min="1307" max="1307" width="46.1640625" bestFit="1" customWidth="1"/>
    <col min="1308" max="1308" width="23" bestFit="1" customWidth="1"/>
    <col min="1309" max="1309" width="47.5" bestFit="1" customWidth="1"/>
    <col min="1310" max="1310" width="28" bestFit="1" customWidth="1"/>
    <col min="1311" max="1311" width="51.1640625" bestFit="1" customWidth="1"/>
    <col min="1312" max="1312" width="33.83203125" bestFit="1" customWidth="1"/>
    <col min="1313" max="1313" width="12.83203125" bestFit="1" customWidth="1"/>
    <col min="1314" max="1314" width="47" bestFit="1" customWidth="1"/>
    <col min="1315" max="1315" width="46" bestFit="1" customWidth="1"/>
    <col min="1316" max="1316" width="46.33203125" bestFit="1" customWidth="1"/>
    <col min="1317" max="1317" width="15.6640625" bestFit="1" customWidth="1"/>
    <col min="1318" max="1318" width="15" bestFit="1" customWidth="1"/>
    <col min="1319" max="1319" width="41.83203125" bestFit="1" customWidth="1"/>
    <col min="1320" max="1320" width="46" bestFit="1" customWidth="1"/>
    <col min="1321" max="1321" width="18.6640625" bestFit="1" customWidth="1"/>
    <col min="1322" max="1322" width="17.5" bestFit="1" customWidth="1"/>
    <col min="1323" max="1323" width="35.33203125" bestFit="1" customWidth="1"/>
    <col min="1324" max="1324" width="33.5" bestFit="1" customWidth="1"/>
    <col min="1325" max="1325" width="27.5" bestFit="1" customWidth="1"/>
    <col min="1326" max="1326" width="10" bestFit="1" customWidth="1"/>
    <col min="1327" max="1327" width="39.5" bestFit="1" customWidth="1"/>
    <col min="1328" max="1328" width="32.1640625" bestFit="1" customWidth="1"/>
    <col min="1329" max="1329" width="18.33203125" bestFit="1" customWidth="1"/>
    <col min="1330" max="1330" width="20.83203125" bestFit="1" customWidth="1"/>
    <col min="1331" max="1331" width="37" bestFit="1" customWidth="1"/>
    <col min="1332" max="1332" width="34" bestFit="1" customWidth="1"/>
    <col min="1333" max="1333" width="17.5" bestFit="1" customWidth="1"/>
    <col min="1334" max="1334" width="33.33203125" bestFit="1" customWidth="1"/>
    <col min="1335" max="1335" width="19" bestFit="1" customWidth="1"/>
    <col min="1336" max="1336" width="28.83203125" bestFit="1" customWidth="1"/>
    <col min="1337" max="1337" width="38.5" bestFit="1" customWidth="1"/>
    <col min="1338" max="1339" width="19.83203125" bestFit="1" customWidth="1"/>
    <col min="1340" max="1340" width="29.83203125" bestFit="1" customWidth="1"/>
    <col min="1341" max="1341" width="16.5" bestFit="1" customWidth="1"/>
    <col min="1342" max="1342" width="36" bestFit="1" customWidth="1"/>
    <col min="1343" max="1343" width="23.83203125" bestFit="1" customWidth="1"/>
    <col min="1344" max="1344" width="48.33203125" bestFit="1" customWidth="1"/>
    <col min="1345" max="1345" width="8.5" bestFit="1" customWidth="1"/>
    <col min="1346" max="1346" width="26.1640625" bestFit="1" customWidth="1"/>
    <col min="1347" max="1347" width="48.33203125" bestFit="1" customWidth="1"/>
    <col min="1348" max="1348" width="44" bestFit="1" customWidth="1"/>
    <col min="1349" max="1349" width="31.1640625" bestFit="1" customWidth="1"/>
    <col min="1350" max="1350" width="26.1640625" bestFit="1" customWidth="1"/>
    <col min="1351" max="1351" width="11.33203125" bestFit="1" customWidth="1"/>
    <col min="1352" max="1352" width="13.83203125" bestFit="1" customWidth="1"/>
    <col min="1353" max="1353" width="11.33203125" bestFit="1" customWidth="1"/>
    <col min="1354" max="1354" width="7.33203125" bestFit="1" customWidth="1"/>
    <col min="1355" max="1355" width="44.6640625" bestFit="1" customWidth="1"/>
    <col min="1356" max="1356" width="13.83203125" bestFit="1" customWidth="1"/>
    <col min="1357" max="1357" width="17.83203125" bestFit="1" customWidth="1"/>
    <col min="1358" max="1358" width="23.83203125" bestFit="1" customWidth="1"/>
    <col min="1359" max="1359" width="32.6640625" bestFit="1" customWidth="1"/>
    <col min="1360" max="1360" width="24.5" bestFit="1" customWidth="1"/>
    <col min="1361" max="1361" width="38.33203125" bestFit="1" customWidth="1"/>
    <col min="1362" max="1362" width="14.83203125" bestFit="1" customWidth="1"/>
    <col min="1363" max="1363" width="14.5" bestFit="1" customWidth="1"/>
    <col min="1364" max="1364" width="27.1640625" bestFit="1" customWidth="1"/>
    <col min="1365" max="1365" width="37.6640625" bestFit="1" customWidth="1"/>
    <col min="1366" max="1366" width="55.33203125" bestFit="1" customWidth="1"/>
    <col min="1367" max="1367" width="25" bestFit="1" customWidth="1"/>
    <col min="1368" max="1368" width="36.6640625" bestFit="1" customWidth="1"/>
    <col min="1369" max="1369" width="17.1640625" bestFit="1" customWidth="1"/>
    <col min="1370" max="1370" width="33.83203125" bestFit="1" customWidth="1"/>
    <col min="1371" max="1371" width="49.83203125" bestFit="1" customWidth="1"/>
    <col min="1372" max="1372" width="29.6640625" bestFit="1" customWidth="1"/>
    <col min="1373" max="1373" width="25" bestFit="1" customWidth="1"/>
    <col min="1374" max="1374" width="48.33203125" bestFit="1" customWidth="1"/>
    <col min="1375" max="1375" width="36.6640625" bestFit="1" customWidth="1"/>
    <col min="1376" max="1376" width="26.1640625" bestFit="1" customWidth="1"/>
    <col min="1377" max="1377" width="37.6640625" bestFit="1" customWidth="1"/>
    <col min="1378" max="1378" width="40.6640625" bestFit="1" customWidth="1"/>
    <col min="1379" max="1379" width="14.6640625" bestFit="1" customWidth="1"/>
    <col min="1380" max="1380" width="23.6640625" bestFit="1" customWidth="1"/>
    <col min="1381" max="1381" width="17.33203125" bestFit="1" customWidth="1"/>
    <col min="1382" max="1382" width="28" bestFit="1" customWidth="1"/>
    <col min="1383" max="1383" width="31.1640625" bestFit="1" customWidth="1"/>
    <col min="1384" max="1384" width="33.83203125" bestFit="1" customWidth="1"/>
    <col min="1385" max="1385" width="37.33203125" bestFit="1" customWidth="1"/>
    <col min="1386" max="1386" width="48.5" bestFit="1" customWidth="1"/>
    <col min="1387" max="1387" width="31.1640625" bestFit="1" customWidth="1"/>
    <col min="1388" max="1388" width="49.33203125" bestFit="1" customWidth="1"/>
    <col min="1389" max="1389" width="46.6640625" bestFit="1" customWidth="1"/>
    <col min="1390" max="1390" width="34" bestFit="1" customWidth="1"/>
    <col min="1391" max="1391" width="48.6640625" bestFit="1" customWidth="1"/>
    <col min="1392" max="1392" width="24.5" bestFit="1" customWidth="1"/>
    <col min="1393" max="1393" width="12.83203125" bestFit="1" customWidth="1"/>
    <col min="1394" max="1394" width="47.5" bestFit="1" customWidth="1"/>
    <col min="1395" max="1395" width="23.83203125" bestFit="1" customWidth="1"/>
    <col min="1396" max="1396" width="17.83203125" bestFit="1" customWidth="1"/>
    <col min="1397" max="1397" width="25" bestFit="1" customWidth="1"/>
    <col min="1398" max="1398" width="46.1640625" bestFit="1" customWidth="1"/>
    <col min="1399" max="1399" width="24.6640625" bestFit="1" customWidth="1"/>
    <col min="1400" max="1400" width="20.6640625" bestFit="1" customWidth="1"/>
    <col min="1401" max="1401" width="35.33203125" bestFit="1" customWidth="1"/>
    <col min="1402" max="1402" width="14.1640625" bestFit="1" customWidth="1"/>
    <col min="1403" max="1403" width="25.33203125" bestFit="1" customWidth="1"/>
    <col min="1404" max="1404" width="16.83203125" bestFit="1" customWidth="1"/>
    <col min="1405" max="1405" width="44.83203125" bestFit="1" customWidth="1"/>
    <col min="1406" max="1406" width="52.5" bestFit="1" customWidth="1"/>
    <col min="1407" max="1407" width="28.33203125" bestFit="1" customWidth="1"/>
    <col min="1408" max="1408" width="17.1640625" bestFit="1" customWidth="1"/>
    <col min="1409" max="1409" width="43.83203125" bestFit="1" customWidth="1"/>
    <col min="1410" max="1410" width="27.1640625" bestFit="1" customWidth="1"/>
    <col min="1411" max="1411" width="27.83203125" bestFit="1" customWidth="1"/>
    <col min="1412" max="1412" width="19.6640625" bestFit="1" customWidth="1"/>
    <col min="1413" max="1413" width="15" bestFit="1" customWidth="1"/>
    <col min="1414" max="1414" width="63" bestFit="1" customWidth="1"/>
    <col min="1415" max="1415" width="34.1640625" bestFit="1" customWidth="1"/>
    <col min="1416" max="1416" width="35.5" bestFit="1" customWidth="1"/>
    <col min="1417" max="1417" width="27.6640625" bestFit="1" customWidth="1"/>
    <col min="1418" max="1418" width="45.1640625" bestFit="1" customWidth="1"/>
    <col min="1419" max="1419" width="30.83203125" bestFit="1" customWidth="1"/>
    <col min="1420" max="1420" width="47.83203125" bestFit="1" customWidth="1"/>
    <col min="1421" max="1421" width="30.83203125" bestFit="1" customWidth="1"/>
    <col min="1422" max="1422" width="38.5" bestFit="1" customWidth="1"/>
    <col min="1423" max="1423" width="47.5" bestFit="1" customWidth="1"/>
    <col min="1424" max="1424" width="21.83203125" bestFit="1" customWidth="1"/>
    <col min="1425" max="1425" width="35.5" bestFit="1" customWidth="1"/>
    <col min="1426" max="1426" width="47.6640625" bestFit="1" customWidth="1"/>
    <col min="1427" max="1427" width="25.1640625" bestFit="1" customWidth="1"/>
    <col min="1428" max="1428" width="8.6640625" bestFit="1" customWidth="1"/>
    <col min="1429" max="1429" width="23" bestFit="1" customWidth="1"/>
    <col min="1430" max="1430" width="26.6640625" bestFit="1" customWidth="1"/>
    <col min="1431" max="1431" width="9.33203125" bestFit="1" customWidth="1"/>
    <col min="1432" max="1432" width="18" bestFit="1" customWidth="1"/>
    <col min="1433" max="1433" width="26" bestFit="1" customWidth="1"/>
    <col min="1434" max="1434" width="33.83203125" bestFit="1" customWidth="1"/>
    <col min="1435" max="1435" width="42.83203125" bestFit="1" customWidth="1"/>
    <col min="1436" max="1436" width="47.33203125" bestFit="1" customWidth="1"/>
    <col min="1437" max="1437" width="15.5" bestFit="1" customWidth="1"/>
    <col min="1438" max="1438" width="22.33203125" bestFit="1" customWidth="1"/>
    <col min="1439" max="1439" width="20.5" bestFit="1" customWidth="1"/>
    <col min="1440" max="1440" width="64.33203125" bestFit="1" customWidth="1"/>
    <col min="1441" max="1441" width="44.6640625" bestFit="1" customWidth="1"/>
    <col min="1442" max="1442" width="44" bestFit="1" customWidth="1"/>
    <col min="1443" max="1443" width="48.33203125" bestFit="1" customWidth="1"/>
    <col min="1444" max="1444" width="44.5" bestFit="1" customWidth="1"/>
    <col min="1445" max="1445" width="7" bestFit="1" customWidth="1"/>
    <col min="1446" max="1446" width="35.6640625" bestFit="1" customWidth="1"/>
    <col min="1447" max="1447" width="50" bestFit="1" customWidth="1"/>
    <col min="1448" max="1448" width="24" bestFit="1" customWidth="1"/>
    <col min="1449" max="1449" width="12.33203125" bestFit="1" customWidth="1"/>
    <col min="1450" max="1450" width="46.6640625" bestFit="1" customWidth="1"/>
    <col min="1451" max="1451" width="35.83203125" bestFit="1" customWidth="1"/>
    <col min="1452" max="1452" width="6.6640625" bestFit="1" customWidth="1"/>
    <col min="1453" max="1453" width="25.5" bestFit="1" customWidth="1"/>
    <col min="1454" max="1454" width="38.5" bestFit="1" customWidth="1"/>
    <col min="1455" max="1455" width="57.33203125" bestFit="1" customWidth="1"/>
    <col min="1456" max="1456" width="46.33203125" bestFit="1" customWidth="1"/>
    <col min="1457" max="1457" width="35" bestFit="1" customWidth="1"/>
    <col min="1458" max="1458" width="29.33203125" bestFit="1" customWidth="1"/>
    <col min="1459" max="1459" width="28.83203125" bestFit="1" customWidth="1"/>
    <col min="1460" max="1460" width="12.33203125" bestFit="1" customWidth="1"/>
    <col min="1461" max="1461" width="29.83203125" bestFit="1" customWidth="1"/>
    <col min="1462" max="1462" width="36" bestFit="1" customWidth="1"/>
    <col min="1463" max="1463" width="44.5" bestFit="1" customWidth="1"/>
    <col min="1464" max="1464" width="37.6640625" bestFit="1" customWidth="1"/>
    <col min="1465" max="1465" width="36" bestFit="1" customWidth="1"/>
    <col min="1466" max="1466" width="20.83203125" bestFit="1" customWidth="1"/>
    <col min="1467" max="1467" width="27.6640625" bestFit="1" customWidth="1"/>
    <col min="1468" max="1468" width="27.5" bestFit="1" customWidth="1"/>
    <col min="1469" max="1469" width="30.5" bestFit="1" customWidth="1"/>
    <col min="1470" max="1470" width="42.1640625" bestFit="1" customWidth="1"/>
    <col min="1471" max="1471" width="41.6640625" bestFit="1" customWidth="1"/>
    <col min="1472" max="1472" width="35.33203125" bestFit="1" customWidth="1"/>
    <col min="1473" max="1473" width="50.1640625" bestFit="1" customWidth="1"/>
    <col min="1474" max="1474" width="35.1640625" bestFit="1" customWidth="1"/>
    <col min="1475" max="1475" width="41.33203125" bestFit="1" customWidth="1"/>
    <col min="1476" max="1476" width="41.5" bestFit="1" customWidth="1"/>
    <col min="1477" max="1477" width="47" bestFit="1" customWidth="1"/>
    <col min="1478" max="1478" width="19.83203125" bestFit="1" customWidth="1"/>
    <col min="1479" max="1479" width="33.5" bestFit="1" customWidth="1"/>
    <col min="1480" max="1480" width="47.6640625" bestFit="1" customWidth="1"/>
    <col min="1481" max="1481" width="38.83203125" bestFit="1" customWidth="1"/>
    <col min="1482" max="1482" width="44" bestFit="1" customWidth="1"/>
    <col min="1483" max="1483" width="48.83203125" bestFit="1" customWidth="1"/>
    <col min="1484" max="1484" width="45.5" bestFit="1" customWidth="1"/>
    <col min="1485" max="1485" width="35.5" bestFit="1" customWidth="1"/>
    <col min="1486" max="1486" width="46.6640625" bestFit="1" customWidth="1"/>
    <col min="1487" max="1487" width="36.33203125" bestFit="1" customWidth="1"/>
    <col min="1488" max="1488" width="36" bestFit="1" customWidth="1"/>
    <col min="1489" max="1489" width="23.33203125" bestFit="1" customWidth="1"/>
    <col min="1490" max="1490" width="32" bestFit="1" customWidth="1"/>
    <col min="1491" max="1491" width="35.33203125" bestFit="1" customWidth="1"/>
    <col min="1492" max="1492" width="47.6640625" bestFit="1" customWidth="1"/>
    <col min="1493" max="1493" width="50.6640625" bestFit="1" customWidth="1"/>
    <col min="1494" max="1494" width="49" bestFit="1" customWidth="1"/>
    <col min="1495" max="1495" width="31.83203125" bestFit="1" customWidth="1"/>
    <col min="1496" max="1496" width="43.6640625" bestFit="1" customWidth="1"/>
    <col min="1497" max="1497" width="28.83203125" bestFit="1" customWidth="1"/>
    <col min="1498" max="1498" width="36.1640625" bestFit="1" customWidth="1"/>
    <col min="1499" max="1499" width="43.83203125" bestFit="1" customWidth="1"/>
    <col min="1500" max="1500" width="28.83203125" bestFit="1" customWidth="1"/>
    <col min="1501" max="1501" width="52.6640625" bestFit="1" customWidth="1"/>
    <col min="1502" max="1502" width="29.1640625" bestFit="1" customWidth="1"/>
    <col min="1503" max="1503" width="29.6640625" bestFit="1" customWidth="1"/>
    <col min="1504" max="1504" width="45.5" bestFit="1" customWidth="1"/>
    <col min="1505" max="1505" width="24.6640625" bestFit="1" customWidth="1"/>
    <col min="1506" max="1506" width="23.1640625" bestFit="1" customWidth="1"/>
    <col min="1507" max="1507" width="45.6640625" bestFit="1" customWidth="1"/>
    <col min="1508" max="1508" width="66.1640625" bestFit="1" customWidth="1"/>
    <col min="1509" max="1509" width="45.1640625" bestFit="1" customWidth="1"/>
    <col min="1510" max="1510" width="31.5" bestFit="1" customWidth="1"/>
    <col min="1511" max="1511" width="27.33203125" bestFit="1" customWidth="1"/>
    <col min="1512" max="1512" width="49.1640625" bestFit="1" customWidth="1"/>
    <col min="1513" max="1513" width="35" bestFit="1" customWidth="1"/>
    <col min="1514" max="1514" width="45.83203125" bestFit="1" customWidth="1"/>
    <col min="1515" max="1515" width="38.33203125" bestFit="1" customWidth="1"/>
    <col min="1516" max="1516" width="50" bestFit="1" customWidth="1"/>
    <col min="1517" max="1517" width="20.33203125" bestFit="1" customWidth="1"/>
    <col min="1518" max="1518" width="34.6640625" bestFit="1" customWidth="1"/>
    <col min="1519" max="1519" width="38.5" bestFit="1" customWidth="1"/>
    <col min="1520" max="1520" width="16.5" bestFit="1" customWidth="1"/>
    <col min="1521" max="1521" width="25.1640625" bestFit="1" customWidth="1"/>
    <col min="1522" max="1522" width="43.1640625" bestFit="1" customWidth="1"/>
    <col min="1523" max="1523" width="50.1640625" bestFit="1" customWidth="1"/>
    <col min="1524" max="1524" width="28.5" bestFit="1" customWidth="1"/>
    <col min="1525" max="1525" width="45.6640625" bestFit="1" customWidth="1"/>
    <col min="1526" max="1526" width="44" bestFit="1" customWidth="1"/>
    <col min="1527" max="1527" width="38.1640625" bestFit="1" customWidth="1"/>
    <col min="1528" max="1528" width="24.83203125" bestFit="1" customWidth="1"/>
    <col min="1529" max="1529" width="7.33203125" bestFit="1" customWidth="1"/>
    <col min="1530" max="1530" width="24.83203125" bestFit="1" customWidth="1"/>
    <col min="1531" max="1531" width="50.1640625" bestFit="1" customWidth="1"/>
    <col min="1532" max="1532" width="15.83203125" bestFit="1" customWidth="1"/>
    <col min="1533" max="1533" width="48.6640625" bestFit="1" customWidth="1"/>
    <col min="1534" max="1534" width="15.5" bestFit="1" customWidth="1"/>
    <col min="1535" max="1535" width="39" bestFit="1" customWidth="1"/>
    <col min="1536" max="1536" width="26.33203125" bestFit="1" customWidth="1"/>
    <col min="1537" max="1537" width="8.1640625" bestFit="1" customWidth="1"/>
    <col min="1538" max="1538" width="52.5" bestFit="1" customWidth="1"/>
    <col min="1539" max="1539" width="37.83203125" bestFit="1" customWidth="1"/>
    <col min="1540" max="1540" width="29.6640625" bestFit="1" customWidth="1"/>
    <col min="1541" max="1541" width="30" bestFit="1" customWidth="1"/>
    <col min="1542" max="1542" width="13.1640625" bestFit="1" customWidth="1"/>
    <col min="1543" max="1543" width="18.5" bestFit="1" customWidth="1"/>
    <col min="1544" max="1544" width="29.6640625" bestFit="1" customWidth="1"/>
    <col min="1545" max="1545" width="23" bestFit="1" customWidth="1"/>
    <col min="1546" max="1546" width="14.33203125" bestFit="1" customWidth="1"/>
    <col min="1547" max="1547" width="35.33203125" bestFit="1" customWidth="1"/>
    <col min="1548" max="1548" width="23.83203125" bestFit="1" customWidth="1"/>
    <col min="1549" max="1549" width="19.33203125" bestFit="1" customWidth="1"/>
    <col min="1550" max="1550" width="26.83203125" bestFit="1" customWidth="1"/>
    <col min="1551" max="1551" width="32.83203125" bestFit="1" customWidth="1"/>
    <col min="1552" max="1552" width="36.33203125" bestFit="1" customWidth="1"/>
    <col min="1553" max="1553" width="24.1640625" bestFit="1" customWidth="1"/>
    <col min="1554" max="1554" width="51.1640625" bestFit="1" customWidth="1"/>
    <col min="1555" max="1555" width="31" bestFit="1" customWidth="1"/>
    <col min="1556" max="1556" width="29.5" bestFit="1" customWidth="1"/>
    <col min="1557" max="1557" width="29.33203125" bestFit="1" customWidth="1"/>
    <col min="1558" max="1558" width="13.33203125" bestFit="1" customWidth="1"/>
    <col min="1559" max="1559" width="8.6640625" bestFit="1" customWidth="1"/>
    <col min="1560" max="1560" width="45.83203125" bestFit="1" customWidth="1"/>
    <col min="1561" max="1561" width="31.1640625" bestFit="1" customWidth="1"/>
    <col min="1562" max="1562" width="5.83203125" bestFit="1" customWidth="1"/>
    <col min="1563" max="1563" width="33.6640625" bestFit="1" customWidth="1"/>
    <col min="1564" max="1564" width="6.6640625" bestFit="1" customWidth="1"/>
    <col min="1565" max="1565" width="35.6640625" bestFit="1" customWidth="1"/>
    <col min="1566" max="1566" width="39.5" bestFit="1" customWidth="1"/>
    <col min="1567" max="1567" width="40.83203125" bestFit="1" customWidth="1"/>
    <col min="1568" max="1568" width="31.83203125" bestFit="1" customWidth="1"/>
    <col min="1569" max="1569" width="41.1640625" bestFit="1" customWidth="1"/>
    <col min="1570" max="1570" width="27.6640625" bestFit="1" customWidth="1"/>
    <col min="1571" max="1571" width="26.33203125" bestFit="1" customWidth="1"/>
    <col min="1572" max="1572" width="24.1640625" bestFit="1" customWidth="1"/>
    <col min="1573" max="1573" width="31.1640625" bestFit="1" customWidth="1"/>
    <col min="1574" max="1574" width="10.33203125" bestFit="1" customWidth="1"/>
    <col min="1575" max="1575" width="32.6640625" bestFit="1" customWidth="1"/>
    <col min="1576" max="1576" width="26.1640625" bestFit="1" customWidth="1"/>
    <col min="1577" max="1577" width="17.1640625" bestFit="1" customWidth="1"/>
    <col min="1578" max="1578" width="51.6640625" bestFit="1" customWidth="1"/>
    <col min="1579" max="1579" width="35.5" bestFit="1" customWidth="1"/>
    <col min="1580" max="1580" width="47.83203125" bestFit="1" customWidth="1"/>
    <col min="1581" max="1581" width="30.83203125" bestFit="1" customWidth="1"/>
    <col min="1582" max="1582" width="10.83203125" bestFit="1" customWidth="1"/>
    <col min="1583" max="1583" width="36.6640625" bestFit="1" customWidth="1"/>
    <col min="1584" max="1584" width="27" bestFit="1" customWidth="1"/>
    <col min="1585" max="1585" width="45.83203125" bestFit="1" customWidth="1"/>
    <col min="1586" max="1586" width="46.6640625" bestFit="1" customWidth="1"/>
    <col min="1587" max="1587" width="44" bestFit="1" customWidth="1"/>
    <col min="1588" max="1588" width="30.6640625" bestFit="1" customWidth="1"/>
    <col min="1589" max="1589" width="42.6640625" bestFit="1" customWidth="1"/>
    <col min="1590" max="1590" width="14.33203125" bestFit="1" customWidth="1"/>
    <col min="1591" max="1591" width="51.5" bestFit="1" customWidth="1"/>
    <col min="1592" max="1592" width="37.1640625" bestFit="1" customWidth="1"/>
    <col min="1593" max="1593" width="46.1640625" bestFit="1" customWidth="1"/>
    <col min="1594" max="1594" width="14.6640625" bestFit="1" customWidth="1"/>
    <col min="1595" max="1595" width="46.33203125" bestFit="1" customWidth="1"/>
    <col min="1596" max="1596" width="23.1640625" bestFit="1" customWidth="1"/>
    <col min="1597" max="1597" width="23.6640625" bestFit="1" customWidth="1"/>
    <col min="1598" max="1598" width="10.1640625" bestFit="1" customWidth="1"/>
    <col min="1599" max="1599" width="49.33203125" bestFit="1" customWidth="1"/>
    <col min="1600" max="1600" width="50" bestFit="1" customWidth="1"/>
    <col min="1601" max="1601" width="42.6640625" bestFit="1" customWidth="1"/>
    <col min="1602" max="1602" width="44" bestFit="1" customWidth="1"/>
    <col min="1603" max="1603" width="17.83203125" bestFit="1" customWidth="1"/>
    <col min="1604" max="1604" width="47.83203125" bestFit="1" customWidth="1"/>
    <col min="1605" max="1605" width="47" bestFit="1" customWidth="1"/>
    <col min="1606" max="1606" width="49.5" bestFit="1" customWidth="1"/>
    <col min="1607" max="1607" width="12" bestFit="1" customWidth="1"/>
    <col min="1608" max="1608" width="10.1640625" bestFit="1" customWidth="1"/>
    <col min="1609" max="1609" width="12.6640625" bestFit="1" customWidth="1"/>
    <col min="1610" max="1610" width="15" bestFit="1" customWidth="1"/>
    <col min="1611" max="1611" width="35" bestFit="1" customWidth="1"/>
    <col min="1612" max="1612" width="27.33203125" bestFit="1" customWidth="1"/>
    <col min="1613" max="1613" width="10.83203125" bestFit="1" customWidth="1"/>
    <col min="1614" max="1614" width="31" bestFit="1" customWidth="1"/>
    <col min="1615" max="1615" width="20.33203125" bestFit="1" customWidth="1"/>
    <col min="1616" max="1616" width="31.1640625" bestFit="1" customWidth="1"/>
    <col min="1617" max="1617" width="18.6640625" bestFit="1" customWidth="1"/>
    <col min="1618" max="1618" width="41.5" bestFit="1" customWidth="1"/>
    <col min="1619" max="1619" width="45.6640625" bestFit="1" customWidth="1"/>
    <col min="1620" max="1620" width="18.1640625" bestFit="1" customWidth="1"/>
    <col min="1621" max="1621" width="20.33203125" bestFit="1" customWidth="1"/>
    <col min="1622" max="1622" width="31.5" bestFit="1" customWidth="1"/>
    <col min="1623" max="1623" width="9.5" bestFit="1" customWidth="1"/>
    <col min="1624" max="1624" width="44.1640625" bestFit="1" customWidth="1"/>
    <col min="1625" max="1625" width="47.5" bestFit="1" customWidth="1"/>
    <col min="1626" max="1626" width="5.83203125" bestFit="1" customWidth="1"/>
    <col min="1627" max="1627" width="46.6640625" bestFit="1" customWidth="1"/>
    <col min="1628" max="1628" width="30.1640625" bestFit="1" customWidth="1"/>
    <col min="1629" max="1629" width="10.33203125" bestFit="1" customWidth="1"/>
    <col min="1630" max="1630" width="27.1640625" bestFit="1" customWidth="1"/>
    <col min="1631" max="1631" width="12.33203125" bestFit="1" customWidth="1"/>
    <col min="1632" max="1632" width="38.83203125" bestFit="1" customWidth="1"/>
    <col min="1633" max="1633" width="11.1640625" bestFit="1" customWidth="1"/>
    <col min="1634" max="1634" width="41.33203125" bestFit="1" customWidth="1"/>
    <col min="1635" max="1635" width="40.5" bestFit="1" customWidth="1"/>
    <col min="1636" max="1636" width="49.6640625" bestFit="1" customWidth="1"/>
    <col min="1637" max="1637" width="16.5" bestFit="1" customWidth="1"/>
    <col min="1638" max="1638" width="50.1640625" bestFit="1" customWidth="1"/>
    <col min="1639" max="1639" width="25.5" bestFit="1" customWidth="1"/>
    <col min="1640" max="1640" width="10.6640625" bestFit="1" customWidth="1"/>
    <col min="1641" max="1641" width="8.33203125" bestFit="1" customWidth="1"/>
    <col min="1642" max="1642" width="49.83203125" bestFit="1" customWidth="1"/>
    <col min="1643" max="1643" width="40.1640625" bestFit="1" customWidth="1"/>
    <col min="1644" max="1644" width="47" bestFit="1" customWidth="1"/>
    <col min="1645" max="1645" width="14.83203125" bestFit="1" customWidth="1"/>
    <col min="1646" max="1646" width="26.1640625" bestFit="1" customWidth="1"/>
    <col min="1647" max="1647" width="41.83203125" bestFit="1" customWidth="1"/>
    <col min="1648" max="1648" width="24.5" bestFit="1" customWidth="1"/>
    <col min="1649" max="1649" width="19" bestFit="1" customWidth="1"/>
    <col min="1650" max="1650" width="12.83203125" bestFit="1" customWidth="1"/>
    <col min="1651" max="1651" width="16.33203125" bestFit="1" customWidth="1"/>
    <col min="1652" max="1652" width="40" bestFit="1" customWidth="1"/>
    <col min="1653" max="1653" width="31.1640625" bestFit="1" customWidth="1"/>
    <col min="1654" max="1654" width="47.33203125" bestFit="1" customWidth="1"/>
    <col min="1655" max="1655" width="43.1640625" bestFit="1" customWidth="1"/>
    <col min="1656" max="1656" width="47.33203125" bestFit="1" customWidth="1"/>
    <col min="1657" max="1657" width="15.5" bestFit="1" customWidth="1"/>
    <col min="1658" max="1658" width="36" bestFit="1" customWidth="1"/>
    <col min="1659" max="1659" width="19.6640625" bestFit="1" customWidth="1"/>
    <col min="1660" max="1660" width="26.1640625" bestFit="1" customWidth="1"/>
    <col min="1661" max="1661" width="32.83203125" bestFit="1" customWidth="1"/>
    <col min="1662" max="1662" width="5.83203125" bestFit="1" customWidth="1"/>
    <col min="1663" max="1663" width="16.5" bestFit="1" customWidth="1"/>
    <col min="1664" max="1664" width="41" bestFit="1" customWidth="1"/>
    <col min="1665" max="1665" width="22" bestFit="1" customWidth="1"/>
    <col min="1666" max="1666" width="18.5" bestFit="1" customWidth="1"/>
    <col min="1667" max="1667" width="32.5" bestFit="1" customWidth="1"/>
    <col min="1668" max="1668" width="22.1640625" bestFit="1" customWidth="1"/>
    <col min="1669" max="1669" width="28.6640625" bestFit="1" customWidth="1"/>
    <col min="1670" max="1670" width="37.5" bestFit="1" customWidth="1"/>
    <col min="1671" max="1671" width="35.5" bestFit="1" customWidth="1"/>
    <col min="1672" max="1672" width="36.1640625" bestFit="1" customWidth="1"/>
    <col min="1673" max="1673" width="39.6640625" bestFit="1" customWidth="1"/>
    <col min="1674" max="1674" width="23.5" bestFit="1" customWidth="1"/>
    <col min="1675" max="1675" width="33.5" bestFit="1" customWidth="1"/>
    <col min="1676" max="1676" width="36.33203125" bestFit="1" customWidth="1"/>
    <col min="1677" max="1677" width="18" bestFit="1" customWidth="1"/>
    <col min="1678" max="1678" width="48" bestFit="1" customWidth="1"/>
    <col min="1679" max="1679" width="18.6640625" bestFit="1" customWidth="1"/>
    <col min="1680" max="1680" width="35.6640625" bestFit="1" customWidth="1"/>
    <col min="1681" max="1681" width="46.5" bestFit="1" customWidth="1"/>
    <col min="1682" max="1682" width="37.83203125" bestFit="1" customWidth="1"/>
    <col min="1683" max="1683" width="38.33203125" bestFit="1" customWidth="1"/>
    <col min="1684" max="1684" width="46.5" bestFit="1" customWidth="1"/>
    <col min="1685" max="1685" width="22.33203125" bestFit="1" customWidth="1"/>
    <col min="1686" max="1686" width="52" bestFit="1" customWidth="1"/>
    <col min="1687" max="1687" width="18" bestFit="1" customWidth="1"/>
    <col min="1688" max="1688" width="32.33203125" bestFit="1" customWidth="1"/>
    <col min="1689" max="1689" width="34.83203125" bestFit="1" customWidth="1"/>
    <col min="1690" max="1690" width="45" bestFit="1" customWidth="1"/>
    <col min="1691" max="1691" width="21.6640625" bestFit="1" customWidth="1"/>
    <col min="1692" max="1692" width="43.83203125" bestFit="1" customWidth="1"/>
    <col min="1693" max="1693" width="11.83203125" bestFit="1" customWidth="1"/>
    <col min="1694" max="1694" width="14.5" bestFit="1" customWidth="1"/>
    <col min="1695" max="1695" width="50" bestFit="1" customWidth="1"/>
    <col min="1696" max="1696" width="7.33203125" bestFit="1" customWidth="1"/>
    <col min="1697" max="1697" width="49.83203125" bestFit="1" customWidth="1"/>
    <col min="1698" max="1698" width="46.83203125" bestFit="1" customWidth="1"/>
    <col min="1699" max="1699" width="38.5" bestFit="1" customWidth="1"/>
    <col min="1700" max="1700" width="14.83203125" bestFit="1" customWidth="1"/>
    <col min="1701" max="1701" width="41" bestFit="1" customWidth="1"/>
    <col min="1702" max="1702" width="47.33203125" bestFit="1" customWidth="1"/>
    <col min="1703" max="1703" width="36.33203125" bestFit="1" customWidth="1"/>
    <col min="1704" max="1704" width="34.1640625" bestFit="1" customWidth="1"/>
    <col min="1705" max="1705" width="42.33203125" bestFit="1" customWidth="1"/>
    <col min="1706" max="1706" width="35.5" bestFit="1" customWidth="1"/>
    <col min="1707" max="1707" width="43.33203125" bestFit="1" customWidth="1"/>
    <col min="1708" max="1708" width="8.83203125" bestFit="1" customWidth="1"/>
    <col min="1709" max="1709" width="41.83203125" bestFit="1" customWidth="1"/>
    <col min="1710" max="1710" width="14" bestFit="1" customWidth="1"/>
    <col min="1711" max="1711" width="35.6640625" bestFit="1" customWidth="1"/>
    <col min="1712" max="1712" width="37.1640625" bestFit="1" customWidth="1"/>
    <col min="1713" max="1713" width="13.6640625" bestFit="1" customWidth="1"/>
    <col min="1714" max="1714" width="20.1640625" bestFit="1" customWidth="1"/>
    <col min="1715" max="1715" width="17.83203125" bestFit="1" customWidth="1"/>
    <col min="1716" max="1716" width="46.5" bestFit="1" customWidth="1"/>
    <col min="1717" max="1717" width="45.83203125" bestFit="1" customWidth="1"/>
    <col min="1718" max="1718" width="8.5" bestFit="1" customWidth="1"/>
    <col min="1719" max="1719" width="30.6640625" bestFit="1" customWidth="1"/>
    <col min="1720" max="1720" width="29.1640625" bestFit="1" customWidth="1"/>
    <col min="1721" max="1721" width="11.83203125" bestFit="1" customWidth="1"/>
    <col min="1722" max="1722" width="42.33203125" bestFit="1" customWidth="1"/>
    <col min="1723" max="1723" width="28.5" bestFit="1" customWidth="1"/>
    <col min="1724" max="1724" width="34.1640625" bestFit="1" customWidth="1"/>
    <col min="1725" max="1725" width="20.5" bestFit="1" customWidth="1"/>
    <col min="1726" max="1726" width="11.33203125" bestFit="1" customWidth="1"/>
    <col min="1727" max="1727" width="50.5" bestFit="1" customWidth="1"/>
    <col min="1728" max="1728" width="38.83203125" bestFit="1" customWidth="1"/>
    <col min="1729" max="1729" width="10.33203125" bestFit="1" customWidth="1"/>
    <col min="1730" max="1730" width="19.83203125" bestFit="1" customWidth="1"/>
    <col min="1731" max="1731" width="22.83203125" bestFit="1" customWidth="1"/>
    <col min="1732" max="1732" width="45.33203125" bestFit="1" customWidth="1"/>
    <col min="1733" max="1733" width="6.6640625" bestFit="1" customWidth="1"/>
    <col min="1734" max="1734" width="23" bestFit="1" customWidth="1"/>
    <col min="1735" max="1735" width="25.83203125" bestFit="1" customWidth="1"/>
    <col min="1736" max="1736" width="27.5" bestFit="1" customWidth="1"/>
    <col min="1737" max="1737" width="42.83203125" bestFit="1" customWidth="1"/>
    <col min="1738" max="1738" width="15.5" bestFit="1" customWidth="1"/>
    <col min="1739" max="1739" width="33.83203125" bestFit="1" customWidth="1"/>
    <col min="1740" max="1740" width="28.83203125" bestFit="1" customWidth="1"/>
    <col min="1741" max="1741" width="22.6640625" bestFit="1" customWidth="1"/>
    <col min="1742" max="1742" width="32.33203125" bestFit="1" customWidth="1"/>
    <col min="1743" max="1743" width="15.6640625" bestFit="1" customWidth="1"/>
    <col min="1744" max="1744" width="48.6640625" bestFit="1" customWidth="1"/>
    <col min="1745" max="1745" width="47.33203125" bestFit="1" customWidth="1"/>
    <col min="1746" max="1746" width="41.83203125" bestFit="1" customWidth="1"/>
    <col min="1747" max="1747" width="19.5" bestFit="1" customWidth="1"/>
    <col min="1748" max="1748" width="15" bestFit="1" customWidth="1"/>
    <col min="1749" max="1749" width="43.33203125" bestFit="1" customWidth="1"/>
    <col min="1750" max="1750" width="20.83203125" bestFit="1" customWidth="1"/>
    <col min="1751" max="1751" width="40.6640625" bestFit="1" customWidth="1"/>
    <col min="1752" max="1752" width="28.5" bestFit="1" customWidth="1"/>
    <col min="1753" max="1753" width="53.6640625" bestFit="1" customWidth="1"/>
    <col min="1754" max="1754" width="19.33203125" bestFit="1" customWidth="1"/>
    <col min="1755" max="1755" width="11.6640625" bestFit="1" customWidth="1"/>
    <col min="1756" max="1756" width="24.33203125" bestFit="1" customWidth="1"/>
    <col min="1757" max="1757" width="36.5" bestFit="1" customWidth="1"/>
    <col min="1758" max="1758" width="14.83203125" bestFit="1" customWidth="1"/>
    <col min="1759" max="1759" width="18.5" bestFit="1" customWidth="1"/>
    <col min="1760" max="1760" width="24.83203125" bestFit="1" customWidth="1"/>
    <col min="1761" max="1761" width="50.1640625" bestFit="1" customWidth="1"/>
    <col min="1762" max="1762" width="45.83203125" bestFit="1" customWidth="1"/>
    <col min="1763" max="1763" width="39" bestFit="1" customWidth="1"/>
    <col min="1764" max="1764" width="60.1640625" bestFit="1" customWidth="1"/>
    <col min="1765" max="1765" width="28.5" bestFit="1" customWidth="1"/>
    <col min="1766" max="1766" width="21.1640625" bestFit="1" customWidth="1"/>
    <col min="1767" max="1767" width="24.5" bestFit="1" customWidth="1"/>
    <col min="1768" max="1768" width="36.5" bestFit="1" customWidth="1"/>
    <col min="1769" max="1769" width="26.83203125" bestFit="1" customWidth="1"/>
    <col min="1770" max="1770" width="48.83203125" bestFit="1" customWidth="1"/>
    <col min="1771" max="1771" width="42.6640625" bestFit="1" customWidth="1"/>
    <col min="1772" max="1772" width="41.33203125" bestFit="1" customWidth="1"/>
    <col min="1773" max="1773" width="34" bestFit="1" customWidth="1"/>
    <col min="1774" max="1774" width="41.6640625" bestFit="1" customWidth="1"/>
    <col min="1775" max="1775" width="31.1640625" bestFit="1" customWidth="1"/>
    <col min="1776" max="1776" width="19" bestFit="1" customWidth="1"/>
    <col min="1777" max="1777" width="44.6640625" bestFit="1" customWidth="1"/>
    <col min="1778" max="1778" width="42.1640625" bestFit="1" customWidth="1"/>
    <col min="1779" max="1779" width="45.1640625" bestFit="1" customWidth="1"/>
    <col min="1780" max="1780" width="31" bestFit="1" customWidth="1"/>
    <col min="1781" max="1781" width="39" bestFit="1" customWidth="1"/>
    <col min="1782" max="1782" width="15.33203125" bestFit="1" customWidth="1"/>
    <col min="1783" max="1783" width="31" bestFit="1" customWidth="1"/>
    <col min="1784" max="1784" width="46" bestFit="1" customWidth="1"/>
    <col min="1785" max="1785" width="35.83203125" bestFit="1" customWidth="1"/>
    <col min="1786" max="1786" width="16.5" bestFit="1" customWidth="1"/>
    <col min="1787" max="1787" width="15.6640625" bestFit="1" customWidth="1"/>
    <col min="1788" max="1788" width="35.5" bestFit="1" customWidth="1"/>
    <col min="1789" max="1789" width="28.5" bestFit="1" customWidth="1"/>
    <col min="1790" max="1790" width="51.6640625" bestFit="1" customWidth="1"/>
    <col min="1791" max="1791" width="14" bestFit="1" customWidth="1"/>
    <col min="1792" max="1792" width="12.1640625" bestFit="1" customWidth="1"/>
    <col min="1793" max="1793" width="17.1640625" bestFit="1" customWidth="1"/>
    <col min="1794" max="1794" width="22.83203125" bestFit="1" customWidth="1"/>
    <col min="1795" max="1795" width="10.83203125" bestFit="1" customWidth="1"/>
    <col min="1796" max="1796" width="34.1640625" bestFit="1" customWidth="1"/>
    <col min="1797" max="1797" width="29.5" bestFit="1" customWidth="1"/>
    <col min="1798" max="1798" width="45.83203125" bestFit="1" customWidth="1"/>
    <col min="1799" max="1799" width="31.1640625" bestFit="1" customWidth="1"/>
    <col min="1800" max="1800" width="20.1640625" bestFit="1" customWidth="1"/>
    <col min="1801" max="1801" width="24.83203125" bestFit="1" customWidth="1"/>
    <col min="1802" max="1802" width="48" bestFit="1" customWidth="1"/>
    <col min="1803" max="1803" width="29" bestFit="1" customWidth="1"/>
    <col min="1804" max="1804" width="28.6640625" bestFit="1" customWidth="1"/>
    <col min="1805" max="1805" width="24.6640625" bestFit="1" customWidth="1"/>
    <col min="1806" max="1806" width="20.6640625" bestFit="1" customWidth="1"/>
    <col min="1807" max="1807" width="34.33203125" bestFit="1" customWidth="1"/>
    <col min="1808" max="1808" width="15.33203125" bestFit="1" customWidth="1"/>
    <col min="1809" max="1809" width="37.83203125" bestFit="1" customWidth="1"/>
    <col min="1810" max="1810" width="43" bestFit="1" customWidth="1"/>
    <col min="1811" max="1811" width="19.83203125" bestFit="1" customWidth="1"/>
    <col min="1812" max="1812" width="27.5" bestFit="1" customWidth="1"/>
    <col min="1813" max="1813" width="51.5" bestFit="1" customWidth="1"/>
    <col min="1814" max="1814" width="35.6640625" bestFit="1" customWidth="1"/>
    <col min="1815" max="1815" width="22.5" bestFit="1" customWidth="1"/>
    <col min="1816" max="1816" width="16" bestFit="1" customWidth="1"/>
    <col min="1817" max="1817" width="19" bestFit="1" customWidth="1"/>
    <col min="1818" max="1818" width="14.1640625" bestFit="1" customWidth="1"/>
    <col min="1819" max="1819" width="21.6640625" bestFit="1" customWidth="1"/>
    <col min="1820" max="1820" width="36.33203125" bestFit="1" customWidth="1"/>
    <col min="1821" max="1821" width="44.83203125" bestFit="1" customWidth="1"/>
    <col min="1822" max="1822" width="54.6640625" bestFit="1" customWidth="1"/>
    <col min="1823" max="1823" width="22.83203125" bestFit="1" customWidth="1"/>
    <col min="1824" max="1824" width="48.5" bestFit="1" customWidth="1"/>
    <col min="1825" max="1825" width="18.6640625" bestFit="1" customWidth="1"/>
    <col min="1826" max="1826" width="12.1640625" bestFit="1" customWidth="1"/>
    <col min="1827" max="1827" width="7.5" bestFit="1" customWidth="1"/>
    <col min="1828" max="1828" width="19.1640625" bestFit="1" customWidth="1"/>
    <col min="1829" max="1829" width="30" bestFit="1" customWidth="1"/>
    <col min="1830" max="1830" width="39.83203125" bestFit="1" customWidth="1"/>
    <col min="1831" max="1831" width="42.6640625" bestFit="1" customWidth="1"/>
    <col min="1832" max="1832" width="39.5" bestFit="1" customWidth="1"/>
    <col min="1833" max="1833" width="23.5" bestFit="1" customWidth="1"/>
    <col min="1834" max="1834" width="49.1640625" bestFit="1" customWidth="1"/>
    <col min="1835" max="1835" width="14.5" bestFit="1" customWidth="1"/>
    <col min="1836" max="1836" width="42.33203125" bestFit="1" customWidth="1"/>
    <col min="1837" max="1837" width="17.83203125" bestFit="1" customWidth="1"/>
    <col min="1838" max="1838" width="30" bestFit="1" customWidth="1"/>
    <col min="1839" max="1839" width="36.5" bestFit="1" customWidth="1"/>
    <col min="1840" max="1840" width="42.1640625" bestFit="1" customWidth="1"/>
    <col min="1841" max="1841" width="31.5" bestFit="1" customWidth="1"/>
    <col min="1842" max="1842" width="16" bestFit="1" customWidth="1"/>
    <col min="1843" max="1843" width="29.1640625" bestFit="1" customWidth="1"/>
    <col min="1844" max="1844" width="28.1640625" bestFit="1" customWidth="1"/>
    <col min="1845" max="1845" width="44.1640625" bestFit="1" customWidth="1"/>
    <col min="1846" max="1846" width="41.83203125" bestFit="1" customWidth="1"/>
    <col min="1847" max="1847" width="36.33203125" bestFit="1" customWidth="1"/>
    <col min="1848" max="1848" width="33.33203125" bestFit="1" customWidth="1"/>
    <col min="1849" max="1849" width="14.6640625" bestFit="1" customWidth="1"/>
    <col min="1850" max="1850" width="10.6640625" bestFit="1" customWidth="1"/>
    <col min="1851" max="1851" width="12.1640625" bestFit="1" customWidth="1"/>
    <col min="1852" max="1852" width="19.33203125" bestFit="1" customWidth="1"/>
    <col min="1853" max="1853" width="17.6640625" bestFit="1" customWidth="1"/>
    <col min="1854" max="1854" width="44.6640625" bestFit="1" customWidth="1"/>
    <col min="1855" max="1855" width="8.1640625" bestFit="1" customWidth="1"/>
    <col min="1856" max="1856" width="13.5" bestFit="1" customWidth="1"/>
    <col min="1857" max="1857" width="11.33203125" bestFit="1" customWidth="1"/>
    <col min="1858" max="1858" width="8" bestFit="1" customWidth="1"/>
    <col min="1859" max="1859" width="16" bestFit="1" customWidth="1"/>
    <col min="1860" max="1860" width="50.5" bestFit="1" customWidth="1"/>
    <col min="1861" max="1861" width="16.6640625" bestFit="1" customWidth="1"/>
    <col min="1862" max="1862" width="7.6640625" bestFit="1" customWidth="1"/>
    <col min="1863" max="1863" width="8.33203125" bestFit="1" customWidth="1"/>
    <col min="1864" max="1864" width="11.83203125" bestFit="1" customWidth="1"/>
    <col min="1865" max="1865" width="39.1640625" bestFit="1" customWidth="1"/>
    <col min="1866" max="1866" width="23.33203125" bestFit="1" customWidth="1"/>
    <col min="1867" max="1867" width="22.6640625" bestFit="1" customWidth="1"/>
    <col min="1868" max="1868" width="34" bestFit="1" customWidth="1"/>
    <col min="1869" max="1869" width="32.83203125" bestFit="1" customWidth="1"/>
    <col min="1870" max="1870" width="5.6640625" bestFit="1" customWidth="1"/>
    <col min="1871" max="1871" width="27.33203125" bestFit="1" customWidth="1"/>
    <col min="1872" max="1872" width="15.33203125" bestFit="1" customWidth="1"/>
    <col min="1873" max="1873" width="18.5" bestFit="1" customWidth="1"/>
    <col min="1874" max="1874" width="28.33203125" bestFit="1" customWidth="1"/>
    <col min="1875" max="1875" width="44" bestFit="1" customWidth="1"/>
    <col min="1876" max="1876" width="24.6640625" bestFit="1" customWidth="1"/>
    <col min="1877" max="1877" width="27.33203125" bestFit="1" customWidth="1"/>
    <col min="1878" max="1878" width="19" bestFit="1" customWidth="1"/>
    <col min="1879" max="1879" width="6" bestFit="1" customWidth="1"/>
    <col min="1880" max="1880" width="30.1640625" bestFit="1" customWidth="1"/>
    <col min="1881" max="1881" width="15.83203125" bestFit="1" customWidth="1"/>
    <col min="1882" max="1882" width="27.6640625" bestFit="1" customWidth="1"/>
    <col min="1883" max="1883" width="13.33203125" bestFit="1" customWidth="1"/>
    <col min="1884" max="1884" width="20.5" bestFit="1" customWidth="1"/>
    <col min="1885" max="1885" width="44.1640625" bestFit="1" customWidth="1"/>
    <col min="1886" max="1886" width="38.33203125" bestFit="1" customWidth="1"/>
    <col min="1887" max="1887" width="51.5" bestFit="1" customWidth="1"/>
    <col min="1888" max="1888" width="17.83203125" bestFit="1" customWidth="1"/>
    <col min="1889" max="1889" width="42.6640625" bestFit="1" customWidth="1"/>
    <col min="1890" max="1890" width="46.5" bestFit="1" customWidth="1"/>
    <col min="1891" max="1891" width="45.5" bestFit="1" customWidth="1"/>
    <col min="1892" max="1892" width="20.83203125" bestFit="1" customWidth="1"/>
    <col min="1893" max="1893" width="17" bestFit="1" customWidth="1"/>
    <col min="1894" max="1894" width="23" bestFit="1" customWidth="1"/>
    <col min="1895" max="1895" width="23.33203125" bestFit="1" customWidth="1"/>
    <col min="1896" max="1896" width="47.83203125" bestFit="1" customWidth="1"/>
    <col min="1897" max="1897" width="46.1640625" bestFit="1" customWidth="1"/>
    <col min="1898" max="1898" width="27.1640625" bestFit="1" customWidth="1"/>
    <col min="1899" max="1899" width="10.1640625" bestFit="1" customWidth="1"/>
    <col min="1900" max="1900" width="24.5" bestFit="1" customWidth="1"/>
    <col min="1901" max="1901" width="33.33203125" bestFit="1" customWidth="1"/>
    <col min="1902" max="1902" width="22.83203125" bestFit="1" customWidth="1"/>
    <col min="1903" max="1903" width="24.83203125" bestFit="1" customWidth="1"/>
    <col min="1904" max="1904" width="47" bestFit="1" customWidth="1"/>
    <col min="1905" max="1905" width="44.33203125" bestFit="1" customWidth="1"/>
    <col min="1906" max="1906" width="23.1640625" bestFit="1" customWidth="1"/>
    <col min="1907" max="1907" width="46.6640625" bestFit="1" customWidth="1"/>
    <col min="1908" max="1908" width="21.6640625" bestFit="1" customWidth="1"/>
    <col min="1909" max="1909" width="57" bestFit="1" customWidth="1"/>
    <col min="1910" max="1910" width="48.1640625" bestFit="1" customWidth="1"/>
    <col min="1911" max="1911" width="13.6640625" bestFit="1" customWidth="1"/>
    <col min="1912" max="1912" width="37" bestFit="1" customWidth="1"/>
    <col min="1913" max="1913" width="34.83203125" bestFit="1" customWidth="1"/>
    <col min="1914" max="1914" width="45.83203125" bestFit="1" customWidth="1"/>
    <col min="1915" max="1915" width="21.1640625" bestFit="1" customWidth="1"/>
    <col min="1916" max="1916" width="30.33203125" bestFit="1" customWidth="1"/>
    <col min="1917" max="1917" width="40.1640625" bestFit="1" customWidth="1"/>
    <col min="1918" max="1918" width="20.6640625" bestFit="1" customWidth="1"/>
    <col min="1919" max="1919" width="24.33203125" bestFit="1" customWidth="1"/>
    <col min="1920" max="1920" width="29.1640625" bestFit="1" customWidth="1"/>
    <col min="1921" max="1921" width="19.6640625" bestFit="1" customWidth="1"/>
    <col min="1922" max="1922" width="23.6640625" bestFit="1" customWidth="1"/>
    <col min="1923" max="1923" width="22.6640625" bestFit="1" customWidth="1"/>
    <col min="1924" max="1924" width="16.83203125" bestFit="1" customWidth="1"/>
    <col min="1925" max="1925" width="42.83203125" bestFit="1" customWidth="1"/>
    <col min="1926" max="1926" width="46.83203125" bestFit="1" customWidth="1"/>
    <col min="1927" max="1927" width="27.5" bestFit="1" customWidth="1"/>
    <col min="1928" max="1928" width="56.6640625" bestFit="1" customWidth="1"/>
    <col min="1929" max="1929" width="30.33203125" bestFit="1" customWidth="1"/>
    <col min="1930" max="1930" width="44.1640625" bestFit="1" customWidth="1"/>
    <col min="1931" max="1931" width="19.5" bestFit="1" customWidth="1"/>
    <col min="1932" max="1932" width="35.1640625" bestFit="1" customWidth="1"/>
    <col min="1933" max="1933" width="47.5" bestFit="1" customWidth="1"/>
    <col min="1934" max="1934" width="20.83203125" bestFit="1" customWidth="1"/>
    <col min="1935" max="1935" width="24.6640625" bestFit="1" customWidth="1"/>
    <col min="1936" max="1936" width="37" bestFit="1" customWidth="1"/>
    <col min="1937" max="1937" width="20.6640625" bestFit="1" customWidth="1"/>
    <col min="1938" max="1938" width="14" bestFit="1" customWidth="1"/>
    <col min="1939" max="1939" width="21" bestFit="1" customWidth="1"/>
    <col min="1940" max="1940" width="10.83203125" bestFit="1" customWidth="1"/>
    <col min="1941" max="1941" width="16.33203125" bestFit="1" customWidth="1"/>
    <col min="1942" max="1942" width="46.33203125" bestFit="1" customWidth="1"/>
    <col min="1943" max="1943" width="16.6640625" bestFit="1" customWidth="1"/>
    <col min="1944" max="1944" width="12" bestFit="1" customWidth="1"/>
    <col min="1945" max="1945" width="11" bestFit="1" customWidth="1"/>
    <col min="1946" max="1946" width="35" bestFit="1" customWidth="1"/>
    <col min="1947" max="1947" width="31" bestFit="1" customWidth="1"/>
    <col min="1948" max="1948" width="11.83203125" bestFit="1" customWidth="1"/>
    <col min="1949" max="1949" width="30.83203125" bestFit="1" customWidth="1"/>
    <col min="1950" max="1950" width="49.6640625" bestFit="1" customWidth="1"/>
    <col min="1951" max="1951" width="24.6640625" bestFit="1" customWidth="1"/>
    <col min="1952" max="1952" width="33.6640625" bestFit="1" customWidth="1"/>
    <col min="1953" max="1953" width="40.1640625" bestFit="1" customWidth="1"/>
    <col min="1954" max="1954" width="41.6640625" bestFit="1" customWidth="1"/>
    <col min="1955" max="1955" width="47.5" bestFit="1" customWidth="1"/>
    <col min="1956" max="1956" width="39.5" bestFit="1" customWidth="1"/>
    <col min="1957" max="1957" width="6.33203125" bestFit="1" customWidth="1"/>
    <col min="1958" max="1958" width="23.6640625" bestFit="1" customWidth="1"/>
    <col min="1959" max="1959" width="17" bestFit="1" customWidth="1"/>
    <col min="1960" max="1960" width="24.6640625" bestFit="1" customWidth="1"/>
    <col min="1961" max="1961" width="14.1640625" bestFit="1" customWidth="1"/>
    <col min="1962" max="1962" width="41.1640625" bestFit="1" customWidth="1"/>
    <col min="1963" max="1963" width="73.83203125" bestFit="1" customWidth="1"/>
    <col min="1964" max="1964" width="8.1640625" bestFit="1" customWidth="1"/>
    <col min="1965" max="1965" width="37.5" bestFit="1" customWidth="1"/>
    <col min="1966" max="1966" width="14.83203125" bestFit="1" customWidth="1"/>
    <col min="1967" max="1967" width="35.1640625" bestFit="1" customWidth="1"/>
    <col min="1968" max="1968" width="20.1640625" bestFit="1" customWidth="1"/>
    <col min="1969" max="1969" width="20.6640625" bestFit="1" customWidth="1"/>
    <col min="1970" max="1970" width="10.83203125" bestFit="1" customWidth="1"/>
    <col min="1971" max="1972" width="22.5" bestFit="1" customWidth="1"/>
    <col min="1973" max="1973" width="44.5" bestFit="1" customWidth="1"/>
    <col min="1974" max="1974" width="12.83203125" bestFit="1" customWidth="1"/>
    <col min="1975" max="1975" width="15.5" bestFit="1" customWidth="1"/>
    <col min="1976" max="1976" width="43.5" bestFit="1" customWidth="1"/>
    <col min="1977" max="1977" width="18.1640625" bestFit="1" customWidth="1"/>
    <col min="1978" max="1978" width="17.6640625" bestFit="1" customWidth="1"/>
    <col min="1979" max="1979" width="8.83203125" bestFit="1" customWidth="1"/>
    <col min="1980" max="1980" width="23.1640625" bestFit="1" customWidth="1"/>
    <col min="1981" max="1981" width="33.6640625" bestFit="1" customWidth="1"/>
    <col min="1982" max="1982" width="28.83203125" bestFit="1" customWidth="1"/>
    <col min="1983" max="1983" width="42.33203125" bestFit="1" customWidth="1"/>
    <col min="1984" max="1984" width="28.33203125" bestFit="1" customWidth="1"/>
    <col min="1985" max="1985" width="35" bestFit="1" customWidth="1"/>
    <col min="1986" max="1986" width="48.33203125" bestFit="1" customWidth="1"/>
    <col min="1987" max="1987" width="25.83203125" bestFit="1" customWidth="1"/>
    <col min="1988" max="1988" width="44.6640625" bestFit="1" customWidth="1"/>
    <col min="1989" max="1989" width="36" bestFit="1" customWidth="1"/>
    <col min="1990" max="1990" width="33" bestFit="1" customWidth="1"/>
    <col min="1991" max="1991" width="51.1640625" bestFit="1" customWidth="1"/>
    <col min="1992" max="1992" width="6.33203125" bestFit="1" customWidth="1"/>
    <col min="1993" max="1993" width="44.1640625" bestFit="1" customWidth="1"/>
    <col min="1994" max="1994" width="21.1640625" bestFit="1" customWidth="1"/>
    <col min="1995" max="1995" width="42.1640625" bestFit="1" customWidth="1"/>
    <col min="1996" max="1996" width="42.83203125" bestFit="1" customWidth="1"/>
    <col min="1997" max="1997" width="46.33203125" bestFit="1" customWidth="1"/>
    <col min="1998" max="1998" width="15.83203125" bestFit="1" customWidth="1"/>
    <col min="1999" max="1999" width="29.83203125" bestFit="1" customWidth="1"/>
    <col min="2000" max="2000" width="48.5" bestFit="1" customWidth="1"/>
    <col min="2001" max="2001" width="14.1640625" bestFit="1" customWidth="1"/>
    <col min="2002" max="2002" width="32.5" bestFit="1" customWidth="1"/>
    <col min="2003" max="2003" width="16.33203125" bestFit="1" customWidth="1"/>
    <col min="2004" max="2004" width="12.6640625" bestFit="1" customWidth="1"/>
    <col min="2005" max="2005" width="8.5" bestFit="1" customWidth="1"/>
    <col min="2006" max="2006" width="10.6640625" bestFit="1" customWidth="1"/>
    <col min="2007" max="2007" width="50.83203125" bestFit="1" customWidth="1"/>
    <col min="2008" max="2008" width="45.1640625" bestFit="1" customWidth="1"/>
    <col min="2009" max="2009" width="28.83203125" bestFit="1" customWidth="1"/>
    <col min="2010" max="2010" width="13.83203125" bestFit="1" customWidth="1"/>
    <col min="2011" max="2011" width="40.33203125" bestFit="1" customWidth="1"/>
    <col min="2012" max="2012" width="30.6640625" bestFit="1" customWidth="1"/>
    <col min="2013" max="2013" width="33.5" bestFit="1" customWidth="1"/>
    <col min="2014" max="2014" width="24.33203125" bestFit="1" customWidth="1"/>
    <col min="2015" max="2015" width="47.6640625" bestFit="1" customWidth="1"/>
    <col min="2016" max="2016" width="24.5" bestFit="1" customWidth="1"/>
    <col min="2017" max="2017" width="43.83203125" bestFit="1" customWidth="1"/>
    <col min="2018" max="2018" width="44" bestFit="1" customWidth="1"/>
    <col min="2019" max="2019" width="39.33203125" bestFit="1" customWidth="1"/>
    <col min="2020" max="2020" width="11.1640625" bestFit="1" customWidth="1"/>
    <col min="2021" max="2021" width="11.5" bestFit="1" customWidth="1"/>
    <col min="2022" max="2022" width="21" bestFit="1" customWidth="1"/>
    <col min="2023" max="2023" width="27.6640625" bestFit="1" customWidth="1"/>
    <col min="2024" max="2024" width="8.83203125" bestFit="1" customWidth="1"/>
    <col min="2025" max="2025" width="10" bestFit="1" customWidth="1"/>
    <col min="2026" max="2026" width="18.6640625" bestFit="1" customWidth="1"/>
    <col min="2027" max="2027" width="12.1640625" bestFit="1" customWidth="1"/>
    <col min="2028" max="2028" width="19.1640625" bestFit="1" customWidth="1"/>
    <col min="2029" max="2029" width="36" bestFit="1" customWidth="1"/>
    <col min="2030" max="2030" width="38.1640625" bestFit="1" customWidth="1"/>
    <col min="2031" max="2031" width="42.6640625" bestFit="1" customWidth="1"/>
    <col min="2032" max="2032" width="32" bestFit="1" customWidth="1"/>
    <col min="2033" max="2033" width="27.33203125" bestFit="1" customWidth="1"/>
    <col min="2034" max="2034" width="37.33203125" bestFit="1" customWidth="1"/>
    <col min="2035" max="2035" width="27.33203125" bestFit="1" customWidth="1"/>
    <col min="2036" max="2036" width="21.1640625" bestFit="1" customWidth="1"/>
    <col min="2037" max="2037" width="28" bestFit="1" customWidth="1"/>
    <col min="2038" max="2038" width="22.6640625" bestFit="1" customWidth="1"/>
    <col min="2039" max="2039" width="19.83203125" bestFit="1" customWidth="1"/>
    <col min="2040" max="2040" width="8.1640625" bestFit="1" customWidth="1"/>
    <col min="2041" max="2041" width="23.5" bestFit="1" customWidth="1"/>
    <col min="2042" max="2042" width="21.1640625" bestFit="1" customWidth="1"/>
    <col min="2043" max="2043" width="50.6640625" bestFit="1" customWidth="1"/>
    <col min="2044" max="2044" width="29.1640625" bestFit="1" customWidth="1"/>
    <col min="2045" max="2045" width="13.5" bestFit="1" customWidth="1"/>
    <col min="2046" max="2046" width="9.33203125" bestFit="1" customWidth="1"/>
    <col min="2047" max="2047" width="42.5" bestFit="1" customWidth="1"/>
    <col min="2048" max="2048" width="29" bestFit="1" customWidth="1"/>
    <col min="2049" max="2049" width="41.5" bestFit="1" customWidth="1"/>
    <col min="2050" max="2050" width="25.33203125" bestFit="1" customWidth="1"/>
    <col min="2051" max="2051" width="26.1640625" bestFit="1" customWidth="1"/>
    <col min="2052" max="2052" width="11.33203125" bestFit="1" customWidth="1"/>
    <col min="2053" max="2053" width="48.33203125" bestFit="1" customWidth="1"/>
    <col min="2054" max="2054" width="37" bestFit="1" customWidth="1"/>
    <col min="2055" max="2055" width="50.33203125" bestFit="1" customWidth="1"/>
    <col min="2056" max="2056" width="45.6640625" bestFit="1" customWidth="1"/>
    <col min="2057" max="2057" width="31.83203125" bestFit="1" customWidth="1"/>
    <col min="2058" max="2058" width="38.1640625" bestFit="1" customWidth="1"/>
    <col min="2059" max="2059" width="11.6640625" bestFit="1" customWidth="1"/>
    <col min="2060" max="2060" width="39.1640625" bestFit="1" customWidth="1"/>
    <col min="2061" max="2061" width="17" bestFit="1" customWidth="1"/>
    <col min="2062" max="2062" width="32.33203125" bestFit="1" customWidth="1"/>
    <col min="2063" max="2063" width="8.83203125" bestFit="1" customWidth="1"/>
    <col min="2064" max="2064" width="13.6640625" bestFit="1" customWidth="1"/>
    <col min="2065" max="2065" width="31.5" bestFit="1" customWidth="1"/>
    <col min="2066" max="2066" width="37.6640625" bestFit="1" customWidth="1"/>
    <col min="2067" max="2067" width="41.1640625" bestFit="1" customWidth="1"/>
    <col min="2068" max="2068" width="38.1640625" bestFit="1" customWidth="1"/>
    <col min="2069" max="2069" width="51.83203125" bestFit="1" customWidth="1"/>
    <col min="2070" max="2070" width="23.83203125" bestFit="1" customWidth="1"/>
    <col min="2071" max="2071" width="15.6640625" bestFit="1" customWidth="1"/>
    <col min="2072" max="2072" width="33.6640625" bestFit="1" customWidth="1"/>
    <col min="2073" max="2073" width="34" bestFit="1" customWidth="1"/>
    <col min="2074" max="2074" width="26.6640625" bestFit="1" customWidth="1"/>
    <col min="2075" max="2075" width="22.83203125" bestFit="1" customWidth="1"/>
    <col min="2076" max="2076" width="34.5" bestFit="1" customWidth="1"/>
    <col min="2077" max="2077" width="23.83203125" bestFit="1" customWidth="1"/>
    <col min="2078" max="2078" width="50.6640625" bestFit="1" customWidth="1"/>
    <col min="2079" max="2079" width="45.83203125" bestFit="1" customWidth="1"/>
    <col min="2080" max="2080" width="30.33203125" bestFit="1" customWidth="1"/>
    <col min="2081" max="2081" width="33.1640625" bestFit="1" customWidth="1"/>
    <col min="2082" max="2082" width="25.33203125" bestFit="1" customWidth="1"/>
    <col min="2083" max="2083" width="31.33203125" bestFit="1" customWidth="1"/>
    <col min="2084" max="2084" width="25.83203125" bestFit="1" customWidth="1"/>
    <col min="2085" max="2085" width="41.83203125" bestFit="1" customWidth="1"/>
    <col min="2086" max="2086" width="23.1640625" bestFit="1" customWidth="1"/>
    <col min="2087" max="2087" width="48.6640625" bestFit="1" customWidth="1"/>
    <col min="2088" max="2088" width="9.83203125" bestFit="1" customWidth="1"/>
    <col min="2089" max="2089" width="49.5" bestFit="1" customWidth="1"/>
    <col min="2090" max="2090" width="38.5" bestFit="1" customWidth="1"/>
    <col min="2091" max="2091" width="43.6640625" bestFit="1" customWidth="1"/>
    <col min="2092" max="2093" width="19.1640625" bestFit="1" customWidth="1"/>
    <col min="2094" max="2094" width="25.83203125" bestFit="1" customWidth="1"/>
    <col min="2095" max="2095" width="39.5" bestFit="1" customWidth="1"/>
    <col min="2096" max="2096" width="38" bestFit="1" customWidth="1"/>
    <col min="2097" max="2097" width="45.33203125" bestFit="1" customWidth="1"/>
    <col min="2098" max="2098" width="26" bestFit="1" customWidth="1"/>
    <col min="2099" max="2099" width="29.33203125" bestFit="1" customWidth="1"/>
    <col min="2100" max="2100" width="45.5" bestFit="1" customWidth="1"/>
    <col min="2101" max="2101" width="20.33203125" bestFit="1" customWidth="1"/>
    <col min="2102" max="2102" width="9.5" bestFit="1" customWidth="1"/>
    <col min="2103" max="2103" width="29.6640625" bestFit="1" customWidth="1"/>
    <col min="2104" max="2104" width="23.1640625" bestFit="1" customWidth="1"/>
    <col min="2105" max="2106" width="44" bestFit="1" customWidth="1"/>
    <col min="2107" max="2107" width="49.1640625" bestFit="1" customWidth="1"/>
    <col min="2108" max="2108" width="29" bestFit="1" customWidth="1"/>
    <col min="2109" max="2109" width="34.6640625" bestFit="1" customWidth="1"/>
    <col min="2110" max="2110" width="24.1640625" bestFit="1" customWidth="1"/>
    <col min="2111" max="2111" width="41.83203125" bestFit="1" customWidth="1"/>
    <col min="2112" max="2112" width="31.5" bestFit="1" customWidth="1"/>
    <col min="2113" max="2113" width="19.33203125" bestFit="1" customWidth="1"/>
    <col min="2114" max="2114" width="46.6640625" bestFit="1" customWidth="1"/>
    <col min="2115" max="2115" width="30.1640625" bestFit="1" customWidth="1"/>
    <col min="2116" max="2116" width="37" bestFit="1" customWidth="1"/>
    <col min="2117" max="2117" width="20.1640625" bestFit="1" customWidth="1"/>
    <col min="2118" max="2118" width="14.6640625" bestFit="1" customWidth="1"/>
    <col min="2119" max="2119" width="20.33203125" bestFit="1" customWidth="1"/>
    <col min="2120" max="2120" width="17.83203125" bestFit="1" customWidth="1"/>
    <col min="2121" max="2121" width="40" bestFit="1" customWidth="1"/>
    <col min="2122" max="2122" width="50.6640625" bestFit="1" customWidth="1"/>
    <col min="2123" max="2123" width="44.1640625" bestFit="1" customWidth="1"/>
    <col min="2124" max="2124" width="18.6640625" bestFit="1" customWidth="1"/>
    <col min="2125" max="2125" width="45.33203125" bestFit="1" customWidth="1"/>
    <col min="2126" max="2126" width="26.1640625" bestFit="1" customWidth="1"/>
    <col min="2127" max="2127" width="14.1640625" bestFit="1" customWidth="1"/>
    <col min="2128" max="2128" width="37.1640625" bestFit="1" customWidth="1"/>
    <col min="2129" max="2129" width="51" bestFit="1" customWidth="1"/>
    <col min="2130" max="2130" width="18.1640625" bestFit="1" customWidth="1"/>
    <col min="2131" max="2131" width="49.5" bestFit="1" customWidth="1"/>
    <col min="2132" max="2132" width="18.6640625" bestFit="1" customWidth="1"/>
    <col min="2133" max="2133" width="28.1640625" bestFit="1" customWidth="1"/>
    <col min="2134" max="2134" width="44.5" bestFit="1" customWidth="1"/>
    <col min="2135" max="2135" width="19" bestFit="1" customWidth="1"/>
    <col min="2136" max="2136" width="22.33203125" bestFit="1" customWidth="1"/>
    <col min="2137" max="2137" width="23.5" bestFit="1" customWidth="1"/>
    <col min="2138" max="2138" width="11.1640625" bestFit="1" customWidth="1"/>
    <col min="2139" max="2139" width="24.6640625" bestFit="1" customWidth="1"/>
    <col min="2140" max="2140" width="41.33203125" bestFit="1" customWidth="1"/>
    <col min="2141" max="2141" width="37.83203125" bestFit="1" customWidth="1"/>
    <col min="2142" max="2142" width="34.5" bestFit="1" customWidth="1"/>
    <col min="2143" max="2143" width="8.5" bestFit="1" customWidth="1"/>
    <col min="2144" max="2144" width="31.1640625" bestFit="1" customWidth="1"/>
    <col min="2145" max="2145" width="30.1640625" bestFit="1" customWidth="1"/>
    <col min="2146" max="2146" width="16" bestFit="1" customWidth="1"/>
    <col min="2147" max="2147" width="38.1640625" bestFit="1" customWidth="1"/>
    <col min="2148" max="2148" width="42.33203125" bestFit="1" customWidth="1"/>
    <col min="2149" max="2149" width="40.6640625" bestFit="1" customWidth="1"/>
    <col min="2150" max="2150" width="49.33203125" bestFit="1" customWidth="1"/>
    <col min="2151" max="2151" width="54.33203125" bestFit="1" customWidth="1"/>
    <col min="2152" max="2152" width="32.5" bestFit="1" customWidth="1"/>
    <col min="2153" max="2153" width="21.5" bestFit="1" customWidth="1"/>
    <col min="2154" max="2154" width="40.33203125" bestFit="1" customWidth="1"/>
    <col min="2155" max="2155" width="13.6640625" bestFit="1" customWidth="1"/>
    <col min="2156" max="2156" width="22.5" bestFit="1" customWidth="1"/>
    <col min="2157" max="2157" width="33.33203125" bestFit="1" customWidth="1"/>
    <col min="2158" max="2158" width="22" bestFit="1" customWidth="1"/>
    <col min="2159" max="2159" width="23" bestFit="1" customWidth="1"/>
    <col min="2160" max="2160" width="47" bestFit="1" customWidth="1"/>
    <col min="2161" max="2161" width="14.83203125" bestFit="1" customWidth="1"/>
    <col min="2162" max="2162" width="24" bestFit="1" customWidth="1"/>
    <col min="2163" max="2163" width="25.5" bestFit="1" customWidth="1"/>
    <col min="2164" max="2164" width="31.83203125" bestFit="1" customWidth="1"/>
    <col min="2165" max="2165" width="46.83203125" bestFit="1" customWidth="1"/>
    <col min="2166" max="2166" width="18.33203125" bestFit="1" customWidth="1"/>
    <col min="2167" max="2167" width="37.5" bestFit="1" customWidth="1"/>
    <col min="2168" max="2168" width="41.1640625" bestFit="1" customWidth="1"/>
    <col min="2169" max="2169" width="46" bestFit="1" customWidth="1"/>
    <col min="2170" max="2170" width="26.83203125" bestFit="1" customWidth="1"/>
    <col min="2171" max="2171" width="49.5" bestFit="1" customWidth="1"/>
    <col min="2172" max="2172" width="15.1640625" bestFit="1" customWidth="1"/>
    <col min="2173" max="2173" width="13.83203125" bestFit="1" customWidth="1"/>
    <col min="2174" max="2174" width="41" bestFit="1" customWidth="1"/>
    <col min="2175" max="2175" width="5.5" bestFit="1" customWidth="1"/>
    <col min="2176" max="2176" width="9.1640625" bestFit="1" customWidth="1"/>
    <col min="2177" max="2177" width="9.33203125" bestFit="1" customWidth="1"/>
    <col min="2178" max="2178" width="11.5" bestFit="1" customWidth="1"/>
    <col min="2179" max="2179" width="27.83203125" bestFit="1" customWidth="1"/>
    <col min="2180" max="2180" width="21.1640625" bestFit="1" customWidth="1"/>
    <col min="2181" max="2181" width="43.83203125" bestFit="1" customWidth="1"/>
    <col min="2182" max="2182" width="30" bestFit="1" customWidth="1"/>
    <col min="2183" max="2183" width="29.1640625" bestFit="1" customWidth="1"/>
    <col min="2184" max="2184" width="12" bestFit="1" customWidth="1"/>
    <col min="2185" max="2185" width="16.5" bestFit="1" customWidth="1"/>
    <col min="2186" max="2186" width="32.5" bestFit="1" customWidth="1"/>
    <col min="2187" max="2187" width="13.1640625" bestFit="1" customWidth="1"/>
    <col min="2188" max="2188" width="17.6640625" bestFit="1" customWidth="1"/>
    <col min="2189" max="2189" width="27.83203125" bestFit="1" customWidth="1"/>
    <col min="2190" max="2190" width="30.5" bestFit="1" customWidth="1"/>
    <col min="2191" max="2191" width="20" bestFit="1" customWidth="1"/>
    <col min="2192" max="2192" width="15.33203125" bestFit="1" customWidth="1"/>
    <col min="2193" max="2193" width="40.5" bestFit="1" customWidth="1"/>
    <col min="2194" max="2194" width="35.5" bestFit="1" customWidth="1"/>
    <col min="2195" max="2195" width="33.83203125" bestFit="1" customWidth="1"/>
    <col min="2196" max="2196" width="11.5" bestFit="1" customWidth="1"/>
    <col min="2197" max="2197" width="14" bestFit="1" customWidth="1"/>
    <col min="2198" max="2198" width="29.83203125" bestFit="1" customWidth="1"/>
    <col min="2199" max="2199" width="17.6640625" bestFit="1" customWidth="1"/>
    <col min="2200" max="2200" width="16.6640625" bestFit="1" customWidth="1"/>
    <col min="2201" max="2201" width="14.6640625" bestFit="1" customWidth="1"/>
    <col min="2202" max="2202" width="5.6640625" bestFit="1" customWidth="1"/>
    <col min="2203" max="2203" width="20" bestFit="1" customWidth="1"/>
    <col min="2204" max="2204" width="7.83203125" bestFit="1" customWidth="1"/>
    <col min="2205" max="2205" width="10.83203125" bestFit="1" customWidth="1"/>
    <col min="2206" max="2206" width="14.83203125" bestFit="1" customWidth="1"/>
    <col min="2207" max="2207" width="18.83203125" bestFit="1" customWidth="1"/>
    <col min="2208" max="2208" width="24.1640625" bestFit="1" customWidth="1"/>
    <col min="2209" max="2209" width="48" bestFit="1" customWidth="1"/>
    <col min="2210" max="2210" width="51" bestFit="1" customWidth="1"/>
    <col min="2211" max="2211" width="18.83203125" bestFit="1" customWidth="1"/>
    <col min="2212" max="2212" width="43.83203125" bestFit="1" customWidth="1"/>
    <col min="2213" max="2213" width="10.1640625" bestFit="1" customWidth="1"/>
    <col min="2214" max="2214" width="56.83203125" bestFit="1" customWidth="1"/>
    <col min="2215" max="2215" width="15.5" bestFit="1" customWidth="1"/>
    <col min="2216" max="2216" width="34.33203125" bestFit="1" customWidth="1"/>
    <col min="2217" max="2217" width="12.33203125" bestFit="1" customWidth="1"/>
    <col min="2218" max="2218" width="26.83203125" bestFit="1" customWidth="1"/>
    <col min="2219" max="2219" width="50.83203125" bestFit="1" customWidth="1"/>
    <col min="2220" max="2220" width="15.83203125" bestFit="1" customWidth="1"/>
    <col min="2221" max="2221" width="50.33203125" bestFit="1" customWidth="1"/>
    <col min="2222" max="2222" width="16" bestFit="1" customWidth="1"/>
    <col min="2223" max="2223" width="50.6640625" bestFit="1" customWidth="1"/>
    <col min="2224" max="2224" width="50.83203125" bestFit="1" customWidth="1"/>
    <col min="2225" max="2225" width="20.1640625" bestFit="1" customWidth="1"/>
    <col min="2226" max="2226" width="43.1640625" bestFit="1" customWidth="1"/>
    <col min="2227" max="2227" width="49.5" bestFit="1" customWidth="1"/>
    <col min="2228" max="2228" width="11.83203125" bestFit="1" customWidth="1"/>
    <col min="2229" max="2229" width="44.6640625" bestFit="1" customWidth="1"/>
    <col min="2230" max="2230" width="8.33203125" bestFit="1" customWidth="1"/>
    <col min="2231" max="2231" width="27.83203125" bestFit="1" customWidth="1"/>
    <col min="2232" max="2232" width="29.1640625" bestFit="1" customWidth="1"/>
    <col min="2233" max="2233" width="32.83203125" bestFit="1" customWidth="1"/>
    <col min="2234" max="2234" width="9.5" bestFit="1" customWidth="1"/>
    <col min="2235" max="2235" width="46.33203125" bestFit="1" customWidth="1"/>
    <col min="2236" max="2236" width="34.33203125" bestFit="1" customWidth="1"/>
    <col min="2237" max="2237" width="48.33203125" bestFit="1" customWidth="1"/>
    <col min="2238" max="2238" width="20.83203125" bestFit="1" customWidth="1"/>
    <col min="2239" max="2239" width="13.1640625" bestFit="1" customWidth="1"/>
    <col min="2240" max="2240" width="30.83203125" bestFit="1" customWidth="1"/>
    <col min="2241" max="2241" width="25.83203125" bestFit="1" customWidth="1"/>
    <col min="2242" max="2242" width="35" bestFit="1" customWidth="1"/>
    <col min="2243" max="2243" width="21" bestFit="1" customWidth="1"/>
    <col min="2244" max="2244" width="49.83203125" bestFit="1" customWidth="1"/>
    <col min="2245" max="2245" width="25.6640625" bestFit="1" customWidth="1"/>
    <col min="2246" max="2246" width="38.6640625" bestFit="1" customWidth="1"/>
    <col min="2247" max="2247" width="23.33203125" bestFit="1" customWidth="1"/>
    <col min="2248" max="2248" width="12.33203125" bestFit="1" customWidth="1"/>
    <col min="2249" max="2249" width="17.6640625" bestFit="1" customWidth="1"/>
    <col min="2250" max="2250" width="47" bestFit="1" customWidth="1"/>
    <col min="2251" max="2251" width="47.6640625" bestFit="1" customWidth="1"/>
    <col min="2252" max="2252" width="44.83203125" bestFit="1" customWidth="1"/>
    <col min="2253" max="2253" width="22" bestFit="1" customWidth="1"/>
    <col min="2254" max="2254" width="13.33203125" bestFit="1" customWidth="1"/>
    <col min="2255" max="2255" width="18" bestFit="1" customWidth="1"/>
    <col min="2256" max="2256" width="14.83203125" bestFit="1" customWidth="1"/>
    <col min="2257" max="2257" width="17.33203125" bestFit="1" customWidth="1"/>
    <col min="2258" max="2258" width="26.33203125" bestFit="1" customWidth="1"/>
    <col min="2259" max="2259" width="15.1640625" bestFit="1" customWidth="1"/>
    <col min="2260" max="2260" width="19.1640625" bestFit="1" customWidth="1"/>
    <col min="2261" max="2261" width="33.5" bestFit="1" customWidth="1"/>
    <col min="2262" max="2262" width="13.83203125" bestFit="1" customWidth="1"/>
    <col min="2263" max="2263" width="13.5" bestFit="1" customWidth="1"/>
    <col min="2264" max="2264" width="21" bestFit="1" customWidth="1"/>
    <col min="2265" max="2265" width="31.83203125" bestFit="1" customWidth="1"/>
    <col min="2266" max="2266" width="44.83203125" bestFit="1" customWidth="1"/>
    <col min="2267" max="2267" width="27.6640625" bestFit="1" customWidth="1"/>
    <col min="2268" max="2268" width="16.33203125" bestFit="1" customWidth="1"/>
    <col min="2269" max="2269" width="33.6640625" bestFit="1" customWidth="1"/>
    <col min="2270" max="2270" width="44.33203125" bestFit="1" customWidth="1"/>
    <col min="2271" max="2271" width="12.83203125" bestFit="1" customWidth="1"/>
    <col min="2272" max="2272" width="18.83203125" bestFit="1" customWidth="1"/>
    <col min="2273" max="2273" width="49.6640625" bestFit="1" customWidth="1"/>
    <col min="2274" max="2274" width="15.83203125" bestFit="1" customWidth="1"/>
    <col min="2275" max="2275" width="66.6640625" bestFit="1" customWidth="1"/>
    <col min="2276" max="2276" width="26.6640625" bestFit="1" customWidth="1"/>
    <col min="2277" max="2277" width="13.1640625" bestFit="1" customWidth="1"/>
    <col min="2278" max="2278" width="9.83203125" bestFit="1" customWidth="1"/>
    <col min="2279" max="2279" width="36.6640625" bestFit="1" customWidth="1"/>
    <col min="2280" max="2280" width="46" bestFit="1" customWidth="1"/>
    <col min="2281" max="2281" width="28.33203125" bestFit="1" customWidth="1"/>
    <col min="2282" max="2282" width="30.83203125" bestFit="1" customWidth="1"/>
    <col min="2283" max="2283" width="35.83203125" bestFit="1" customWidth="1"/>
    <col min="2284" max="2284" width="11.6640625" bestFit="1" customWidth="1"/>
    <col min="2285" max="2285" width="18.83203125" bestFit="1" customWidth="1"/>
    <col min="2286" max="2286" width="18.1640625" bestFit="1" customWidth="1"/>
    <col min="2287" max="2287" width="31.1640625" bestFit="1" customWidth="1"/>
    <col min="2288" max="2288" width="27.1640625" bestFit="1" customWidth="1"/>
    <col min="2289" max="2289" width="39.5" bestFit="1" customWidth="1"/>
    <col min="2290" max="2290" width="42.33203125" bestFit="1" customWidth="1"/>
    <col min="2291" max="2291" width="49.83203125" bestFit="1" customWidth="1"/>
    <col min="2292" max="2292" width="4" bestFit="1" customWidth="1"/>
    <col min="2293" max="2293" width="50.6640625" bestFit="1" customWidth="1"/>
    <col min="2294" max="2294" width="32.5" bestFit="1" customWidth="1"/>
    <col min="2295" max="2295" width="48.1640625" bestFit="1" customWidth="1"/>
    <col min="2296" max="2296" width="18.1640625" bestFit="1" customWidth="1"/>
    <col min="2297" max="2297" width="27.6640625" bestFit="1" customWidth="1"/>
    <col min="2298" max="2298" width="23.1640625" bestFit="1" customWidth="1"/>
    <col min="2299" max="2299" width="36.33203125" bestFit="1" customWidth="1"/>
    <col min="2300" max="2300" width="42.83203125" bestFit="1" customWidth="1"/>
    <col min="2301" max="2301" width="50.6640625" bestFit="1" customWidth="1"/>
    <col min="2302" max="2302" width="21" bestFit="1" customWidth="1"/>
    <col min="2303" max="2303" width="33" bestFit="1" customWidth="1"/>
    <col min="2304" max="2304" width="16.5" bestFit="1" customWidth="1"/>
    <col min="2305" max="2305" width="26.33203125" bestFit="1" customWidth="1"/>
    <col min="2306" max="2306" width="44.33203125" bestFit="1" customWidth="1"/>
    <col min="2307" max="2307" width="28.6640625" bestFit="1" customWidth="1"/>
    <col min="2308" max="2308" width="49.5" bestFit="1" customWidth="1"/>
    <col min="2309" max="2309" width="20.1640625" bestFit="1" customWidth="1"/>
    <col min="2310" max="2310" width="23.33203125" bestFit="1" customWidth="1"/>
    <col min="2311" max="2311" width="42.6640625" bestFit="1" customWidth="1"/>
    <col min="2312" max="2312" width="31.33203125" bestFit="1" customWidth="1"/>
    <col min="2313" max="2313" width="22.33203125" bestFit="1" customWidth="1"/>
    <col min="2314" max="2314" width="38.33203125" bestFit="1" customWidth="1"/>
    <col min="2315" max="2315" width="48.6640625" bestFit="1" customWidth="1"/>
    <col min="2316" max="2316" width="22.1640625" bestFit="1" customWidth="1"/>
    <col min="2317" max="2317" width="13.6640625" bestFit="1" customWidth="1"/>
    <col min="2318" max="2318" width="12" bestFit="1" customWidth="1"/>
    <col min="2319" max="2319" width="16.33203125" bestFit="1" customWidth="1"/>
    <col min="2320" max="2320" width="20.33203125" bestFit="1" customWidth="1"/>
    <col min="2321" max="2321" width="3.83203125" bestFit="1" customWidth="1"/>
    <col min="2322" max="2322" width="9" bestFit="1" customWidth="1"/>
    <col min="2323" max="2323" width="26.6640625" bestFit="1" customWidth="1"/>
    <col min="2324" max="2324" width="46.6640625" bestFit="1" customWidth="1"/>
    <col min="2325" max="2325" width="13.6640625" bestFit="1" customWidth="1"/>
    <col min="2326" max="2326" width="15.6640625" bestFit="1" customWidth="1"/>
    <col min="2327" max="2327" width="16.6640625" bestFit="1" customWidth="1"/>
    <col min="2328" max="2328" width="44.33203125" bestFit="1" customWidth="1"/>
    <col min="2329" max="2329" width="30" bestFit="1" customWidth="1"/>
    <col min="2330" max="2330" width="46" bestFit="1" customWidth="1"/>
    <col min="2331" max="2331" width="41" bestFit="1" customWidth="1"/>
    <col min="2332" max="2332" width="29.6640625" bestFit="1" customWidth="1"/>
    <col min="2333" max="2333" width="35.1640625" bestFit="1" customWidth="1"/>
    <col min="2334" max="2334" width="35.83203125" bestFit="1" customWidth="1"/>
    <col min="2335" max="2335" width="35.1640625" bestFit="1" customWidth="1"/>
    <col min="2336" max="2336" width="33" bestFit="1" customWidth="1"/>
    <col min="2337" max="2337" width="43.33203125" bestFit="1" customWidth="1"/>
    <col min="2338" max="2338" width="24.5" bestFit="1" customWidth="1"/>
    <col min="2339" max="2339" width="48.5" bestFit="1" customWidth="1"/>
    <col min="2340" max="2340" width="26.83203125" bestFit="1" customWidth="1"/>
    <col min="2341" max="2341" width="14" bestFit="1" customWidth="1"/>
    <col min="2342" max="2342" width="22.83203125" bestFit="1" customWidth="1"/>
    <col min="2343" max="2343" width="35" bestFit="1" customWidth="1"/>
    <col min="2344" max="2344" width="47.5" bestFit="1" customWidth="1"/>
    <col min="2345" max="2345" width="28" bestFit="1" customWidth="1"/>
    <col min="2346" max="2346" width="45.33203125" bestFit="1" customWidth="1"/>
    <col min="2347" max="2347" width="18.6640625" bestFit="1" customWidth="1"/>
    <col min="2348" max="2348" width="22.6640625" bestFit="1" customWidth="1"/>
    <col min="2349" max="2349" width="32" bestFit="1" customWidth="1"/>
    <col min="2350" max="2350" width="24.1640625" bestFit="1" customWidth="1"/>
    <col min="2351" max="2351" width="12.83203125" bestFit="1" customWidth="1"/>
    <col min="2352" max="2352" width="48.33203125" bestFit="1" customWidth="1"/>
    <col min="2353" max="2353" width="39.5" bestFit="1" customWidth="1"/>
    <col min="2354" max="2354" width="44" bestFit="1" customWidth="1"/>
    <col min="2355" max="2355" width="16" bestFit="1" customWidth="1"/>
    <col min="2356" max="2356" width="16.33203125" bestFit="1" customWidth="1"/>
    <col min="2357" max="2357" width="30.6640625" bestFit="1" customWidth="1"/>
    <col min="2358" max="2358" width="45" bestFit="1" customWidth="1"/>
    <col min="2359" max="2359" width="50" bestFit="1" customWidth="1"/>
    <col min="2360" max="2360" width="38.6640625" bestFit="1" customWidth="1"/>
    <col min="2361" max="2361" width="44.83203125" bestFit="1" customWidth="1"/>
    <col min="2362" max="2362" width="18" bestFit="1" customWidth="1"/>
    <col min="2363" max="2363" width="50.5" bestFit="1" customWidth="1"/>
    <col min="2364" max="2364" width="24.1640625" bestFit="1" customWidth="1"/>
    <col min="2365" max="2365" width="32.83203125" bestFit="1" customWidth="1"/>
    <col min="2366" max="2366" width="45.1640625" bestFit="1" customWidth="1"/>
    <col min="2367" max="2367" width="36.5" bestFit="1" customWidth="1"/>
    <col min="2368" max="2368" width="46.83203125" bestFit="1" customWidth="1"/>
    <col min="2369" max="2369" width="30" bestFit="1" customWidth="1"/>
    <col min="2370" max="2370" width="30.1640625" bestFit="1" customWidth="1"/>
    <col min="2371" max="2371" width="11.6640625" bestFit="1" customWidth="1"/>
    <col min="2372" max="2372" width="22.1640625" bestFit="1" customWidth="1"/>
    <col min="2373" max="2373" width="6.5" bestFit="1" customWidth="1"/>
    <col min="2374" max="2374" width="31.33203125" bestFit="1" customWidth="1"/>
    <col min="2375" max="2375" width="19.33203125" bestFit="1" customWidth="1"/>
    <col min="2376" max="2376" width="45.33203125" bestFit="1" customWidth="1"/>
    <col min="2377" max="2377" width="14.83203125" bestFit="1" customWidth="1"/>
    <col min="2378" max="2378" width="17.5" bestFit="1" customWidth="1"/>
    <col min="2379" max="2379" width="63.33203125" bestFit="1" customWidth="1"/>
    <col min="2380" max="2380" width="50.5" bestFit="1" customWidth="1"/>
    <col min="2381" max="2381" width="19.6640625" bestFit="1" customWidth="1"/>
    <col min="2382" max="2382" width="19.83203125" bestFit="1" customWidth="1"/>
    <col min="2383" max="2383" width="4.33203125" bestFit="1" customWidth="1"/>
    <col min="2384" max="2384" width="28.33203125" bestFit="1" customWidth="1"/>
    <col min="2385" max="2385" width="27.1640625" bestFit="1" customWidth="1"/>
    <col min="2386" max="2386" width="19.1640625" bestFit="1" customWidth="1"/>
    <col min="2387" max="2387" width="50.5" bestFit="1" customWidth="1"/>
    <col min="2388" max="2388" width="22.33203125" bestFit="1" customWidth="1"/>
    <col min="2389" max="2389" width="37.83203125" bestFit="1" customWidth="1"/>
    <col min="2390" max="2390" width="44.83203125" bestFit="1" customWidth="1"/>
    <col min="2391" max="2391" width="41.5" bestFit="1" customWidth="1"/>
    <col min="2392" max="2392" width="54.5" bestFit="1" customWidth="1"/>
    <col min="2393" max="2393" width="44.83203125" bestFit="1" customWidth="1"/>
    <col min="2394" max="2394" width="27.33203125" bestFit="1" customWidth="1"/>
    <col min="2395" max="2395" width="31.83203125" bestFit="1" customWidth="1"/>
    <col min="2396" max="2396" width="43" bestFit="1" customWidth="1"/>
    <col min="2397" max="2397" width="40.5" bestFit="1" customWidth="1"/>
    <col min="2398" max="2398" width="17" bestFit="1" customWidth="1"/>
    <col min="2399" max="2399" width="41" bestFit="1" customWidth="1"/>
    <col min="2400" max="2400" width="37.33203125" bestFit="1" customWidth="1"/>
    <col min="2401" max="2401" width="51.6640625" bestFit="1" customWidth="1"/>
    <col min="2402" max="2402" width="26.33203125" bestFit="1" customWidth="1"/>
    <col min="2403" max="2403" width="36.6640625" bestFit="1" customWidth="1"/>
    <col min="2404" max="2404" width="28.1640625" bestFit="1" customWidth="1"/>
    <col min="2405" max="2405" width="45.6640625" bestFit="1" customWidth="1"/>
    <col min="2406" max="2406" width="45.1640625" bestFit="1" customWidth="1"/>
    <col min="2407" max="2407" width="52.5" bestFit="1" customWidth="1"/>
    <col min="2408" max="2408" width="20" bestFit="1" customWidth="1"/>
    <col min="2409" max="2409" width="13" bestFit="1" customWidth="1"/>
    <col min="2410" max="2410" width="46.5" bestFit="1" customWidth="1"/>
    <col min="2411" max="2411" width="43.33203125" bestFit="1" customWidth="1"/>
    <col min="2412" max="2412" width="37.83203125" bestFit="1" customWidth="1"/>
    <col min="2413" max="2413" width="32.1640625" bestFit="1" customWidth="1"/>
    <col min="2414" max="2414" width="35.33203125" bestFit="1" customWidth="1"/>
    <col min="2415" max="2415" width="39.1640625" bestFit="1" customWidth="1"/>
    <col min="2416" max="2416" width="28.33203125" bestFit="1" customWidth="1"/>
    <col min="2417" max="2417" width="24.5" bestFit="1" customWidth="1"/>
    <col min="2418" max="2418" width="50.1640625" bestFit="1" customWidth="1"/>
    <col min="2419" max="2419" width="31.1640625" bestFit="1" customWidth="1"/>
    <col min="2420" max="2420" width="16.33203125" bestFit="1" customWidth="1"/>
    <col min="2421" max="2421" width="49.33203125" bestFit="1" customWidth="1"/>
    <col min="2422" max="2422" width="14.83203125" bestFit="1" customWidth="1"/>
    <col min="2423" max="2423" width="45.5" bestFit="1" customWidth="1"/>
    <col min="2424" max="2424" width="14.6640625" bestFit="1" customWidth="1"/>
    <col min="2425" max="2425" width="34.5" bestFit="1" customWidth="1"/>
    <col min="2426" max="2426" width="30.6640625" bestFit="1" customWidth="1"/>
    <col min="2427" max="2427" width="23.6640625" bestFit="1" customWidth="1"/>
    <col min="2428" max="2428" width="13" bestFit="1" customWidth="1"/>
    <col min="2429" max="2429" width="43.6640625" bestFit="1" customWidth="1"/>
    <col min="2430" max="2430" width="28.83203125" bestFit="1" customWidth="1"/>
    <col min="2431" max="2431" width="25" bestFit="1" customWidth="1"/>
    <col min="2432" max="2432" width="9.6640625" bestFit="1" customWidth="1"/>
    <col min="2433" max="2433" width="49.83203125" bestFit="1" customWidth="1"/>
    <col min="2434" max="2434" width="46.1640625" bestFit="1" customWidth="1"/>
    <col min="2435" max="2435" width="23.33203125" bestFit="1" customWidth="1"/>
    <col min="2436" max="2436" width="47" bestFit="1" customWidth="1"/>
    <col min="2437" max="2437" width="12.6640625" bestFit="1" customWidth="1"/>
    <col min="2438" max="2438" width="27" bestFit="1" customWidth="1"/>
    <col min="2439" max="2439" width="46" bestFit="1" customWidth="1"/>
    <col min="2440" max="2440" width="21.6640625" bestFit="1" customWidth="1"/>
    <col min="2441" max="2441" width="31.5" bestFit="1" customWidth="1"/>
    <col min="2442" max="2442" width="48.33203125" bestFit="1" customWidth="1"/>
    <col min="2443" max="2443" width="49.5" bestFit="1" customWidth="1"/>
    <col min="2444" max="2444" width="31" bestFit="1" customWidth="1"/>
    <col min="2445" max="2445" width="22.5" bestFit="1" customWidth="1"/>
    <col min="2446" max="2447" width="21" bestFit="1" customWidth="1"/>
    <col min="2448" max="2448" width="45" bestFit="1" customWidth="1"/>
    <col min="2449" max="2449" width="48.1640625" bestFit="1" customWidth="1"/>
    <col min="2450" max="2450" width="38.33203125" bestFit="1" customWidth="1"/>
    <col min="2451" max="2451" width="44.5" bestFit="1" customWidth="1"/>
    <col min="2452" max="2452" width="29.1640625" bestFit="1" customWidth="1"/>
    <col min="2453" max="2453" width="33" bestFit="1" customWidth="1"/>
    <col min="2454" max="2454" width="48" bestFit="1" customWidth="1"/>
    <col min="2455" max="2455" width="30.5" bestFit="1" customWidth="1"/>
    <col min="2456" max="2456" width="20.33203125" bestFit="1" customWidth="1"/>
    <col min="2457" max="2457" width="40.83203125" bestFit="1" customWidth="1"/>
    <col min="2458" max="2458" width="6" bestFit="1" customWidth="1"/>
    <col min="2459" max="2459" width="21" bestFit="1" customWidth="1"/>
    <col min="2460" max="2460" width="12.83203125" bestFit="1" customWidth="1"/>
    <col min="2461" max="2461" width="25.33203125" bestFit="1" customWidth="1"/>
    <col min="2462" max="2462" width="4.33203125" bestFit="1" customWidth="1"/>
    <col min="2463" max="2463" width="11.83203125" bestFit="1" customWidth="1"/>
    <col min="2464" max="2464" width="41.83203125" bestFit="1" customWidth="1"/>
    <col min="2465" max="2465" width="19.6640625" bestFit="1" customWidth="1"/>
    <col min="2466" max="2466" width="13" bestFit="1" customWidth="1"/>
    <col min="2467" max="2467" width="17" bestFit="1" customWidth="1"/>
    <col min="2468" max="2468" width="25" bestFit="1" customWidth="1"/>
    <col min="2469" max="2469" width="37.1640625" bestFit="1" customWidth="1"/>
    <col min="2470" max="2470" width="39.1640625" bestFit="1" customWidth="1"/>
    <col min="2471" max="2471" width="51.83203125" bestFit="1" customWidth="1"/>
    <col min="2472" max="2472" width="15.5" bestFit="1" customWidth="1"/>
    <col min="2473" max="2473" width="29.83203125" bestFit="1" customWidth="1"/>
    <col min="2474" max="2474" width="15" bestFit="1" customWidth="1"/>
    <col min="2475" max="2475" width="43" bestFit="1" customWidth="1"/>
    <col min="2476" max="2476" width="25.6640625" bestFit="1" customWidth="1"/>
    <col min="2477" max="2477" width="50" bestFit="1" customWidth="1"/>
    <col min="2478" max="2478" width="26.33203125" bestFit="1" customWidth="1"/>
    <col min="2479" max="2479" width="30.5" bestFit="1" customWidth="1"/>
    <col min="2480" max="2480" width="10" bestFit="1" customWidth="1"/>
    <col min="2481" max="2481" width="69.5" bestFit="1" customWidth="1"/>
    <col min="2482" max="2482" width="36.5" bestFit="1" customWidth="1"/>
    <col min="2483" max="2483" width="39.6640625" bestFit="1" customWidth="1"/>
    <col min="2484" max="2484" width="46.83203125" bestFit="1" customWidth="1"/>
    <col min="2485" max="2485" width="20.5" bestFit="1" customWidth="1"/>
    <col min="2486" max="2486" width="31.1640625" bestFit="1" customWidth="1"/>
    <col min="2487" max="2487" width="35" bestFit="1" customWidth="1"/>
    <col min="2488" max="2488" width="46" bestFit="1" customWidth="1"/>
    <col min="2489" max="2489" width="17.5" bestFit="1" customWidth="1"/>
    <col min="2490" max="2490" width="10.83203125" bestFit="1" customWidth="1"/>
    <col min="2491" max="2491" width="21.6640625" bestFit="1" customWidth="1"/>
    <col min="2492" max="2492" width="33.33203125" bestFit="1" customWidth="1"/>
    <col min="2493" max="2493" width="22" bestFit="1" customWidth="1"/>
    <col min="2494" max="2494" width="23.33203125" bestFit="1" customWidth="1"/>
    <col min="2495" max="2495" width="32.33203125" bestFit="1" customWidth="1"/>
    <col min="2496" max="2496" width="48.33203125" bestFit="1" customWidth="1"/>
    <col min="2497" max="2497" width="32.6640625" bestFit="1" customWidth="1"/>
    <col min="2498" max="2498" width="42.5" bestFit="1" customWidth="1"/>
    <col min="2499" max="2499" width="36.6640625" bestFit="1" customWidth="1"/>
    <col min="2500" max="2500" width="38.83203125" bestFit="1" customWidth="1"/>
    <col min="2501" max="2501" width="40.1640625" bestFit="1" customWidth="1"/>
    <col min="2502" max="2502" width="20.33203125" bestFit="1" customWidth="1"/>
    <col min="2503" max="2503" width="45" bestFit="1" customWidth="1"/>
    <col min="2504" max="2504" width="43.6640625" bestFit="1" customWidth="1"/>
    <col min="2505" max="2505" width="45.33203125" bestFit="1" customWidth="1"/>
    <col min="2506" max="2506" width="41.5" bestFit="1" customWidth="1"/>
    <col min="2507" max="2507" width="26.1640625" bestFit="1" customWidth="1"/>
    <col min="2508" max="2508" width="43.1640625" bestFit="1" customWidth="1"/>
    <col min="2509" max="2509" width="39" bestFit="1" customWidth="1"/>
    <col min="2510" max="2510" width="11.1640625" bestFit="1" customWidth="1"/>
    <col min="2511" max="2511" width="49.1640625" bestFit="1" customWidth="1"/>
    <col min="2512" max="2512" width="45" bestFit="1" customWidth="1"/>
    <col min="2513" max="2513" width="50" bestFit="1" customWidth="1"/>
    <col min="2514" max="2514" width="27.83203125" bestFit="1" customWidth="1"/>
    <col min="2515" max="2515" width="39.33203125" bestFit="1" customWidth="1"/>
    <col min="2516" max="2516" width="11.83203125" bestFit="1" customWidth="1"/>
    <col min="2517" max="2517" width="42.1640625" bestFit="1" customWidth="1"/>
    <col min="2518" max="2518" width="11" bestFit="1" customWidth="1"/>
    <col min="2519" max="2519" width="18.83203125" bestFit="1" customWidth="1"/>
    <col min="2520" max="2520" width="12.5" bestFit="1" customWidth="1"/>
    <col min="2521" max="2521" width="10.6640625" bestFit="1" customWidth="1"/>
    <col min="2522" max="2522" width="25" bestFit="1" customWidth="1"/>
    <col min="2523" max="2523" width="42.6640625" bestFit="1" customWidth="1"/>
    <col min="2524" max="2524" width="19.83203125" bestFit="1" customWidth="1"/>
    <col min="2525" max="2525" width="44.5" bestFit="1" customWidth="1"/>
    <col min="2526" max="2526" width="41.6640625" bestFit="1" customWidth="1"/>
    <col min="2527" max="2527" width="4.5" bestFit="1" customWidth="1"/>
    <col min="2528" max="2528" width="37.83203125" bestFit="1" customWidth="1"/>
    <col min="2529" max="2529" width="18.33203125" bestFit="1" customWidth="1"/>
    <col min="2530" max="2530" width="51.33203125" bestFit="1" customWidth="1"/>
    <col min="2531" max="2531" width="22.33203125" bestFit="1" customWidth="1"/>
    <col min="2532" max="2532" width="28.5" bestFit="1" customWidth="1"/>
    <col min="2533" max="2533" width="43.83203125" bestFit="1" customWidth="1"/>
    <col min="2534" max="2534" width="38.1640625" bestFit="1" customWidth="1"/>
    <col min="2535" max="2535" width="11.33203125" bestFit="1" customWidth="1"/>
    <col min="2536" max="2536" width="44" bestFit="1" customWidth="1"/>
    <col min="2537" max="2537" width="40.1640625" bestFit="1" customWidth="1"/>
    <col min="2538" max="2538" width="20.83203125" bestFit="1" customWidth="1"/>
    <col min="2539" max="2539" width="17.33203125" bestFit="1" customWidth="1"/>
    <col min="2540" max="2540" width="14.5" bestFit="1" customWidth="1"/>
    <col min="2541" max="2541" width="45.1640625" bestFit="1" customWidth="1"/>
    <col min="2542" max="2542" width="11.33203125" bestFit="1" customWidth="1"/>
    <col min="2543" max="2543" width="43.5" bestFit="1" customWidth="1"/>
    <col min="2544" max="2544" width="45" bestFit="1" customWidth="1"/>
    <col min="2545" max="2545" width="37.5" bestFit="1" customWidth="1"/>
    <col min="2546" max="2546" width="41.33203125" bestFit="1" customWidth="1"/>
    <col min="2547" max="2547" width="22" bestFit="1" customWidth="1"/>
    <col min="2548" max="2548" width="4.83203125" bestFit="1" customWidth="1"/>
    <col min="2549" max="2549" width="10.33203125" bestFit="1" customWidth="1"/>
    <col min="2550" max="2550" width="38" bestFit="1" customWidth="1"/>
    <col min="2551" max="2551" width="41.1640625" bestFit="1" customWidth="1"/>
    <col min="2552" max="2552" width="23" bestFit="1" customWidth="1"/>
    <col min="2553" max="2553" width="12.83203125" bestFit="1" customWidth="1"/>
    <col min="2554" max="2554" width="47.33203125" bestFit="1" customWidth="1"/>
    <col min="2555" max="2555" width="48.5" bestFit="1" customWidth="1"/>
    <col min="2556" max="2556" width="32.5" bestFit="1" customWidth="1"/>
    <col min="2557" max="2557" width="29.6640625" bestFit="1" customWidth="1"/>
    <col min="2558" max="2558" width="28.1640625" bestFit="1" customWidth="1"/>
    <col min="2559" max="2559" width="19.33203125" bestFit="1" customWidth="1"/>
    <col min="2560" max="2560" width="21.5" bestFit="1" customWidth="1"/>
    <col min="2561" max="2561" width="36.33203125" bestFit="1" customWidth="1"/>
    <col min="2562" max="2562" width="47.6640625" bestFit="1" customWidth="1"/>
    <col min="2563" max="2563" width="19.6640625" bestFit="1" customWidth="1"/>
    <col min="2564" max="2564" width="18.1640625" bestFit="1" customWidth="1"/>
    <col min="2565" max="2565" width="45.6640625" bestFit="1" customWidth="1"/>
    <col min="2566" max="2566" width="48.83203125" bestFit="1" customWidth="1"/>
    <col min="2567" max="2567" width="38.5" bestFit="1" customWidth="1"/>
    <col min="2568" max="2568" width="42.33203125" bestFit="1" customWidth="1"/>
    <col min="2569" max="2569" width="10.5" bestFit="1" customWidth="1"/>
    <col min="2570" max="2570" width="31.1640625" bestFit="1" customWidth="1"/>
    <col min="2571" max="2571" width="18.33203125" bestFit="1" customWidth="1"/>
    <col min="2572" max="2572" width="28.6640625" bestFit="1" customWidth="1"/>
    <col min="2573" max="2573" width="34.33203125" bestFit="1" customWidth="1"/>
    <col min="2574" max="2574" width="51" bestFit="1" customWidth="1"/>
    <col min="2575" max="2575" width="30.83203125" bestFit="1" customWidth="1"/>
    <col min="2576" max="2576" width="49.1640625" bestFit="1" customWidth="1"/>
    <col min="2577" max="2577" width="27.5" bestFit="1" customWidth="1"/>
    <col min="2578" max="2578" width="16" bestFit="1" customWidth="1"/>
    <col min="2579" max="2579" width="14.5" bestFit="1" customWidth="1"/>
    <col min="2580" max="2580" width="19.33203125" bestFit="1" customWidth="1"/>
    <col min="2581" max="2581" width="45.83203125" bestFit="1" customWidth="1"/>
    <col min="2582" max="2582" width="24.83203125" bestFit="1" customWidth="1"/>
    <col min="2583" max="2583" width="47" bestFit="1" customWidth="1"/>
    <col min="2584" max="2584" width="43.5" bestFit="1" customWidth="1"/>
    <col min="2585" max="2585" width="27" bestFit="1" customWidth="1"/>
    <col min="2586" max="2586" width="7.83203125" bestFit="1" customWidth="1"/>
    <col min="2587" max="2587" width="10.83203125" bestFit="1" customWidth="1"/>
    <col min="2588" max="2588" width="14.33203125" bestFit="1" customWidth="1"/>
    <col min="2589" max="2589" width="39.5" bestFit="1" customWidth="1"/>
    <col min="2590" max="2590" width="50.33203125" bestFit="1" customWidth="1"/>
    <col min="2591" max="2591" width="40.33203125" bestFit="1" customWidth="1"/>
    <col min="2592" max="2592" width="22.33203125" bestFit="1" customWidth="1"/>
    <col min="2593" max="2593" width="30.6640625" bestFit="1" customWidth="1"/>
    <col min="2594" max="2594" width="42.5" bestFit="1" customWidth="1"/>
    <col min="2595" max="2595" width="44.6640625" bestFit="1" customWidth="1"/>
    <col min="2596" max="2596" width="38.83203125" bestFit="1" customWidth="1"/>
    <col min="2597" max="2597" width="32.1640625" bestFit="1" customWidth="1"/>
    <col min="2598" max="2598" width="33" bestFit="1" customWidth="1"/>
    <col min="2599" max="2599" width="46.1640625" bestFit="1" customWidth="1"/>
    <col min="2600" max="2600" width="30.83203125" bestFit="1" customWidth="1"/>
    <col min="2601" max="2601" width="42.83203125" bestFit="1" customWidth="1"/>
    <col min="2602" max="2602" width="41" bestFit="1" customWidth="1"/>
    <col min="2603" max="2603" width="31" bestFit="1" customWidth="1"/>
    <col min="2604" max="2604" width="37" bestFit="1" customWidth="1"/>
    <col min="2605" max="2605" width="49.83203125" bestFit="1" customWidth="1"/>
    <col min="2606" max="2606" width="41.6640625" bestFit="1" customWidth="1"/>
    <col min="2607" max="2607" width="29.33203125" bestFit="1" customWidth="1"/>
    <col min="2608" max="2608" width="45.6640625" bestFit="1" customWidth="1"/>
    <col min="2609" max="2609" width="44.5" bestFit="1" customWidth="1"/>
    <col min="2610" max="2610" width="20.33203125" bestFit="1" customWidth="1"/>
    <col min="2611" max="2611" width="38.1640625" bestFit="1" customWidth="1"/>
    <col min="2612" max="2612" width="28.83203125" bestFit="1" customWidth="1"/>
    <col min="2613" max="2613" width="52.1640625" bestFit="1" customWidth="1"/>
    <col min="2614" max="2614" width="27.83203125" bestFit="1" customWidth="1"/>
    <col min="2615" max="2615" width="21.1640625" bestFit="1" customWidth="1"/>
    <col min="2616" max="2616" width="28.1640625" bestFit="1" customWidth="1"/>
    <col min="2617" max="2617" width="18.6640625" bestFit="1" customWidth="1"/>
    <col min="2618" max="2618" width="47.6640625" bestFit="1" customWidth="1"/>
    <col min="2619" max="2619" width="12.6640625" bestFit="1" customWidth="1"/>
    <col min="2620" max="2620" width="33" bestFit="1" customWidth="1"/>
    <col min="2621" max="2621" width="38.5" bestFit="1" customWidth="1"/>
    <col min="2622" max="2622" width="15.83203125" bestFit="1" customWidth="1"/>
    <col min="2623" max="2623" width="13.83203125" bestFit="1" customWidth="1"/>
    <col min="2624" max="2624" width="18.5" bestFit="1" customWidth="1"/>
    <col min="2625" max="2625" width="46.33203125" bestFit="1" customWidth="1"/>
    <col min="2626" max="2626" width="37.5" bestFit="1" customWidth="1"/>
    <col min="2627" max="2627" width="14.33203125" bestFit="1" customWidth="1"/>
    <col min="2628" max="2628" width="25.5" bestFit="1" customWidth="1"/>
    <col min="2629" max="2629" width="34.1640625" bestFit="1" customWidth="1"/>
    <col min="2630" max="2630" width="23.5" bestFit="1" customWidth="1"/>
    <col min="2631" max="2631" width="22.83203125" bestFit="1" customWidth="1"/>
    <col min="2632" max="2632" width="12.5" bestFit="1" customWidth="1"/>
    <col min="2633" max="2633" width="37.6640625" bestFit="1" customWidth="1"/>
    <col min="2634" max="2634" width="26.83203125" bestFit="1" customWidth="1"/>
    <col min="2635" max="2635" width="8.5" bestFit="1" customWidth="1"/>
    <col min="2636" max="2636" width="19.6640625" bestFit="1" customWidth="1"/>
    <col min="2637" max="2637" width="50.1640625" bestFit="1" customWidth="1"/>
    <col min="2638" max="2638" width="6.33203125" bestFit="1" customWidth="1"/>
    <col min="2639" max="2639" width="19" bestFit="1" customWidth="1"/>
    <col min="2640" max="2640" width="45.33203125" bestFit="1" customWidth="1"/>
    <col min="2641" max="2641" width="43.5" bestFit="1" customWidth="1"/>
    <col min="2642" max="2642" width="35.83203125" bestFit="1" customWidth="1"/>
    <col min="2643" max="2643" width="17.5" bestFit="1" customWidth="1"/>
    <col min="2644" max="2644" width="25.83203125" bestFit="1" customWidth="1"/>
    <col min="2645" max="2645" width="42.1640625" bestFit="1" customWidth="1"/>
    <col min="2646" max="2646" width="23.83203125" bestFit="1" customWidth="1"/>
    <col min="2647" max="2647" width="40.1640625" bestFit="1" customWidth="1"/>
    <col min="2648" max="2648" width="45.83203125" bestFit="1" customWidth="1"/>
    <col min="2649" max="2649" width="38.33203125" bestFit="1" customWidth="1"/>
    <col min="2650" max="2650" width="32.83203125" bestFit="1" customWidth="1"/>
    <col min="2651" max="2651" width="41.1640625" bestFit="1" customWidth="1"/>
    <col min="2652" max="2652" width="29" bestFit="1" customWidth="1"/>
    <col min="2653" max="2653" width="10" bestFit="1" customWidth="1"/>
    <col min="2654" max="2654" width="35.6640625" bestFit="1" customWidth="1"/>
    <col min="2655" max="2655" width="20.5" bestFit="1" customWidth="1"/>
    <col min="2656" max="2656" width="51" bestFit="1" customWidth="1"/>
    <col min="2657" max="2657" width="44.33203125" bestFit="1" customWidth="1"/>
    <col min="2658" max="2658" width="32.1640625" bestFit="1" customWidth="1"/>
    <col min="2659" max="2659" width="7.1640625" bestFit="1" customWidth="1"/>
    <col min="2660" max="2660" width="37.5" bestFit="1" customWidth="1"/>
    <col min="2661" max="2661" width="28.6640625" bestFit="1" customWidth="1"/>
    <col min="2662" max="2662" width="30.5" bestFit="1" customWidth="1"/>
    <col min="2663" max="2663" width="8.1640625" bestFit="1" customWidth="1"/>
    <col min="2664" max="2664" width="30.5" bestFit="1" customWidth="1"/>
    <col min="2665" max="2665" width="48" bestFit="1" customWidth="1"/>
    <col min="2666" max="2666" width="46.33203125" bestFit="1" customWidth="1"/>
    <col min="2667" max="2667" width="31.83203125" bestFit="1" customWidth="1"/>
    <col min="2668" max="2668" width="11.83203125" bestFit="1" customWidth="1"/>
    <col min="2669" max="2669" width="20.6640625" bestFit="1" customWidth="1"/>
    <col min="2670" max="2670" width="47" bestFit="1" customWidth="1"/>
    <col min="2671" max="2671" width="24.1640625" bestFit="1" customWidth="1"/>
    <col min="2672" max="2672" width="23" bestFit="1" customWidth="1"/>
    <col min="2673" max="2673" width="34.6640625" bestFit="1" customWidth="1"/>
    <col min="2674" max="2674" width="33.5" bestFit="1" customWidth="1"/>
    <col min="2675" max="2675" width="31.1640625" bestFit="1" customWidth="1"/>
    <col min="2676" max="2676" width="26.6640625" bestFit="1" customWidth="1"/>
    <col min="2677" max="2677" width="6.33203125" bestFit="1" customWidth="1"/>
    <col min="2678" max="2678" width="27" bestFit="1" customWidth="1"/>
    <col min="2679" max="2679" width="41.33203125" bestFit="1" customWidth="1"/>
    <col min="2680" max="2680" width="9.5" bestFit="1" customWidth="1"/>
    <col min="2681" max="2681" width="14.5" bestFit="1" customWidth="1"/>
    <col min="2682" max="2682" width="21.6640625" bestFit="1" customWidth="1"/>
    <col min="2683" max="2683" width="11.1640625" bestFit="1" customWidth="1"/>
    <col min="2684" max="2684" width="43" bestFit="1" customWidth="1"/>
    <col min="2685" max="2685" width="46.6640625" bestFit="1" customWidth="1"/>
    <col min="2686" max="2686" width="22.1640625" bestFit="1" customWidth="1"/>
    <col min="2687" max="2687" width="11.83203125" bestFit="1" customWidth="1"/>
    <col min="2688" max="2688" width="15.5" bestFit="1" customWidth="1"/>
    <col min="2689" max="2689" width="47.6640625" bestFit="1" customWidth="1"/>
    <col min="2690" max="2690" width="31.83203125" bestFit="1" customWidth="1"/>
    <col min="2691" max="2691" width="9.6640625" bestFit="1" customWidth="1"/>
    <col min="2692" max="2692" width="50.33203125" bestFit="1" customWidth="1"/>
    <col min="2693" max="2693" width="23.1640625" bestFit="1" customWidth="1"/>
    <col min="2694" max="2694" width="47.83203125" bestFit="1" customWidth="1"/>
    <col min="2695" max="2695" width="18" bestFit="1" customWidth="1"/>
    <col min="2696" max="2696" width="43.6640625" bestFit="1" customWidth="1"/>
    <col min="2697" max="2697" width="19.5" bestFit="1" customWidth="1"/>
    <col min="2698" max="2698" width="48.83203125" bestFit="1" customWidth="1"/>
    <col min="2699" max="2699" width="12.6640625" bestFit="1" customWidth="1"/>
    <col min="2700" max="2700" width="19" bestFit="1" customWidth="1"/>
    <col min="2701" max="2701" width="15.83203125" bestFit="1" customWidth="1"/>
    <col min="2702" max="2702" width="48.6640625" bestFit="1" customWidth="1"/>
    <col min="2703" max="2703" width="33.83203125" bestFit="1" customWidth="1"/>
    <col min="2704" max="2704" width="22.6640625" bestFit="1" customWidth="1"/>
    <col min="2705" max="2705" width="19.1640625" bestFit="1" customWidth="1"/>
    <col min="2706" max="2706" width="20.5" bestFit="1" customWidth="1"/>
    <col min="2707" max="2707" width="31.5" bestFit="1" customWidth="1"/>
    <col min="2708" max="2708" width="24.5" bestFit="1" customWidth="1"/>
    <col min="2709" max="2709" width="12.83203125" bestFit="1" customWidth="1"/>
    <col min="2710" max="2710" width="43.1640625" bestFit="1" customWidth="1"/>
    <col min="2711" max="2711" width="52.6640625" bestFit="1" customWidth="1"/>
    <col min="2712" max="2712" width="41" bestFit="1" customWidth="1"/>
    <col min="2713" max="2713" width="13.6640625" bestFit="1" customWidth="1"/>
    <col min="2714" max="2714" width="18.6640625" bestFit="1" customWidth="1"/>
    <col min="2715" max="2715" width="40" bestFit="1" customWidth="1"/>
    <col min="2716" max="2716" width="40.5" bestFit="1" customWidth="1"/>
    <col min="2717" max="2717" width="9.83203125" bestFit="1" customWidth="1"/>
    <col min="2718" max="2718" width="37.5" bestFit="1" customWidth="1"/>
    <col min="2719" max="2719" width="34" bestFit="1" customWidth="1"/>
    <col min="2720" max="2720" width="41.1640625" bestFit="1" customWidth="1"/>
    <col min="2721" max="2721" width="20" bestFit="1" customWidth="1"/>
    <col min="2722" max="2722" width="20.5" bestFit="1" customWidth="1"/>
    <col min="2723" max="2723" width="24.33203125" bestFit="1" customWidth="1"/>
    <col min="2724" max="2725" width="18.33203125" bestFit="1" customWidth="1"/>
    <col min="2726" max="2726" width="18.83203125" bestFit="1" customWidth="1"/>
    <col min="2727" max="2727" width="20.33203125" bestFit="1" customWidth="1"/>
    <col min="2728" max="2728" width="16.33203125" bestFit="1" customWidth="1"/>
    <col min="2729" max="2729" width="28.6640625" bestFit="1" customWidth="1"/>
    <col min="2730" max="2730" width="21.83203125" bestFit="1" customWidth="1"/>
    <col min="2731" max="2731" width="26.33203125" bestFit="1" customWidth="1"/>
    <col min="2732" max="2732" width="37.5" bestFit="1" customWidth="1"/>
    <col min="2733" max="2733" width="47.33203125" bestFit="1" customWidth="1"/>
    <col min="2734" max="2734" width="37.33203125" bestFit="1" customWidth="1"/>
    <col min="2735" max="2735" width="41.33203125" bestFit="1" customWidth="1"/>
    <col min="2736" max="2736" width="37.33203125" bestFit="1" customWidth="1"/>
    <col min="2737" max="2737" width="45.5" bestFit="1" customWidth="1"/>
    <col min="2738" max="2738" width="18.83203125" bestFit="1" customWidth="1"/>
    <col min="2739" max="2739" width="36.6640625" bestFit="1" customWidth="1"/>
    <col min="2740" max="2740" width="50" bestFit="1" customWidth="1"/>
    <col min="2741" max="2741" width="50.6640625" bestFit="1" customWidth="1"/>
    <col min="2742" max="2742" width="31.1640625" bestFit="1" customWidth="1"/>
    <col min="2743" max="2743" width="26.33203125" bestFit="1" customWidth="1"/>
    <col min="2744" max="2744" width="13.1640625" bestFit="1" customWidth="1"/>
    <col min="2745" max="2745" width="36.1640625" bestFit="1" customWidth="1"/>
    <col min="2746" max="2746" width="23.5" bestFit="1" customWidth="1"/>
    <col min="2747" max="2747" width="14.33203125" bestFit="1" customWidth="1"/>
    <col min="2748" max="2748" width="45.33203125" bestFit="1" customWidth="1"/>
    <col min="2749" max="2749" width="27.1640625" bestFit="1" customWidth="1"/>
    <col min="2750" max="2750" width="25.6640625" bestFit="1" customWidth="1"/>
    <col min="2751" max="2751" width="9" bestFit="1" customWidth="1"/>
    <col min="2752" max="2752" width="43.6640625" bestFit="1" customWidth="1"/>
    <col min="2753" max="2753" width="8.83203125" bestFit="1" customWidth="1"/>
    <col min="2754" max="2754" width="49.5" bestFit="1" customWidth="1"/>
    <col min="2755" max="2755" width="31.83203125" bestFit="1" customWidth="1"/>
    <col min="2756" max="2756" width="30.33203125" bestFit="1" customWidth="1"/>
    <col min="2757" max="2757" width="48" bestFit="1" customWidth="1"/>
    <col min="2758" max="2758" width="34.1640625" bestFit="1" customWidth="1"/>
    <col min="2759" max="2759" width="38.33203125" bestFit="1" customWidth="1"/>
    <col min="2760" max="2760" width="36" bestFit="1" customWidth="1"/>
    <col min="2761" max="2761" width="11.1640625" bestFit="1" customWidth="1"/>
    <col min="2762" max="2762" width="46.83203125" bestFit="1" customWidth="1"/>
    <col min="2763" max="2763" width="47.5" bestFit="1" customWidth="1"/>
    <col min="2764" max="2764" width="18.6640625" bestFit="1" customWidth="1"/>
    <col min="2765" max="2765" width="23.1640625" bestFit="1" customWidth="1"/>
    <col min="2766" max="2766" width="52" bestFit="1" customWidth="1"/>
    <col min="2767" max="2767" width="48" bestFit="1" customWidth="1"/>
    <col min="2768" max="2768" width="22.1640625" bestFit="1" customWidth="1"/>
    <col min="2769" max="2769" width="26.33203125" bestFit="1" customWidth="1"/>
    <col min="2770" max="2770" width="12.5" bestFit="1" customWidth="1"/>
    <col min="2771" max="2771" width="19.5" bestFit="1" customWidth="1"/>
    <col min="2772" max="2772" width="30" bestFit="1" customWidth="1"/>
    <col min="2773" max="2773" width="40.33203125" bestFit="1" customWidth="1"/>
    <col min="2774" max="2774" width="39.5" bestFit="1" customWidth="1"/>
    <col min="2775" max="2775" width="47.6640625" bestFit="1" customWidth="1"/>
    <col min="2776" max="2776" width="51" bestFit="1" customWidth="1"/>
    <col min="2777" max="2777" width="39" bestFit="1" customWidth="1"/>
    <col min="2778" max="2778" width="19.5" bestFit="1" customWidth="1"/>
    <col min="2779" max="2779" width="25.33203125" bestFit="1" customWidth="1"/>
    <col min="2780" max="2780" width="29.83203125" bestFit="1" customWidth="1"/>
    <col min="2781" max="2781" width="34.5" bestFit="1" customWidth="1"/>
    <col min="2782" max="2782" width="19.5" bestFit="1" customWidth="1"/>
    <col min="2783" max="2783" width="23.6640625" bestFit="1" customWidth="1"/>
    <col min="2784" max="2784" width="13" bestFit="1" customWidth="1"/>
    <col min="2785" max="2785" width="27.1640625" bestFit="1" customWidth="1"/>
    <col min="2786" max="2786" width="25.33203125" bestFit="1" customWidth="1"/>
    <col min="2787" max="2787" width="38.6640625" bestFit="1" customWidth="1"/>
    <col min="2788" max="2788" width="35.6640625" bestFit="1" customWidth="1"/>
    <col min="2789" max="2789" width="32.83203125" bestFit="1" customWidth="1"/>
    <col min="2790" max="2790" width="13.33203125" bestFit="1" customWidth="1"/>
    <col min="2791" max="2791" width="18.33203125" bestFit="1" customWidth="1"/>
    <col min="2792" max="2792" width="10.6640625" bestFit="1" customWidth="1"/>
    <col min="2793" max="2793" width="48.5" bestFit="1" customWidth="1"/>
    <col min="2794" max="2794" width="39" bestFit="1" customWidth="1"/>
    <col min="2795" max="2795" width="24" bestFit="1" customWidth="1"/>
    <col min="2796" max="2796" width="42.1640625" bestFit="1" customWidth="1"/>
    <col min="2797" max="2797" width="38.1640625" bestFit="1" customWidth="1"/>
    <col min="2798" max="2798" width="34" bestFit="1" customWidth="1"/>
    <col min="2799" max="2799" width="28" bestFit="1" customWidth="1"/>
    <col min="2800" max="2800" width="50.33203125" bestFit="1" customWidth="1"/>
    <col min="2801" max="2801" width="18" bestFit="1" customWidth="1"/>
    <col min="2802" max="2802" width="29.6640625" bestFit="1" customWidth="1"/>
    <col min="2803" max="2803" width="42.6640625" bestFit="1" customWidth="1"/>
    <col min="2804" max="2804" width="39.5" bestFit="1" customWidth="1"/>
    <col min="2805" max="2805" width="8.6640625" bestFit="1" customWidth="1"/>
    <col min="2806" max="2806" width="36" bestFit="1" customWidth="1"/>
    <col min="2807" max="2807" width="10" bestFit="1" customWidth="1"/>
    <col min="2808" max="2808" width="49.5" bestFit="1" customWidth="1"/>
    <col min="2809" max="2809" width="6.5" bestFit="1" customWidth="1"/>
    <col min="2810" max="2810" width="50.83203125" bestFit="1" customWidth="1"/>
    <col min="2811" max="2811" width="19.1640625" bestFit="1" customWidth="1"/>
    <col min="2812" max="2812" width="13.83203125" bestFit="1" customWidth="1"/>
    <col min="2813" max="2813" width="28.6640625" bestFit="1" customWidth="1"/>
    <col min="2814" max="2814" width="39.6640625" bestFit="1" customWidth="1"/>
    <col min="2815" max="2815" width="40.83203125" bestFit="1" customWidth="1"/>
    <col min="2816" max="2816" width="34" bestFit="1" customWidth="1"/>
    <col min="2817" max="2817" width="45.5" bestFit="1" customWidth="1"/>
    <col min="2818" max="2818" width="8.6640625" bestFit="1" customWidth="1"/>
    <col min="2819" max="2819" width="51.1640625" bestFit="1" customWidth="1"/>
    <col min="2820" max="2820" width="20.83203125" bestFit="1" customWidth="1"/>
    <col min="2821" max="2821" width="48.1640625" bestFit="1" customWidth="1"/>
    <col min="2822" max="2822" width="15.83203125" bestFit="1" customWidth="1"/>
    <col min="2823" max="2823" width="7.6640625" bestFit="1" customWidth="1"/>
    <col min="2824" max="2824" width="36.1640625" bestFit="1" customWidth="1"/>
    <col min="2825" max="2825" width="20.33203125" bestFit="1" customWidth="1"/>
    <col min="2826" max="2826" width="35" bestFit="1" customWidth="1"/>
    <col min="2827" max="2827" width="26.83203125" bestFit="1" customWidth="1"/>
    <col min="2828" max="2828" width="23.83203125" bestFit="1" customWidth="1"/>
    <col min="2829" max="2829" width="27.1640625" bestFit="1" customWidth="1"/>
    <col min="2830" max="2830" width="27.6640625" bestFit="1" customWidth="1"/>
    <col min="2831" max="2831" width="44.33203125" bestFit="1" customWidth="1"/>
    <col min="2832" max="2832" width="25" bestFit="1" customWidth="1"/>
    <col min="2833" max="2833" width="49.1640625" bestFit="1" customWidth="1"/>
    <col min="2834" max="2834" width="8.6640625" bestFit="1" customWidth="1"/>
    <col min="2835" max="2835" width="27" bestFit="1" customWidth="1"/>
    <col min="2836" max="2836" width="29.5" bestFit="1" customWidth="1"/>
    <col min="2837" max="2837" width="23.6640625" bestFit="1" customWidth="1"/>
    <col min="2838" max="2838" width="18.1640625" bestFit="1" customWidth="1"/>
    <col min="2839" max="2839" width="18.33203125" bestFit="1" customWidth="1"/>
    <col min="2840" max="2840" width="23.33203125" bestFit="1" customWidth="1"/>
    <col min="2841" max="2841" width="21.6640625" bestFit="1" customWidth="1"/>
    <col min="2842" max="2842" width="20" bestFit="1" customWidth="1"/>
    <col min="2843" max="2843" width="34.33203125" bestFit="1" customWidth="1"/>
    <col min="2844" max="2844" width="32.5" bestFit="1" customWidth="1"/>
    <col min="2845" max="2845" width="12.1640625" bestFit="1" customWidth="1"/>
    <col min="2846" max="2846" width="13.6640625" bestFit="1" customWidth="1"/>
    <col min="2847" max="2847" width="49.33203125" bestFit="1" customWidth="1"/>
    <col min="2848" max="2848" width="29.33203125" bestFit="1" customWidth="1"/>
    <col min="2849" max="2849" width="35.83203125" bestFit="1" customWidth="1"/>
    <col min="2850" max="2850" width="41" bestFit="1" customWidth="1"/>
    <col min="2851" max="2851" width="26.83203125" bestFit="1" customWidth="1"/>
    <col min="2852" max="2852" width="29.33203125" bestFit="1" customWidth="1"/>
    <col min="2853" max="2853" width="20.6640625" bestFit="1" customWidth="1"/>
    <col min="2854" max="2854" width="12.5" bestFit="1" customWidth="1"/>
    <col min="2855" max="2855" width="22.33203125" bestFit="1" customWidth="1"/>
    <col min="2856" max="2856" width="41.5" bestFit="1" customWidth="1"/>
    <col min="2857" max="2857" width="5.5" bestFit="1" customWidth="1"/>
    <col min="2858" max="2858" width="39.6640625" bestFit="1" customWidth="1"/>
    <col min="2859" max="2859" width="11.83203125" bestFit="1" customWidth="1"/>
    <col min="2860" max="2860" width="41" bestFit="1" customWidth="1"/>
    <col min="2861" max="2861" width="6" bestFit="1" customWidth="1"/>
    <col min="2862" max="2862" width="38.1640625" bestFit="1" customWidth="1"/>
    <col min="2863" max="2863" width="23.6640625" bestFit="1" customWidth="1"/>
    <col min="2864" max="2864" width="37.5" bestFit="1" customWidth="1"/>
    <col min="2865" max="2865" width="37.6640625" bestFit="1" customWidth="1"/>
    <col min="2866" max="2866" width="39" bestFit="1" customWidth="1"/>
    <col min="2867" max="2867" width="42.1640625" bestFit="1" customWidth="1"/>
    <col min="2868" max="2868" width="47.6640625" bestFit="1" customWidth="1"/>
    <col min="2869" max="2869" width="49.33203125" bestFit="1" customWidth="1"/>
    <col min="2870" max="2870" width="39.5" bestFit="1" customWidth="1"/>
    <col min="2871" max="2871" width="40.6640625" bestFit="1" customWidth="1"/>
    <col min="2872" max="2872" width="15.83203125" bestFit="1" customWidth="1"/>
    <col min="2873" max="2873" width="25.83203125" bestFit="1" customWidth="1"/>
    <col min="2874" max="2874" width="32.1640625" bestFit="1" customWidth="1"/>
    <col min="2875" max="2875" width="11.83203125" bestFit="1" customWidth="1"/>
    <col min="2876" max="2876" width="29.33203125" bestFit="1" customWidth="1"/>
    <col min="2877" max="2877" width="29" bestFit="1" customWidth="1"/>
    <col min="2878" max="2878" width="38.6640625" bestFit="1" customWidth="1"/>
    <col min="2879" max="2879" width="19.1640625" bestFit="1" customWidth="1"/>
    <col min="2880" max="2880" width="25.1640625" bestFit="1" customWidth="1"/>
    <col min="2881" max="2881" width="12" bestFit="1" customWidth="1"/>
    <col min="2882" max="2882" width="23.1640625" bestFit="1" customWidth="1"/>
    <col min="2883" max="2883" width="37.33203125" bestFit="1" customWidth="1"/>
    <col min="2884" max="2884" width="15.5" bestFit="1" customWidth="1"/>
    <col min="2885" max="2885" width="9.33203125" bestFit="1" customWidth="1"/>
    <col min="2886" max="2886" width="41.5" bestFit="1" customWidth="1"/>
    <col min="2887" max="2887" width="22.33203125" bestFit="1" customWidth="1"/>
    <col min="2888" max="2888" width="38" bestFit="1" customWidth="1"/>
    <col min="2889" max="2889" width="24.1640625" bestFit="1" customWidth="1"/>
    <col min="2890" max="2890" width="49.83203125" bestFit="1" customWidth="1"/>
    <col min="2891" max="2891" width="51.1640625" bestFit="1" customWidth="1"/>
    <col min="2892" max="2892" width="20.1640625" bestFit="1" customWidth="1"/>
    <col min="2893" max="2893" width="29.83203125" bestFit="1" customWidth="1"/>
    <col min="2894" max="2894" width="29.33203125" bestFit="1" customWidth="1"/>
    <col min="2895" max="2895" width="41.5" bestFit="1" customWidth="1"/>
    <col min="2896" max="2896" width="21.1640625" bestFit="1" customWidth="1"/>
    <col min="2897" max="2897" width="43.33203125" bestFit="1" customWidth="1"/>
    <col min="2898" max="2898" width="34.5" bestFit="1" customWidth="1"/>
    <col min="2899" max="2900" width="43.1640625" bestFit="1" customWidth="1"/>
    <col min="2901" max="2901" width="53.33203125" bestFit="1" customWidth="1"/>
    <col min="2902" max="2902" width="39.5" bestFit="1" customWidth="1"/>
    <col min="2903" max="2903" width="15" bestFit="1" customWidth="1"/>
    <col min="2904" max="2904" width="34.5" bestFit="1" customWidth="1"/>
    <col min="2905" max="2905" width="19.6640625" bestFit="1" customWidth="1"/>
    <col min="2906" max="2906" width="35.33203125" bestFit="1" customWidth="1"/>
    <col min="2907" max="2907" width="19.6640625" bestFit="1" customWidth="1"/>
    <col min="2908" max="2908" width="40.6640625" bestFit="1" customWidth="1"/>
    <col min="2909" max="2909" width="35.5" bestFit="1" customWidth="1"/>
    <col min="2910" max="2910" width="31.33203125" bestFit="1" customWidth="1"/>
    <col min="2911" max="2911" width="41.1640625" bestFit="1" customWidth="1"/>
    <col min="2912" max="2912" width="29.5" bestFit="1" customWidth="1"/>
    <col min="2913" max="2913" width="29.6640625" bestFit="1" customWidth="1"/>
    <col min="2914" max="2914" width="46.83203125" bestFit="1" customWidth="1"/>
    <col min="2915" max="2915" width="30.33203125" bestFit="1" customWidth="1"/>
    <col min="2916" max="2916" width="40.5" bestFit="1" customWidth="1"/>
    <col min="2917" max="2917" width="34" bestFit="1" customWidth="1"/>
    <col min="2918" max="2918" width="39.83203125" bestFit="1" customWidth="1"/>
    <col min="2919" max="2919" width="48.83203125" bestFit="1" customWidth="1"/>
    <col min="2920" max="2920" width="34.83203125" bestFit="1" customWidth="1"/>
    <col min="2921" max="2921" width="45" bestFit="1" customWidth="1"/>
    <col min="2922" max="2922" width="46.33203125" bestFit="1" customWidth="1"/>
    <col min="2923" max="2923" width="15.1640625" bestFit="1" customWidth="1"/>
    <col min="2924" max="2924" width="12.6640625" bestFit="1" customWidth="1"/>
    <col min="2925" max="2925" width="42.83203125" bestFit="1" customWidth="1"/>
    <col min="2926" max="2926" width="11.6640625" bestFit="1" customWidth="1"/>
    <col min="2927" max="2927" width="16.5" bestFit="1" customWidth="1"/>
    <col min="2928" max="2928" width="50.83203125" bestFit="1" customWidth="1"/>
    <col min="2929" max="2929" width="37.5" bestFit="1" customWidth="1"/>
    <col min="2930" max="2930" width="19.5" bestFit="1" customWidth="1"/>
    <col min="2931" max="2931" width="46.5" bestFit="1" customWidth="1"/>
    <col min="2932" max="2932" width="24.83203125" bestFit="1" customWidth="1"/>
    <col min="2933" max="2933" width="9.1640625" bestFit="1" customWidth="1"/>
    <col min="2934" max="2934" width="37.6640625" bestFit="1" customWidth="1"/>
    <col min="2935" max="2935" width="18.1640625" bestFit="1" customWidth="1"/>
    <col min="2936" max="2936" width="9.5" bestFit="1" customWidth="1"/>
    <col min="2937" max="2937" width="41.83203125" bestFit="1" customWidth="1"/>
    <col min="2938" max="2938" width="36" bestFit="1" customWidth="1"/>
    <col min="2939" max="2939" width="50.1640625" bestFit="1" customWidth="1"/>
    <col min="2940" max="2940" width="25.5" bestFit="1" customWidth="1"/>
    <col min="2941" max="2941" width="27.33203125" bestFit="1" customWidth="1"/>
    <col min="2942" max="2942" width="14.5" bestFit="1" customWidth="1"/>
    <col min="2943" max="2943" width="10" bestFit="1" customWidth="1"/>
    <col min="2944" max="2944" width="50.33203125" bestFit="1" customWidth="1"/>
    <col min="2945" max="2945" width="20.5" bestFit="1" customWidth="1"/>
    <col min="2946" max="2946" width="32.5" bestFit="1" customWidth="1"/>
    <col min="2947" max="2947" width="30.83203125" bestFit="1" customWidth="1"/>
    <col min="2948" max="2948" width="12.6640625" bestFit="1" customWidth="1"/>
    <col min="2949" max="2949" width="11" bestFit="1" customWidth="1"/>
    <col min="2950" max="2950" width="20.6640625" bestFit="1" customWidth="1"/>
    <col min="2951" max="2951" width="19" bestFit="1" customWidth="1"/>
    <col min="2952" max="2952" width="47.5" bestFit="1" customWidth="1"/>
    <col min="2953" max="2953" width="33.83203125" bestFit="1" customWidth="1"/>
    <col min="2954" max="2954" width="24.1640625" bestFit="1" customWidth="1"/>
    <col min="2955" max="2955" width="16.83203125" bestFit="1" customWidth="1"/>
    <col min="2956" max="2956" width="20.6640625" bestFit="1" customWidth="1"/>
    <col min="2957" max="2957" width="27.1640625" bestFit="1" customWidth="1"/>
    <col min="2958" max="2958" width="48" bestFit="1" customWidth="1"/>
    <col min="2959" max="2959" width="40.83203125" bestFit="1" customWidth="1"/>
    <col min="2960" max="2960" width="17.1640625" bestFit="1" customWidth="1"/>
    <col min="2961" max="2961" width="24.5" bestFit="1" customWidth="1"/>
    <col min="2962" max="2962" width="23" bestFit="1" customWidth="1"/>
    <col min="2963" max="2963" width="37.6640625" bestFit="1" customWidth="1"/>
    <col min="2964" max="2964" width="28" bestFit="1" customWidth="1"/>
    <col min="2965" max="2965" width="32.6640625" bestFit="1" customWidth="1"/>
    <col min="2966" max="2966" width="46.1640625" bestFit="1" customWidth="1"/>
    <col min="2967" max="2967" width="48.1640625" bestFit="1" customWidth="1"/>
    <col min="2968" max="2968" width="11" bestFit="1" customWidth="1"/>
    <col min="2969" max="2969" width="32.6640625" bestFit="1" customWidth="1"/>
    <col min="2970" max="2970" width="27" bestFit="1" customWidth="1"/>
    <col min="2971" max="2971" width="30.1640625" bestFit="1" customWidth="1"/>
    <col min="2972" max="2972" width="25.5" bestFit="1" customWidth="1"/>
    <col min="2973" max="2973" width="18.5" bestFit="1" customWidth="1"/>
    <col min="2974" max="2974" width="49" bestFit="1" customWidth="1"/>
    <col min="2975" max="2975" width="39.33203125" bestFit="1" customWidth="1"/>
    <col min="2976" max="2976" width="16.83203125" bestFit="1" customWidth="1"/>
    <col min="2977" max="2977" width="12.5" bestFit="1" customWidth="1"/>
    <col min="2978" max="2978" width="42.83203125" bestFit="1" customWidth="1"/>
    <col min="2979" max="2979" width="39" bestFit="1" customWidth="1"/>
    <col min="2980" max="2980" width="31" bestFit="1" customWidth="1"/>
    <col min="2981" max="2981" width="44.6640625" bestFit="1" customWidth="1"/>
    <col min="2982" max="2982" width="27" bestFit="1" customWidth="1"/>
    <col min="2983" max="2983" width="50.6640625" bestFit="1" customWidth="1"/>
    <col min="2984" max="2984" width="10.1640625" bestFit="1" customWidth="1"/>
    <col min="2985" max="2985" width="36" bestFit="1" customWidth="1"/>
    <col min="2986" max="2986" width="41.33203125" bestFit="1" customWidth="1"/>
    <col min="2987" max="2987" width="42.5" bestFit="1" customWidth="1"/>
    <col min="2988" max="2988" width="45.1640625" bestFit="1" customWidth="1"/>
    <col min="2989" max="2989" width="7.6640625" bestFit="1" customWidth="1"/>
    <col min="2990" max="2990" width="33.83203125" bestFit="1" customWidth="1"/>
    <col min="2991" max="2991" width="23.83203125" bestFit="1" customWidth="1"/>
    <col min="2992" max="2992" width="31.83203125" bestFit="1" customWidth="1"/>
    <col min="2993" max="2993" width="22.5" bestFit="1" customWidth="1"/>
    <col min="2994" max="2994" width="41.33203125" bestFit="1" customWidth="1"/>
    <col min="2995" max="2995" width="33.6640625" bestFit="1" customWidth="1"/>
    <col min="2996" max="2996" width="12" bestFit="1" customWidth="1"/>
    <col min="2997" max="2997" width="44" bestFit="1" customWidth="1"/>
    <col min="2998" max="2998" width="46.5" bestFit="1" customWidth="1"/>
    <col min="2999" max="2999" width="44.33203125" bestFit="1" customWidth="1"/>
    <col min="3000" max="3000" width="19.83203125" bestFit="1" customWidth="1"/>
    <col min="3001" max="3001" width="44" bestFit="1" customWidth="1"/>
    <col min="3002" max="3002" width="17.6640625" bestFit="1" customWidth="1"/>
    <col min="3003" max="3003" width="32.6640625" bestFit="1" customWidth="1"/>
    <col min="3004" max="3004" width="22.1640625" bestFit="1" customWidth="1"/>
    <col min="3005" max="3005" width="48" bestFit="1" customWidth="1"/>
    <col min="3006" max="3006" width="9.6640625" bestFit="1" customWidth="1"/>
    <col min="3007" max="3007" width="10" bestFit="1" customWidth="1"/>
    <col min="3008" max="3008" width="51.83203125" bestFit="1" customWidth="1"/>
    <col min="3009" max="3009" width="43.83203125" bestFit="1" customWidth="1"/>
    <col min="3010" max="3010" width="45.83203125" bestFit="1" customWidth="1"/>
    <col min="3011" max="3011" width="44" bestFit="1" customWidth="1"/>
    <col min="3012" max="3012" width="32.6640625" bestFit="1" customWidth="1"/>
    <col min="3013" max="3013" width="15" bestFit="1" customWidth="1"/>
    <col min="3014" max="3014" width="15.1640625" bestFit="1" customWidth="1"/>
    <col min="3015" max="3015" width="43.6640625" bestFit="1" customWidth="1"/>
    <col min="3016" max="3016" width="25.83203125" bestFit="1" customWidth="1"/>
    <col min="3017" max="3017" width="33.33203125" bestFit="1" customWidth="1"/>
    <col min="3018" max="3018" width="26.83203125" bestFit="1" customWidth="1"/>
    <col min="3019" max="3019" width="44.33203125" bestFit="1" customWidth="1"/>
    <col min="3020" max="3020" width="30.1640625" bestFit="1" customWidth="1"/>
    <col min="3021" max="3021" width="45.33203125" bestFit="1" customWidth="1"/>
    <col min="3022" max="3022" width="13.1640625" bestFit="1" customWidth="1"/>
    <col min="3023" max="3023" width="30.6640625" bestFit="1" customWidth="1"/>
    <col min="3024" max="3024" width="45" bestFit="1" customWidth="1"/>
    <col min="3025" max="3025" width="24.5" bestFit="1" customWidth="1"/>
    <col min="3026" max="3026" width="17" bestFit="1" customWidth="1"/>
    <col min="3027" max="3027" width="37" bestFit="1" customWidth="1"/>
    <col min="3028" max="3028" width="27.83203125" bestFit="1" customWidth="1"/>
    <col min="3029" max="3029" width="28" bestFit="1" customWidth="1"/>
    <col min="3030" max="3030" width="13.33203125" bestFit="1" customWidth="1"/>
    <col min="3031" max="3031" width="16.6640625" bestFit="1" customWidth="1"/>
    <col min="3032" max="3032" width="48.83203125" bestFit="1" customWidth="1"/>
    <col min="3033" max="3033" width="28.6640625" bestFit="1" customWidth="1"/>
    <col min="3034" max="3034" width="34.6640625" bestFit="1" customWidth="1"/>
    <col min="3035" max="3035" width="11.1640625" bestFit="1" customWidth="1"/>
    <col min="3036" max="3036" width="8.6640625" bestFit="1" customWidth="1"/>
    <col min="3037" max="3037" width="27.83203125" bestFit="1" customWidth="1"/>
    <col min="3038" max="3038" width="12.6640625" bestFit="1" customWidth="1"/>
    <col min="3039" max="3039" width="18.33203125" bestFit="1" customWidth="1"/>
    <col min="3040" max="3040" width="23" bestFit="1" customWidth="1"/>
    <col min="3041" max="3041" width="36.6640625" bestFit="1" customWidth="1"/>
    <col min="3042" max="3042" width="29.6640625" bestFit="1" customWidth="1"/>
    <col min="3043" max="3043" width="22.33203125" bestFit="1" customWidth="1"/>
    <col min="3044" max="3044" width="21.5" bestFit="1" customWidth="1"/>
    <col min="3045" max="3045" width="32" bestFit="1" customWidth="1"/>
    <col min="3046" max="3046" width="21.6640625" bestFit="1" customWidth="1"/>
    <col min="3047" max="3047" width="9.6640625" bestFit="1" customWidth="1"/>
    <col min="3048" max="3048" width="14.1640625" bestFit="1" customWidth="1"/>
    <col min="3049" max="3049" width="16.33203125" bestFit="1" customWidth="1"/>
    <col min="3050" max="3050" width="48.5" bestFit="1" customWidth="1"/>
    <col min="3051" max="3051" width="15.83203125" bestFit="1" customWidth="1"/>
    <col min="3052" max="3052" width="31.5" bestFit="1" customWidth="1"/>
    <col min="3053" max="3053" width="31.33203125" bestFit="1" customWidth="1"/>
    <col min="3054" max="3054" width="20.83203125" bestFit="1" customWidth="1"/>
    <col min="3055" max="3055" width="30.6640625" bestFit="1" customWidth="1"/>
    <col min="3056" max="3056" width="41" bestFit="1" customWidth="1"/>
    <col min="3057" max="3057" width="49.5" bestFit="1" customWidth="1"/>
    <col min="3058" max="3058" width="48.33203125" bestFit="1" customWidth="1"/>
    <col min="3059" max="3059" width="22.1640625" bestFit="1" customWidth="1"/>
    <col min="3060" max="3060" width="16.6640625" bestFit="1" customWidth="1"/>
    <col min="3061" max="3061" width="33.33203125" bestFit="1" customWidth="1"/>
    <col min="3062" max="3062" width="32.5" bestFit="1" customWidth="1"/>
    <col min="3063" max="3063" width="32.6640625" bestFit="1" customWidth="1"/>
    <col min="3064" max="3064" width="43.83203125" bestFit="1" customWidth="1"/>
    <col min="3065" max="3065" width="44.6640625" bestFit="1" customWidth="1"/>
    <col min="3066" max="3066" width="31.1640625" bestFit="1" customWidth="1"/>
    <col min="3067" max="3067" width="8.83203125" bestFit="1" customWidth="1"/>
    <col min="3068" max="3068" width="31.5" bestFit="1" customWidth="1"/>
    <col min="3069" max="3069" width="16.6640625" bestFit="1" customWidth="1"/>
    <col min="3070" max="3070" width="25.6640625" bestFit="1" customWidth="1"/>
    <col min="3071" max="3071" width="34.5" bestFit="1" customWidth="1"/>
    <col min="3072" max="3072" width="35.6640625" bestFit="1" customWidth="1"/>
    <col min="3073" max="3073" width="9.6640625" bestFit="1" customWidth="1"/>
    <col min="3074" max="3074" width="38.83203125" bestFit="1" customWidth="1"/>
    <col min="3075" max="3075" width="50.6640625" bestFit="1" customWidth="1"/>
    <col min="3076" max="3076" width="28.33203125" bestFit="1" customWidth="1"/>
    <col min="3077" max="3077" width="27.33203125" bestFit="1" customWidth="1"/>
    <col min="3078" max="3078" width="26.33203125" bestFit="1" customWidth="1"/>
    <col min="3079" max="3079" width="19.1640625" bestFit="1" customWidth="1"/>
    <col min="3080" max="3080" width="26" bestFit="1" customWidth="1"/>
    <col min="3081" max="3081" width="24.1640625" bestFit="1" customWidth="1"/>
    <col min="3082" max="3082" width="46.6640625" bestFit="1" customWidth="1"/>
    <col min="3083" max="3083" width="19.33203125" bestFit="1" customWidth="1"/>
    <col min="3084" max="3084" width="17.5" bestFit="1" customWidth="1"/>
    <col min="3085" max="3085" width="36.6640625" bestFit="1" customWidth="1"/>
    <col min="3086" max="3086" width="47" bestFit="1" customWidth="1"/>
    <col min="3087" max="3087" width="44.1640625" bestFit="1" customWidth="1"/>
    <col min="3088" max="3088" width="13.33203125" bestFit="1" customWidth="1"/>
    <col min="3089" max="3089" width="17" bestFit="1" customWidth="1"/>
    <col min="3090" max="3090" width="39.6640625" bestFit="1" customWidth="1"/>
    <col min="3091" max="3091" width="8.5" bestFit="1" customWidth="1"/>
    <col min="3092" max="3092" width="43.6640625" bestFit="1" customWidth="1"/>
    <col min="3093" max="3093" width="73.33203125" bestFit="1" customWidth="1"/>
    <col min="3094" max="3094" width="44.1640625" bestFit="1" customWidth="1"/>
    <col min="3095" max="3095" width="36.1640625" bestFit="1" customWidth="1"/>
    <col min="3096" max="3096" width="27.1640625" bestFit="1" customWidth="1"/>
    <col min="3097" max="3097" width="22.1640625" bestFit="1" customWidth="1"/>
    <col min="3098" max="3098" width="41.1640625" bestFit="1" customWidth="1"/>
    <col min="3099" max="3099" width="34.83203125" bestFit="1" customWidth="1"/>
    <col min="3100" max="3100" width="36.5" bestFit="1" customWidth="1"/>
    <col min="3101" max="3101" width="17.6640625" bestFit="1" customWidth="1"/>
    <col min="3102" max="3102" width="27.1640625" bestFit="1" customWidth="1"/>
    <col min="3103" max="3103" width="23.83203125" bestFit="1" customWidth="1"/>
    <col min="3104" max="3104" width="16" bestFit="1" customWidth="1"/>
    <col min="3105" max="3105" width="36" bestFit="1" customWidth="1"/>
    <col min="3106" max="3106" width="41.1640625" bestFit="1" customWidth="1"/>
    <col min="3107" max="3107" width="24" bestFit="1" customWidth="1"/>
    <col min="3108" max="3108" width="44.1640625" bestFit="1" customWidth="1"/>
    <col min="3109" max="3109" width="37.6640625" bestFit="1" customWidth="1"/>
    <col min="3110" max="3110" width="25" bestFit="1" customWidth="1"/>
    <col min="3111" max="3111" width="19.6640625" bestFit="1" customWidth="1"/>
    <col min="3112" max="3112" width="50.1640625" bestFit="1" customWidth="1"/>
    <col min="3113" max="3113" width="22.6640625" bestFit="1" customWidth="1"/>
    <col min="3114" max="3114" width="46" bestFit="1" customWidth="1"/>
    <col min="3115" max="3115" width="33" bestFit="1" customWidth="1"/>
    <col min="3116" max="3116" width="52" bestFit="1" customWidth="1"/>
    <col min="3117" max="3117" width="51.5" bestFit="1" customWidth="1"/>
    <col min="3118" max="3118" width="26.6640625" bestFit="1" customWidth="1"/>
    <col min="3119" max="3119" width="46.5" bestFit="1" customWidth="1"/>
    <col min="3120" max="3120" width="25" bestFit="1" customWidth="1"/>
    <col min="3121" max="3121" width="15.1640625" bestFit="1" customWidth="1"/>
    <col min="3122" max="3122" width="8.5" bestFit="1" customWidth="1"/>
    <col min="3123" max="3123" width="10" bestFit="1" customWidth="1"/>
    <col min="3124" max="3124" width="23.6640625" bestFit="1" customWidth="1"/>
    <col min="3125" max="3125" width="48.5" bestFit="1" customWidth="1"/>
    <col min="3126" max="3126" width="34.1640625" bestFit="1" customWidth="1"/>
    <col min="3127" max="3127" width="17.6640625" bestFit="1" customWidth="1"/>
    <col min="3128" max="3128" width="41.1640625" bestFit="1" customWidth="1"/>
    <col min="3129" max="3129" width="42.1640625" bestFit="1" customWidth="1"/>
    <col min="3130" max="3130" width="39" bestFit="1" customWidth="1"/>
    <col min="3131" max="3131" width="31.1640625" bestFit="1" customWidth="1"/>
    <col min="3132" max="3132" width="27.5" bestFit="1" customWidth="1"/>
    <col min="3133" max="3133" width="9.83203125" bestFit="1" customWidth="1"/>
    <col min="3134" max="3134" width="35.83203125" bestFit="1" customWidth="1"/>
    <col min="3135" max="3135" width="28.83203125" bestFit="1" customWidth="1"/>
    <col min="3136" max="3136" width="13.83203125" bestFit="1" customWidth="1"/>
    <col min="3137" max="3137" width="32.1640625" bestFit="1" customWidth="1"/>
    <col min="3138" max="3138" width="19.5" bestFit="1" customWidth="1"/>
    <col min="3139" max="3139" width="29.5" bestFit="1" customWidth="1"/>
    <col min="3140" max="3140" width="33.6640625" bestFit="1" customWidth="1"/>
    <col min="3141" max="3141" width="50" bestFit="1" customWidth="1"/>
    <col min="3142" max="3142" width="5.6640625" bestFit="1" customWidth="1"/>
    <col min="3143" max="3143" width="29.33203125" bestFit="1" customWidth="1"/>
    <col min="3144" max="3144" width="47.6640625" bestFit="1" customWidth="1"/>
    <col min="3145" max="3145" width="44" bestFit="1" customWidth="1"/>
    <col min="3146" max="3146" width="16.83203125" bestFit="1" customWidth="1"/>
    <col min="3147" max="3147" width="43.33203125" bestFit="1" customWidth="1"/>
    <col min="3148" max="3148" width="25.33203125" bestFit="1" customWidth="1"/>
    <col min="3149" max="3149" width="33.33203125" bestFit="1" customWidth="1"/>
    <col min="3150" max="3150" width="29.5" bestFit="1" customWidth="1"/>
    <col min="3151" max="3151" width="30.83203125" bestFit="1" customWidth="1"/>
    <col min="3152" max="3152" width="25.33203125" bestFit="1" customWidth="1"/>
    <col min="3153" max="3153" width="13.6640625" bestFit="1" customWidth="1"/>
    <col min="3154" max="3154" width="11.83203125" bestFit="1" customWidth="1"/>
    <col min="3155" max="3155" width="24.5" bestFit="1" customWidth="1"/>
    <col min="3156" max="3156" width="15.1640625" bestFit="1" customWidth="1"/>
    <col min="3157" max="3157" width="25.33203125" bestFit="1" customWidth="1"/>
    <col min="3158" max="3158" width="29.5" bestFit="1" customWidth="1"/>
    <col min="3159" max="3159" width="48.1640625" bestFit="1" customWidth="1"/>
    <col min="3160" max="3160" width="14.6640625" bestFit="1" customWidth="1"/>
    <col min="3161" max="3161" width="27.33203125" bestFit="1" customWidth="1"/>
    <col min="3162" max="3162" width="32.83203125" bestFit="1" customWidth="1"/>
    <col min="3163" max="3163" width="44.6640625" bestFit="1" customWidth="1"/>
    <col min="3164" max="3164" width="14" bestFit="1" customWidth="1"/>
    <col min="3165" max="3165" width="45.5" bestFit="1" customWidth="1"/>
    <col min="3166" max="3166" width="20" bestFit="1" customWidth="1"/>
    <col min="3167" max="3167" width="41.5" bestFit="1" customWidth="1"/>
    <col min="3168" max="3168" width="23.6640625" bestFit="1" customWidth="1"/>
    <col min="3169" max="3169" width="18.33203125" bestFit="1" customWidth="1"/>
    <col min="3170" max="3170" width="16.5" bestFit="1" customWidth="1"/>
    <col min="3171" max="3171" width="44.6640625" bestFit="1" customWidth="1"/>
    <col min="3172" max="3172" width="29" bestFit="1" customWidth="1"/>
    <col min="3173" max="3173" width="32.5" bestFit="1" customWidth="1"/>
    <col min="3174" max="3174" width="34" bestFit="1" customWidth="1"/>
    <col min="3175" max="3175" width="44" bestFit="1" customWidth="1"/>
    <col min="3176" max="3176" width="40.6640625" bestFit="1" customWidth="1"/>
    <col min="3177" max="3177" width="32.33203125" bestFit="1" customWidth="1"/>
    <col min="3178" max="3178" width="37.83203125" bestFit="1" customWidth="1"/>
    <col min="3179" max="3179" width="38.1640625" bestFit="1" customWidth="1"/>
    <col min="3180" max="3180" width="38.5" bestFit="1" customWidth="1"/>
    <col min="3181" max="3181" width="24.1640625" bestFit="1" customWidth="1"/>
    <col min="3182" max="3182" width="68" bestFit="1" customWidth="1"/>
    <col min="3183" max="3183" width="21.1640625" bestFit="1" customWidth="1"/>
    <col min="3184" max="3184" width="40.5" bestFit="1" customWidth="1"/>
    <col min="3185" max="3185" width="51.33203125" bestFit="1" customWidth="1"/>
    <col min="3186" max="3186" width="16.33203125" bestFit="1" customWidth="1"/>
    <col min="3187" max="3187" width="34.1640625" bestFit="1" customWidth="1"/>
    <col min="3188" max="3188" width="14.6640625" bestFit="1" customWidth="1"/>
    <col min="3189" max="3189" width="35" bestFit="1" customWidth="1"/>
    <col min="3190" max="3190" width="17.6640625" bestFit="1" customWidth="1"/>
    <col min="3191" max="3191" width="18.1640625" bestFit="1" customWidth="1"/>
    <col min="3192" max="3192" width="45" bestFit="1" customWidth="1"/>
    <col min="3193" max="3193" width="33" bestFit="1" customWidth="1"/>
    <col min="3194" max="3194" width="52.5" bestFit="1" customWidth="1"/>
    <col min="3195" max="3195" width="44.6640625" bestFit="1" customWidth="1"/>
    <col min="3196" max="3196" width="22.83203125" bestFit="1" customWidth="1"/>
    <col min="3197" max="3197" width="42.33203125" bestFit="1" customWidth="1"/>
    <col min="3198" max="3198" width="21" bestFit="1" customWidth="1"/>
    <col min="3199" max="3199" width="29.83203125" bestFit="1" customWidth="1"/>
    <col min="3200" max="3200" width="33.83203125" bestFit="1" customWidth="1"/>
    <col min="3201" max="3201" width="49.33203125" bestFit="1" customWidth="1"/>
    <col min="3202" max="3202" width="45.33203125" bestFit="1" customWidth="1"/>
    <col min="3203" max="3203" width="17.6640625" bestFit="1" customWidth="1"/>
    <col min="3204" max="3204" width="20.1640625" bestFit="1" customWidth="1"/>
    <col min="3205" max="3205" width="37.6640625" bestFit="1" customWidth="1"/>
    <col min="3206" max="3206" width="25.83203125" bestFit="1" customWidth="1"/>
    <col min="3207" max="3207" width="34.1640625" bestFit="1" customWidth="1"/>
    <col min="3208" max="3208" width="38" bestFit="1" customWidth="1"/>
    <col min="3209" max="3209" width="35.5" bestFit="1" customWidth="1"/>
    <col min="3210" max="3210" width="16" bestFit="1" customWidth="1"/>
    <col min="3211" max="3211" width="30.1640625" bestFit="1" customWidth="1"/>
    <col min="3212" max="3212" width="34.1640625" bestFit="1" customWidth="1"/>
    <col min="3213" max="3213" width="8.83203125" bestFit="1" customWidth="1"/>
    <col min="3214" max="3214" width="30" bestFit="1" customWidth="1"/>
    <col min="3215" max="3215" width="47.33203125" bestFit="1" customWidth="1"/>
    <col min="3216" max="3216" width="26" bestFit="1" customWidth="1"/>
    <col min="3217" max="3217" width="28.5" bestFit="1" customWidth="1"/>
    <col min="3218" max="3218" width="47.83203125" bestFit="1" customWidth="1"/>
    <col min="3219" max="3219" width="34.1640625" bestFit="1" customWidth="1"/>
    <col min="3220" max="3220" width="42.83203125" bestFit="1" customWidth="1"/>
    <col min="3221" max="3221" width="32.1640625" bestFit="1" customWidth="1"/>
    <col min="3222" max="3222" width="8" bestFit="1" customWidth="1"/>
    <col min="3223" max="3223" width="23" bestFit="1" customWidth="1"/>
    <col min="3224" max="3224" width="21.1640625" bestFit="1" customWidth="1"/>
    <col min="3225" max="3225" width="42.6640625" bestFit="1" customWidth="1"/>
    <col min="3226" max="3226" width="21.6640625" bestFit="1" customWidth="1"/>
    <col min="3227" max="3227" width="49.6640625" bestFit="1" customWidth="1"/>
    <col min="3228" max="3228" width="41.1640625" bestFit="1" customWidth="1"/>
    <col min="3229" max="3229" width="51.83203125" bestFit="1" customWidth="1"/>
    <col min="3230" max="3230" width="17.83203125" bestFit="1" customWidth="1"/>
    <col min="3231" max="3231" width="19" bestFit="1" customWidth="1"/>
    <col min="3232" max="3232" width="31.83203125" bestFit="1" customWidth="1"/>
    <col min="3233" max="3233" width="49.6640625" bestFit="1" customWidth="1"/>
    <col min="3234" max="3234" width="24.1640625" bestFit="1" customWidth="1"/>
    <col min="3235" max="3235" width="43.1640625" bestFit="1" customWidth="1"/>
    <col min="3236" max="3236" width="12.6640625" bestFit="1" customWidth="1"/>
    <col min="3237" max="3237" width="16.33203125" bestFit="1" customWidth="1"/>
    <col min="3238" max="3238" width="42.6640625" bestFit="1" customWidth="1"/>
    <col min="3239" max="3239" width="12.6640625" bestFit="1" customWidth="1"/>
    <col min="3240" max="3240" width="13" bestFit="1" customWidth="1"/>
    <col min="3241" max="3241" width="14.6640625" bestFit="1" customWidth="1"/>
    <col min="3242" max="3242" width="33" bestFit="1" customWidth="1"/>
    <col min="3243" max="3243" width="36.1640625" bestFit="1" customWidth="1"/>
    <col min="3244" max="3244" width="35.83203125" bestFit="1" customWidth="1"/>
    <col min="3245" max="3245" width="18.83203125" bestFit="1" customWidth="1"/>
    <col min="3246" max="3246" width="18.33203125" bestFit="1" customWidth="1"/>
    <col min="3247" max="3247" width="25.5" bestFit="1" customWidth="1"/>
    <col min="3248" max="3248" width="48.83203125" bestFit="1" customWidth="1"/>
    <col min="3249" max="3249" width="32" bestFit="1" customWidth="1"/>
    <col min="3250" max="3250" width="26.83203125" bestFit="1" customWidth="1"/>
    <col min="3251" max="3251" width="18.83203125" bestFit="1" customWidth="1"/>
    <col min="3252" max="3252" width="35.6640625" bestFit="1" customWidth="1"/>
    <col min="3253" max="3253" width="27.1640625" bestFit="1" customWidth="1"/>
    <col min="3254" max="3254" width="45.83203125" bestFit="1" customWidth="1"/>
    <col min="3255" max="3255" width="32.1640625" bestFit="1" customWidth="1"/>
    <col min="3256" max="3256" width="37" bestFit="1" customWidth="1"/>
    <col min="3257" max="3257" width="37.5" bestFit="1" customWidth="1"/>
    <col min="3258" max="3258" width="32.6640625" bestFit="1" customWidth="1"/>
    <col min="3259" max="3259" width="46.83203125" bestFit="1" customWidth="1"/>
    <col min="3260" max="3260" width="18" bestFit="1" customWidth="1"/>
    <col min="3261" max="3261" width="23.6640625" bestFit="1" customWidth="1"/>
    <col min="3262" max="3262" width="33.5" bestFit="1" customWidth="1"/>
    <col min="3263" max="3263" width="23.6640625" bestFit="1" customWidth="1"/>
    <col min="3264" max="3264" width="32.83203125" bestFit="1" customWidth="1"/>
    <col min="3265" max="3265" width="15.83203125" bestFit="1" customWidth="1"/>
    <col min="3266" max="3266" width="14.1640625" bestFit="1" customWidth="1"/>
    <col min="3267" max="3267" width="38.6640625" bestFit="1" customWidth="1"/>
    <col min="3268" max="3268" width="33.5" bestFit="1" customWidth="1"/>
    <col min="3269" max="3269" width="44.6640625" bestFit="1" customWidth="1"/>
    <col min="3270" max="3270" width="14.6640625" bestFit="1" customWidth="1"/>
    <col min="3271" max="3271" width="14.5" bestFit="1" customWidth="1"/>
    <col min="3272" max="3272" width="15.1640625" bestFit="1" customWidth="1"/>
    <col min="3273" max="3273" width="38.1640625" bestFit="1" customWidth="1"/>
    <col min="3274" max="3274" width="47.33203125" bestFit="1" customWidth="1"/>
    <col min="3275" max="3275" width="48.1640625" bestFit="1" customWidth="1"/>
    <col min="3276" max="3276" width="8.1640625" bestFit="1" customWidth="1"/>
    <col min="3277" max="3277" width="34" bestFit="1" customWidth="1"/>
    <col min="3278" max="3278" width="39.5" bestFit="1" customWidth="1"/>
    <col min="3279" max="3279" width="22.6640625" bestFit="1" customWidth="1"/>
    <col min="3280" max="3280" width="29.1640625" bestFit="1" customWidth="1"/>
    <col min="3281" max="3281" width="23.6640625" bestFit="1" customWidth="1"/>
    <col min="3282" max="3282" width="23.83203125" bestFit="1" customWidth="1"/>
    <col min="3283" max="3283" width="29.33203125" bestFit="1" customWidth="1"/>
    <col min="3284" max="3284" width="30.1640625" bestFit="1" customWidth="1"/>
    <col min="3285" max="3285" width="26" bestFit="1" customWidth="1"/>
    <col min="3286" max="3286" width="16.6640625" bestFit="1" customWidth="1"/>
    <col min="3287" max="3287" width="34.1640625" bestFit="1" customWidth="1"/>
    <col min="3288" max="3288" width="40.33203125" bestFit="1" customWidth="1"/>
    <col min="3289" max="3289" width="32.1640625" bestFit="1" customWidth="1"/>
    <col min="3290" max="3290" width="28.83203125" bestFit="1" customWidth="1"/>
    <col min="3291" max="3291" width="28.1640625" bestFit="1" customWidth="1"/>
    <col min="3292" max="3292" width="52.5" bestFit="1" customWidth="1"/>
    <col min="3293" max="3293" width="23" bestFit="1" customWidth="1"/>
    <col min="3294" max="3294" width="34.33203125" bestFit="1" customWidth="1"/>
    <col min="3295" max="3295" width="45.83203125" bestFit="1" customWidth="1"/>
    <col min="3296" max="3296" width="31.33203125" bestFit="1" customWidth="1"/>
    <col min="3297" max="3297" width="19.33203125" bestFit="1" customWidth="1"/>
    <col min="3298" max="3298" width="39.6640625" bestFit="1" customWidth="1"/>
    <col min="3299" max="3299" width="23" bestFit="1" customWidth="1"/>
    <col min="3300" max="3300" width="27.1640625" bestFit="1" customWidth="1"/>
    <col min="3301" max="3301" width="38.6640625" bestFit="1" customWidth="1"/>
    <col min="3302" max="3302" width="28.1640625" bestFit="1" customWidth="1"/>
    <col min="3303" max="3303" width="44.83203125" bestFit="1" customWidth="1"/>
    <col min="3304" max="3304" width="47.83203125" bestFit="1" customWidth="1"/>
    <col min="3305" max="3305" width="20" bestFit="1" customWidth="1"/>
    <col min="3306" max="3306" width="41.1640625" bestFit="1" customWidth="1"/>
    <col min="3307" max="3307" width="7.1640625" bestFit="1" customWidth="1"/>
    <col min="3308" max="3308" width="49.5" bestFit="1" customWidth="1"/>
    <col min="3309" max="3309" width="9.1640625" bestFit="1" customWidth="1"/>
    <col min="3310" max="3310" width="48.83203125" bestFit="1" customWidth="1"/>
    <col min="3311" max="3311" width="19.5" bestFit="1" customWidth="1"/>
    <col min="3312" max="3312" width="7.33203125" bestFit="1" customWidth="1"/>
    <col min="3313" max="3313" width="36.5" bestFit="1" customWidth="1"/>
    <col min="3314" max="3314" width="17.6640625" bestFit="1" customWidth="1"/>
    <col min="3315" max="3315" width="9.5" bestFit="1" customWidth="1"/>
    <col min="3316" max="3316" width="25.5" bestFit="1" customWidth="1"/>
    <col min="3317" max="3317" width="10.83203125" bestFit="1" customWidth="1"/>
    <col min="3318" max="3318" width="39.6640625" bestFit="1" customWidth="1"/>
    <col min="3319" max="3319" width="46.33203125" bestFit="1" customWidth="1"/>
    <col min="3320" max="3320" width="35" bestFit="1" customWidth="1"/>
    <col min="3321" max="3321" width="25.83203125" bestFit="1" customWidth="1"/>
    <col min="3322" max="3322" width="15" bestFit="1" customWidth="1"/>
    <col min="3323" max="3323" width="20.6640625" bestFit="1" customWidth="1"/>
    <col min="3324" max="3324" width="36.33203125" bestFit="1" customWidth="1"/>
    <col min="3325" max="3325" width="27.83203125" bestFit="1" customWidth="1"/>
    <col min="3326" max="3326" width="22.83203125" bestFit="1" customWidth="1"/>
    <col min="3327" max="3327" width="21.6640625" bestFit="1" customWidth="1"/>
    <col min="3328" max="3328" width="44.33203125" bestFit="1" customWidth="1"/>
    <col min="3329" max="3329" width="35.83203125" bestFit="1" customWidth="1"/>
    <col min="3330" max="3330" width="49.83203125" bestFit="1" customWidth="1"/>
    <col min="3331" max="3331" width="17.83203125" bestFit="1" customWidth="1"/>
    <col min="3332" max="3332" width="25.33203125" bestFit="1" customWidth="1"/>
    <col min="3333" max="3333" width="23.33203125" bestFit="1" customWidth="1"/>
    <col min="3334" max="3334" width="29.5" bestFit="1" customWidth="1"/>
    <col min="3335" max="3335" width="32" bestFit="1" customWidth="1"/>
    <col min="3336" max="3336" width="23" bestFit="1" customWidth="1"/>
    <col min="3337" max="3337" width="38.5" bestFit="1" customWidth="1"/>
    <col min="3338" max="3338" width="16.83203125" bestFit="1" customWidth="1"/>
    <col min="3339" max="3339" width="23.1640625" bestFit="1" customWidth="1"/>
    <col min="3340" max="3340" width="47.6640625" bestFit="1" customWidth="1"/>
    <col min="3341" max="3341" width="44.83203125" bestFit="1" customWidth="1"/>
    <col min="3342" max="3342" width="21.5" bestFit="1" customWidth="1"/>
    <col min="3343" max="3343" width="15.5" bestFit="1" customWidth="1"/>
    <col min="3344" max="3344" width="48.5" bestFit="1" customWidth="1"/>
    <col min="3345" max="3345" width="15.1640625" bestFit="1" customWidth="1"/>
    <col min="3346" max="3346" width="11.1640625" bestFit="1" customWidth="1"/>
    <col min="3347" max="3347" width="15.5" bestFit="1" customWidth="1"/>
    <col min="3348" max="3348" width="47" bestFit="1" customWidth="1"/>
    <col min="3349" max="3349" width="34.1640625" bestFit="1" customWidth="1"/>
    <col min="3350" max="3350" width="46.1640625" bestFit="1" customWidth="1"/>
    <col min="3351" max="3351" width="45.5" bestFit="1" customWidth="1"/>
    <col min="3352" max="3352" width="11.83203125" bestFit="1" customWidth="1"/>
    <col min="3353" max="3353" width="26" bestFit="1" customWidth="1"/>
    <col min="3354" max="3354" width="35.1640625" bestFit="1" customWidth="1"/>
    <col min="3355" max="3355" width="19" bestFit="1" customWidth="1"/>
    <col min="3356" max="3356" width="41" bestFit="1" customWidth="1"/>
    <col min="3357" max="3357" width="17.83203125" bestFit="1" customWidth="1"/>
    <col min="3358" max="3358" width="35" bestFit="1" customWidth="1"/>
    <col min="3359" max="3359" width="36.6640625" bestFit="1" customWidth="1"/>
    <col min="3360" max="3360" width="20.6640625" bestFit="1" customWidth="1"/>
    <col min="3361" max="3361" width="37.1640625" bestFit="1" customWidth="1"/>
    <col min="3362" max="3362" width="36.33203125" bestFit="1" customWidth="1"/>
    <col min="3363" max="3363" width="40.33203125" bestFit="1" customWidth="1"/>
    <col min="3364" max="3364" width="46" bestFit="1" customWidth="1"/>
    <col min="3365" max="3365" width="26.6640625" bestFit="1" customWidth="1"/>
    <col min="3366" max="3366" width="26.1640625" bestFit="1" customWidth="1"/>
    <col min="3367" max="3367" width="49.5" bestFit="1" customWidth="1"/>
    <col min="3368" max="3368" width="10.1640625" bestFit="1" customWidth="1"/>
    <col min="3369" max="3369" width="18.83203125" bestFit="1" customWidth="1"/>
    <col min="3370" max="3370" width="37.83203125" bestFit="1" customWidth="1"/>
    <col min="3371" max="3371" width="33.33203125" bestFit="1" customWidth="1"/>
    <col min="3372" max="3372" width="19" bestFit="1" customWidth="1"/>
    <col min="3373" max="3373" width="23" bestFit="1" customWidth="1"/>
    <col min="3374" max="3374" width="10.1640625" bestFit="1" customWidth="1"/>
    <col min="3375" max="3375" width="9.6640625" bestFit="1" customWidth="1"/>
    <col min="3376" max="3376" width="16.83203125" bestFit="1" customWidth="1"/>
    <col min="3377" max="3377" width="45.83203125" bestFit="1" customWidth="1"/>
    <col min="3378" max="3378" width="40.5" bestFit="1" customWidth="1"/>
    <col min="3379" max="3379" width="24.1640625" bestFit="1" customWidth="1"/>
    <col min="3380" max="3380" width="15.83203125" bestFit="1" customWidth="1"/>
    <col min="3381" max="3381" width="25" bestFit="1" customWidth="1"/>
    <col min="3382" max="3382" width="29" bestFit="1" customWidth="1"/>
    <col min="3383" max="3383" width="30.6640625" bestFit="1" customWidth="1"/>
    <col min="3384" max="3384" width="37.33203125" bestFit="1" customWidth="1"/>
    <col min="3385" max="3385" width="30" bestFit="1" customWidth="1"/>
    <col min="3386" max="3386" width="46.1640625" bestFit="1" customWidth="1"/>
    <col min="3387" max="3387" width="33.83203125" bestFit="1" customWidth="1"/>
    <col min="3388" max="3388" width="33.5" bestFit="1" customWidth="1"/>
    <col min="3389" max="3389" width="42.6640625" bestFit="1" customWidth="1"/>
    <col min="3390" max="3390" width="40.83203125" bestFit="1" customWidth="1"/>
    <col min="3391" max="3391" width="15.33203125" bestFit="1" customWidth="1"/>
    <col min="3392" max="3392" width="24.5" bestFit="1" customWidth="1"/>
    <col min="3393" max="3393" width="34.1640625" bestFit="1" customWidth="1"/>
    <col min="3394" max="3394" width="20" bestFit="1" customWidth="1"/>
    <col min="3395" max="3395" width="12.33203125" bestFit="1" customWidth="1"/>
    <col min="3396" max="3396" width="15.1640625" bestFit="1" customWidth="1"/>
    <col min="3397" max="3397" width="12.1640625" bestFit="1" customWidth="1"/>
    <col min="3398" max="3398" width="19.33203125" bestFit="1" customWidth="1"/>
    <col min="3399" max="3399" width="18.1640625" bestFit="1" customWidth="1"/>
    <col min="3400" max="3400" width="33.33203125" bestFit="1" customWidth="1"/>
    <col min="3401" max="3401" width="25.6640625" bestFit="1" customWidth="1"/>
    <col min="3402" max="3402" width="24.5" bestFit="1" customWidth="1"/>
    <col min="3403" max="3403" width="41.1640625" bestFit="1" customWidth="1"/>
    <col min="3404" max="3404" width="20.6640625" bestFit="1" customWidth="1"/>
    <col min="3405" max="3405" width="10.1640625" bestFit="1" customWidth="1"/>
    <col min="3406" max="3406" width="38" bestFit="1" customWidth="1"/>
    <col min="3407" max="3407" width="22" bestFit="1" customWidth="1"/>
    <col min="3408" max="3408" width="23.1640625" bestFit="1" customWidth="1"/>
    <col min="3409" max="3409" width="14.1640625" bestFit="1" customWidth="1"/>
    <col min="3410" max="3410" width="17" bestFit="1" customWidth="1"/>
    <col min="3411" max="3411" width="28.5" bestFit="1" customWidth="1"/>
    <col min="3412" max="3412" width="13.6640625" bestFit="1" customWidth="1"/>
    <col min="3413" max="3413" width="25.5" bestFit="1" customWidth="1"/>
    <col min="3414" max="3414" width="24.6640625" bestFit="1" customWidth="1"/>
    <col min="3415" max="3415" width="48.1640625" bestFit="1" customWidth="1"/>
    <col min="3416" max="3416" width="12.83203125" bestFit="1" customWidth="1"/>
    <col min="3417" max="3417" width="21.6640625" bestFit="1" customWidth="1"/>
    <col min="3418" max="3418" width="16.6640625" bestFit="1" customWidth="1"/>
    <col min="3419" max="3419" width="48.1640625" bestFit="1" customWidth="1"/>
    <col min="3420" max="3420" width="22.33203125" bestFit="1" customWidth="1"/>
    <col min="3421" max="3421" width="11.6640625" bestFit="1" customWidth="1"/>
    <col min="3422" max="3422" width="21.1640625" bestFit="1" customWidth="1"/>
    <col min="3423" max="3423" width="32.1640625" bestFit="1" customWidth="1"/>
    <col min="3424" max="3424" width="40" bestFit="1" customWidth="1"/>
    <col min="3425" max="3425" width="44.1640625" bestFit="1" customWidth="1"/>
    <col min="3426" max="3426" width="26" bestFit="1" customWidth="1"/>
    <col min="3427" max="3427" width="25.83203125" bestFit="1" customWidth="1"/>
    <col min="3428" max="3428" width="9.6640625" bestFit="1" customWidth="1"/>
    <col min="3429" max="3429" width="33.6640625" bestFit="1" customWidth="1"/>
    <col min="3430" max="3430" width="20.6640625" bestFit="1" customWidth="1"/>
    <col min="3431" max="3431" width="16.5" bestFit="1" customWidth="1"/>
    <col min="3432" max="3432" width="25.33203125" bestFit="1" customWidth="1"/>
    <col min="3433" max="3433" width="49.5" bestFit="1" customWidth="1"/>
    <col min="3434" max="3434" width="7" bestFit="1" customWidth="1"/>
    <col min="3435" max="3435" width="20.33203125" bestFit="1" customWidth="1"/>
    <col min="3436" max="3436" width="15" bestFit="1" customWidth="1"/>
    <col min="3437" max="3437" width="46.1640625" bestFit="1" customWidth="1"/>
    <col min="3438" max="3438" width="19" bestFit="1" customWidth="1"/>
    <col min="3439" max="3439" width="29.5" bestFit="1" customWidth="1"/>
    <col min="3440" max="3440" width="12.6640625" bestFit="1" customWidth="1"/>
    <col min="3441" max="3441" width="42.6640625" bestFit="1" customWidth="1"/>
    <col min="3442" max="3442" width="11.1640625" bestFit="1" customWidth="1"/>
    <col min="3443" max="3443" width="45.1640625" bestFit="1" customWidth="1"/>
    <col min="3444" max="3444" width="41" bestFit="1" customWidth="1"/>
    <col min="3445" max="3445" width="32.1640625" bestFit="1" customWidth="1"/>
    <col min="3446" max="3446" width="43.33203125" bestFit="1" customWidth="1"/>
    <col min="3447" max="3447" width="27" bestFit="1" customWidth="1"/>
    <col min="3448" max="3448" width="19.83203125" bestFit="1" customWidth="1"/>
    <col min="3449" max="3449" width="39.33203125" bestFit="1" customWidth="1"/>
    <col min="3450" max="3450" width="38" bestFit="1" customWidth="1"/>
    <col min="3451" max="3451" width="22.83203125" bestFit="1" customWidth="1"/>
    <col min="3452" max="3452" width="15.5" bestFit="1" customWidth="1"/>
    <col min="3453" max="3453" width="26" bestFit="1" customWidth="1"/>
    <col min="3454" max="3454" width="47.33203125" bestFit="1" customWidth="1"/>
    <col min="3455" max="3455" width="22.33203125" bestFit="1" customWidth="1"/>
    <col min="3456" max="3456" width="23.5" bestFit="1" customWidth="1"/>
    <col min="3457" max="3457" width="14.1640625" bestFit="1" customWidth="1"/>
    <col min="3458" max="3458" width="35.5" bestFit="1" customWidth="1"/>
    <col min="3459" max="3459" width="19.5" bestFit="1" customWidth="1"/>
    <col min="3460" max="3460" width="10.5" bestFit="1" customWidth="1"/>
    <col min="3461" max="3461" width="18" bestFit="1" customWidth="1"/>
    <col min="3462" max="3462" width="33.33203125" bestFit="1" customWidth="1"/>
    <col min="3463" max="3463" width="48.33203125" bestFit="1" customWidth="1"/>
    <col min="3464" max="3464" width="14" bestFit="1" customWidth="1"/>
    <col min="3465" max="3465" width="28.6640625" bestFit="1" customWidth="1"/>
    <col min="3466" max="3466" width="22.5" bestFit="1" customWidth="1"/>
    <col min="3467" max="3467" width="23.1640625" bestFit="1" customWidth="1"/>
    <col min="3468" max="3468" width="16.5" bestFit="1" customWidth="1"/>
    <col min="3469" max="3469" width="23.83203125" bestFit="1" customWidth="1"/>
    <col min="3470" max="3470" width="24" bestFit="1" customWidth="1"/>
    <col min="3471" max="3471" width="19.5" bestFit="1" customWidth="1"/>
    <col min="3472" max="3472" width="30.6640625" bestFit="1" customWidth="1"/>
    <col min="3473" max="3473" width="48.1640625" bestFit="1" customWidth="1"/>
    <col min="3474" max="3474" width="36" bestFit="1" customWidth="1"/>
    <col min="3475" max="3475" width="11.6640625" bestFit="1" customWidth="1"/>
    <col min="3476" max="3476" width="41.1640625" bestFit="1" customWidth="1"/>
    <col min="3477" max="3477" width="27.6640625" bestFit="1" customWidth="1"/>
    <col min="3478" max="3478" width="24.33203125" bestFit="1" customWidth="1"/>
    <col min="3479" max="3479" width="45.6640625" bestFit="1" customWidth="1"/>
    <col min="3480" max="3480" width="35.1640625" bestFit="1" customWidth="1"/>
    <col min="3481" max="3481" width="15.6640625" bestFit="1" customWidth="1"/>
    <col min="3482" max="3482" width="26.33203125" bestFit="1" customWidth="1"/>
    <col min="3483" max="3483" width="20.83203125" bestFit="1" customWidth="1"/>
    <col min="3484" max="3484" width="30.6640625" bestFit="1" customWidth="1"/>
    <col min="3485" max="3485" width="25" bestFit="1" customWidth="1"/>
    <col min="3486" max="3486" width="43" bestFit="1" customWidth="1"/>
    <col min="3487" max="3487" width="24.6640625" bestFit="1" customWidth="1"/>
    <col min="3488" max="3488" width="29.33203125" bestFit="1" customWidth="1"/>
    <col min="3489" max="3489" width="10.6640625" bestFit="1" customWidth="1"/>
    <col min="3490" max="3490" width="16.5" bestFit="1" customWidth="1"/>
    <col min="3491" max="3491" width="16.83203125" bestFit="1" customWidth="1"/>
    <col min="3492" max="3492" width="29.6640625" bestFit="1" customWidth="1"/>
    <col min="3493" max="3493" width="14" bestFit="1" customWidth="1"/>
    <col min="3494" max="3494" width="12.6640625" bestFit="1" customWidth="1"/>
    <col min="3495" max="3495" width="22.5" bestFit="1" customWidth="1"/>
    <col min="3496" max="3496" width="15" bestFit="1" customWidth="1"/>
    <col min="3497" max="3497" width="48.33203125" bestFit="1" customWidth="1"/>
    <col min="3498" max="3498" width="51.33203125" bestFit="1" customWidth="1"/>
    <col min="3499" max="3499" width="50" bestFit="1" customWidth="1"/>
    <col min="3500" max="3500" width="26.6640625" bestFit="1" customWidth="1"/>
    <col min="3501" max="3501" width="16.5" bestFit="1" customWidth="1"/>
    <col min="3502" max="3502" width="45.5" bestFit="1" customWidth="1"/>
    <col min="3503" max="3503" width="40.83203125" bestFit="1" customWidth="1"/>
    <col min="3504" max="3504" width="42.83203125" bestFit="1" customWidth="1"/>
    <col min="3505" max="3505" width="24" bestFit="1" customWidth="1"/>
    <col min="3506" max="3506" width="28.5" bestFit="1" customWidth="1"/>
    <col min="3507" max="3507" width="20.6640625" bestFit="1" customWidth="1"/>
    <col min="3508" max="3508" width="30.1640625" bestFit="1" customWidth="1"/>
    <col min="3509" max="3509" width="33" bestFit="1" customWidth="1"/>
    <col min="3510" max="3510" width="17.1640625" bestFit="1" customWidth="1"/>
    <col min="3511" max="3511" width="27.1640625" bestFit="1" customWidth="1"/>
    <col min="3512" max="3512" width="19.83203125" bestFit="1" customWidth="1"/>
    <col min="3513" max="3513" width="38.83203125" bestFit="1" customWidth="1"/>
    <col min="3514" max="3514" width="19.6640625" bestFit="1" customWidth="1"/>
    <col min="3515" max="3515" width="20" bestFit="1" customWidth="1"/>
    <col min="3516" max="3516" width="34" bestFit="1" customWidth="1"/>
    <col min="3517" max="3517" width="24.6640625" bestFit="1" customWidth="1"/>
    <col min="3518" max="3518" width="24.83203125" bestFit="1" customWidth="1"/>
    <col min="3519" max="3519" width="19" bestFit="1" customWidth="1"/>
    <col min="3520" max="3520" width="34.1640625" bestFit="1" customWidth="1"/>
    <col min="3521" max="3521" width="38.83203125" bestFit="1" customWidth="1"/>
    <col min="3522" max="3522" width="35.6640625" bestFit="1" customWidth="1"/>
    <col min="3523" max="3523" width="15.83203125" bestFit="1" customWidth="1"/>
    <col min="3524" max="3524" width="13.83203125" bestFit="1" customWidth="1"/>
    <col min="3525" max="3525" width="10.5" bestFit="1" customWidth="1"/>
    <col min="3526" max="3526" width="31.33203125" bestFit="1" customWidth="1"/>
    <col min="3527" max="3527" width="19.6640625" bestFit="1" customWidth="1"/>
    <col min="3528" max="3528" width="30.83203125" bestFit="1" customWidth="1"/>
    <col min="3529" max="3529" width="34.33203125" bestFit="1" customWidth="1"/>
    <col min="3530" max="3530" width="15.6640625" bestFit="1" customWidth="1"/>
    <col min="3531" max="3531" width="51.1640625" bestFit="1" customWidth="1"/>
    <col min="3532" max="3532" width="37.83203125" bestFit="1" customWidth="1"/>
    <col min="3533" max="3533" width="34" bestFit="1" customWidth="1"/>
    <col min="3534" max="3534" width="38.83203125" bestFit="1" customWidth="1"/>
    <col min="3535" max="3535" width="52" bestFit="1" customWidth="1"/>
    <col min="3536" max="3536" width="23.1640625" bestFit="1" customWidth="1"/>
    <col min="3537" max="3537" width="54" bestFit="1" customWidth="1"/>
    <col min="3538" max="3538" width="22.1640625" bestFit="1" customWidth="1"/>
    <col min="3539" max="3539" width="13.83203125" bestFit="1" customWidth="1"/>
    <col min="3540" max="3540" width="28.1640625" bestFit="1" customWidth="1"/>
    <col min="3541" max="3541" width="45" bestFit="1" customWidth="1"/>
    <col min="3542" max="3542" width="46.83203125" bestFit="1" customWidth="1"/>
    <col min="3543" max="3543" width="30.6640625" bestFit="1" customWidth="1"/>
    <col min="3544" max="3544" width="33" bestFit="1" customWidth="1"/>
    <col min="3545" max="3545" width="26" bestFit="1" customWidth="1"/>
    <col min="3546" max="3546" width="27.6640625" bestFit="1" customWidth="1"/>
    <col min="3547" max="3547" width="41.1640625" bestFit="1" customWidth="1"/>
    <col min="3548" max="3548" width="33.33203125" bestFit="1" customWidth="1"/>
    <col min="3549" max="3549" width="25.33203125" bestFit="1" customWidth="1"/>
    <col min="3550" max="3550" width="20.5" bestFit="1" customWidth="1"/>
    <col min="3551" max="3551" width="40.5" bestFit="1" customWidth="1"/>
    <col min="3552" max="3552" width="38.33203125" bestFit="1" customWidth="1"/>
    <col min="3553" max="3553" width="35.6640625" bestFit="1" customWidth="1"/>
    <col min="3554" max="3554" width="33.1640625" bestFit="1" customWidth="1"/>
    <col min="3555" max="3555" width="17.33203125" bestFit="1" customWidth="1"/>
    <col min="3556" max="3556" width="7.5" bestFit="1" customWidth="1"/>
    <col min="3557" max="3557" width="44" bestFit="1" customWidth="1"/>
    <col min="3558" max="3558" width="27.33203125" bestFit="1" customWidth="1"/>
    <col min="3559" max="3559" width="18" bestFit="1" customWidth="1"/>
    <col min="3560" max="3560" width="38.83203125" bestFit="1" customWidth="1"/>
    <col min="3561" max="3561" width="34.83203125" bestFit="1" customWidth="1"/>
    <col min="3562" max="3562" width="50.33203125" bestFit="1" customWidth="1"/>
    <col min="3563" max="3563" width="33.33203125" bestFit="1" customWidth="1"/>
    <col min="3564" max="3564" width="13.6640625" bestFit="1" customWidth="1"/>
    <col min="3565" max="3565" width="45.83203125" bestFit="1" customWidth="1"/>
    <col min="3566" max="3566" width="42.6640625" bestFit="1" customWidth="1"/>
    <col min="3567" max="3567" width="47" bestFit="1" customWidth="1"/>
    <col min="3568" max="3568" width="12.5" bestFit="1" customWidth="1"/>
    <col min="3569" max="3569" width="20.83203125" bestFit="1" customWidth="1"/>
    <col min="3570" max="3570" width="47.6640625" bestFit="1" customWidth="1"/>
    <col min="3571" max="3571" width="43.6640625" bestFit="1" customWidth="1"/>
    <col min="3572" max="3572" width="15.6640625" bestFit="1" customWidth="1"/>
    <col min="3573" max="3573" width="48" bestFit="1" customWidth="1"/>
    <col min="3574" max="3574" width="32" bestFit="1" customWidth="1"/>
    <col min="3575" max="3575" width="46.5" bestFit="1" customWidth="1"/>
    <col min="3576" max="3577" width="35.5" bestFit="1" customWidth="1"/>
    <col min="3578" max="3578" width="13.83203125" bestFit="1" customWidth="1"/>
    <col min="3579" max="3579" width="10.6640625" bestFit="1" customWidth="1"/>
    <col min="3580" max="3580" width="20.83203125" bestFit="1" customWidth="1"/>
    <col min="3581" max="3581" width="37.83203125" bestFit="1" customWidth="1"/>
    <col min="3582" max="3582" width="25.5" bestFit="1" customWidth="1"/>
    <col min="3583" max="3583" width="23.1640625" bestFit="1" customWidth="1"/>
    <col min="3584" max="3584" width="40.83203125" bestFit="1" customWidth="1"/>
    <col min="3585" max="3585" width="21.83203125" bestFit="1" customWidth="1"/>
    <col min="3586" max="3586" width="19.83203125" bestFit="1" customWidth="1"/>
    <col min="3587" max="3587" width="40.83203125" bestFit="1" customWidth="1"/>
    <col min="3588" max="3588" width="32" bestFit="1" customWidth="1"/>
    <col min="3589" max="3589" width="29" bestFit="1" customWidth="1"/>
    <col min="3590" max="3590" width="24" bestFit="1" customWidth="1"/>
    <col min="3591" max="3591" width="12.1640625" bestFit="1" customWidth="1"/>
    <col min="3592" max="3592" width="25.6640625" bestFit="1" customWidth="1"/>
    <col min="3593" max="3593" width="20.83203125" bestFit="1" customWidth="1"/>
    <col min="3594" max="3594" width="21" bestFit="1" customWidth="1"/>
    <col min="3595" max="3595" width="34.5" bestFit="1" customWidth="1"/>
    <col min="3596" max="3596" width="34.33203125" bestFit="1" customWidth="1"/>
    <col min="3597" max="3597" width="44" bestFit="1" customWidth="1"/>
    <col min="3598" max="3598" width="22" bestFit="1" customWidth="1"/>
    <col min="3599" max="3599" width="18.5" bestFit="1" customWidth="1"/>
    <col min="3600" max="3600" width="38.1640625" bestFit="1" customWidth="1"/>
    <col min="3601" max="3601" width="44.83203125" bestFit="1" customWidth="1"/>
    <col min="3602" max="3602" width="10.5" bestFit="1" customWidth="1"/>
    <col min="3603" max="3603" width="45.83203125" bestFit="1" customWidth="1"/>
    <col min="3604" max="3604" width="19.33203125" bestFit="1" customWidth="1"/>
    <col min="3605" max="3605" width="27.83203125" bestFit="1" customWidth="1"/>
    <col min="3606" max="3606" width="17" bestFit="1" customWidth="1"/>
    <col min="3607" max="3607" width="46.33203125" bestFit="1" customWidth="1"/>
    <col min="3608" max="3608" width="39" bestFit="1" customWidth="1"/>
    <col min="3609" max="3609" width="25.83203125" bestFit="1" customWidth="1"/>
    <col min="3610" max="3610" width="41.33203125" bestFit="1" customWidth="1"/>
    <col min="3611" max="3611" width="20.83203125" bestFit="1" customWidth="1"/>
    <col min="3612" max="3612" width="40.1640625" bestFit="1" customWidth="1"/>
    <col min="3613" max="3613" width="49.33203125" bestFit="1" customWidth="1"/>
    <col min="3614" max="3614" width="36" bestFit="1" customWidth="1"/>
    <col min="3615" max="3615" width="19.83203125" bestFit="1" customWidth="1"/>
    <col min="3616" max="3616" width="37.5" bestFit="1" customWidth="1"/>
    <col min="3617" max="3617" width="17.5" bestFit="1" customWidth="1"/>
    <col min="3618" max="3618" width="19.83203125" bestFit="1" customWidth="1"/>
    <col min="3619" max="3619" width="49.33203125" bestFit="1" customWidth="1"/>
    <col min="3620" max="3620" width="44.83203125" bestFit="1" customWidth="1"/>
    <col min="3621" max="3621" width="46.33203125" bestFit="1" customWidth="1"/>
    <col min="3622" max="3622" width="23.83203125" bestFit="1" customWidth="1"/>
    <col min="3623" max="3623" width="37.33203125" bestFit="1" customWidth="1"/>
    <col min="3624" max="3624" width="28.5" bestFit="1" customWidth="1"/>
    <col min="3625" max="3625" width="48.33203125" bestFit="1" customWidth="1"/>
    <col min="3626" max="3626" width="27.5" bestFit="1" customWidth="1"/>
    <col min="3627" max="3627" width="15.33203125" bestFit="1" customWidth="1"/>
    <col min="3628" max="3628" width="37.6640625" bestFit="1" customWidth="1"/>
    <col min="3629" max="3629" width="17.83203125" bestFit="1" customWidth="1"/>
    <col min="3630" max="3630" width="23.5" bestFit="1" customWidth="1"/>
    <col min="3631" max="3631" width="16.5" bestFit="1" customWidth="1"/>
    <col min="3632" max="3632" width="32.1640625" bestFit="1" customWidth="1"/>
    <col min="3633" max="3633" width="44.6640625" bestFit="1" customWidth="1"/>
    <col min="3634" max="3634" width="47.83203125" bestFit="1" customWidth="1"/>
    <col min="3635" max="3635" width="25.1640625" bestFit="1" customWidth="1"/>
    <col min="3636" max="3636" width="39" bestFit="1" customWidth="1"/>
    <col min="3637" max="3637" width="47.83203125" bestFit="1" customWidth="1"/>
    <col min="3638" max="3638" width="20.1640625" bestFit="1" customWidth="1"/>
    <col min="3639" max="3639" width="38" bestFit="1" customWidth="1"/>
    <col min="3640" max="3640" width="21.1640625" bestFit="1" customWidth="1"/>
    <col min="3641" max="3641" width="45.33203125" bestFit="1" customWidth="1"/>
    <col min="3642" max="3642" width="39" bestFit="1" customWidth="1"/>
    <col min="3643" max="3643" width="15" bestFit="1" customWidth="1"/>
    <col min="3644" max="3644" width="35.1640625" bestFit="1" customWidth="1"/>
    <col min="3645" max="3645" width="28.1640625" bestFit="1" customWidth="1"/>
    <col min="3646" max="3646" width="24.6640625" bestFit="1" customWidth="1"/>
    <col min="3647" max="3647" width="40.83203125" bestFit="1" customWidth="1"/>
    <col min="3648" max="3648" width="47.5" bestFit="1" customWidth="1"/>
    <col min="3649" max="3649" width="46.83203125" bestFit="1" customWidth="1"/>
    <col min="3650" max="3650" width="20" bestFit="1" customWidth="1"/>
    <col min="3651" max="3651" width="23.1640625" bestFit="1" customWidth="1"/>
    <col min="3652" max="3652" width="45" bestFit="1" customWidth="1"/>
    <col min="3653" max="3653" width="17" bestFit="1" customWidth="1"/>
    <col min="3654" max="3654" width="28.33203125" bestFit="1" customWidth="1"/>
    <col min="3655" max="3655" width="25.33203125" bestFit="1" customWidth="1"/>
    <col min="3656" max="3656" width="16.5" bestFit="1" customWidth="1"/>
    <col min="3657" max="3657" width="20.33203125" bestFit="1" customWidth="1"/>
    <col min="3658" max="3658" width="9.1640625" bestFit="1" customWidth="1"/>
    <col min="3659" max="3659" width="18.33203125" bestFit="1" customWidth="1"/>
    <col min="3660" max="3660" width="24.1640625" bestFit="1" customWidth="1"/>
    <col min="3661" max="3661" width="30.33203125" bestFit="1" customWidth="1"/>
    <col min="3662" max="3662" width="20.33203125" bestFit="1" customWidth="1"/>
    <col min="3663" max="3663" width="16.6640625" bestFit="1" customWidth="1"/>
    <col min="3664" max="3664" width="29" bestFit="1" customWidth="1"/>
    <col min="3665" max="3665" width="15.83203125" bestFit="1" customWidth="1"/>
    <col min="3666" max="3666" width="12.33203125" bestFit="1" customWidth="1"/>
    <col min="3667" max="3667" width="32" bestFit="1" customWidth="1"/>
    <col min="3668" max="3668" width="19" bestFit="1" customWidth="1"/>
    <col min="3669" max="3669" width="24.1640625" bestFit="1" customWidth="1"/>
    <col min="3670" max="3670" width="27.33203125" bestFit="1" customWidth="1"/>
    <col min="3671" max="3671" width="19.33203125" bestFit="1" customWidth="1"/>
    <col min="3672" max="3672" width="24.5" bestFit="1" customWidth="1"/>
    <col min="3673" max="3673" width="31.33203125" bestFit="1" customWidth="1"/>
    <col min="3674" max="3674" width="17.83203125" bestFit="1" customWidth="1"/>
    <col min="3675" max="3675" width="39.83203125" bestFit="1" customWidth="1"/>
    <col min="3676" max="3676" width="30.83203125" bestFit="1" customWidth="1"/>
    <col min="3677" max="3677" width="40.33203125" bestFit="1" customWidth="1"/>
    <col min="3678" max="3678" width="46.5" bestFit="1" customWidth="1"/>
    <col min="3679" max="3679" width="38" bestFit="1" customWidth="1"/>
    <col min="3680" max="3680" width="11.33203125" bestFit="1" customWidth="1"/>
    <col min="3681" max="3681" width="12.83203125" bestFit="1" customWidth="1"/>
    <col min="3682" max="3682" width="41.33203125" bestFit="1" customWidth="1"/>
    <col min="3683" max="3683" width="27.5" bestFit="1" customWidth="1"/>
    <col min="3684" max="3684" width="17.1640625" bestFit="1" customWidth="1"/>
    <col min="3685" max="3685" width="10.83203125" bestFit="1" customWidth="1"/>
    <col min="3686" max="3686" width="15.1640625" bestFit="1" customWidth="1"/>
    <col min="3687" max="3687" width="36.33203125" bestFit="1" customWidth="1"/>
    <col min="3688" max="3688" width="19.83203125" bestFit="1" customWidth="1"/>
    <col min="3689" max="3689" width="32.33203125" bestFit="1" customWidth="1"/>
    <col min="3690" max="3690" width="33.6640625" bestFit="1" customWidth="1"/>
    <col min="3691" max="3691" width="44.1640625" bestFit="1" customWidth="1"/>
    <col min="3692" max="3692" width="27.6640625" bestFit="1" customWidth="1"/>
    <col min="3693" max="3693" width="36" bestFit="1" customWidth="1"/>
    <col min="3694" max="3694" width="22.33203125" bestFit="1" customWidth="1"/>
    <col min="3695" max="3695" width="38.6640625" bestFit="1" customWidth="1"/>
    <col min="3696" max="3696" width="50.33203125" bestFit="1" customWidth="1"/>
    <col min="3697" max="3697" width="43.6640625" bestFit="1" customWidth="1"/>
    <col min="3698" max="3698" width="43.33203125" bestFit="1" customWidth="1"/>
    <col min="3699" max="3699" width="18.6640625" bestFit="1" customWidth="1"/>
    <col min="3700" max="3700" width="21.83203125" bestFit="1" customWidth="1"/>
    <col min="3701" max="3701" width="15.83203125" bestFit="1" customWidth="1"/>
    <col min="3702" max="3702" width="29.83203125" bestFit="1" customWidth="1"/>
    <col min="3703" max="3703" width="18.5" bestFit="1" customWidth="1"/>
    <col min="3704" max="3704" width="19.33203125" bestFit="1" customWidth="1"/>
    <col min="3705" max="3705" width="30" bestFit="1" customWidth="1"/>
    <col min="3706" max="3706" width="44.1640625" bestFit="1" customWidth="1"/>
    <col min="3707" max="3707" width="28.6640625" bestFit="1" customWidth="1"/>
    <col min="3708" max="3708" width="14" bestFit="1" customWidth="1"/>
    <col min="3709" max="3709" width="47" bestFit="1" customWidth="1"/>
    <col min="3710" max="3710" width="43.83203125" bestFit="1" customWidth="1"/>
    <col min="3711" max="3711" width="29.33203125" bestFit="1" customWidth="1"/>
    <col min="3712" max="3712" width="14.83203125" bestFit="1" customWidth="1"/>
    <col min="3713" max="3713" width="39.5" bestFit="1" customWidth="1"/>
    <col min="3714" max="3714" width="47" bestFit="1" customWidth="1"/>
    <col min="3715" max="3715" width="48.6640625" bestFit="1" customWidth="1"/>
    <col min="3716" max="3716" width="29.5" bestFit="1" customWidth="1"/>
    <col min="3717" max="3717" width="5.6640625" bestFit="1" customWidth="1"/>
    <col min="3718" max="3718" width="48.33203125" bestFit="1" customWidth="1"/>
    <col min="3719" max="3719" width="23.33203125" bestFit="1" customWidth="1"/>
    <col min="3720" max="3720" width="16.83203125" bestFit="1" customWidth="1"/>
    <col min="3721" max="3721" width="21.83203125" bestFit="1" customWidth="1"/>
    <col min="3722" max="3722" width="20.1640625" bestFit="1" customWidth="1"/>
    <col min="3723" max="3723" width="5.33203125" bestFit="1" customWidth="1"/>
    <col min="3724" max="3724" width="43.5" bestFit="1" customWidth="1"/>
    <col min="3725" max="3725" width="47.6640625" bestFit="1" customWidth="1"/>
    <col min="3726" max="3726" width="51" bestFit="1" customWidth="1"/>
    <col min="3727" max="3727" width="29.1640625" bestFit="1" customWidth="1"/>
    <col min="3728" max="3728" width="23" bestFit="1" customWidth="1"/>
    <col min="3729" max="3729" width="39.83203125" bestFit="1" customWidth="1"/>
    <col min="3730" max="3730" width="13.1640625" bestFit="1" customWidth="1"/>
    <col min="3731" max="3731" width="29.83203125" bestFit="1" customWidth="1"/>
    <col min="3732" max="3732" width="26" bestFit="1" customWidth="1"/>
    <col min="3733" max="3733" width="30.5" bestFit="1" customWidth="1"/>
    <col min="3734" max="3734" width="11.83203125" bestFit="1" customWidth="1"/>
    <col min="3735" max="3735" width="32.33203125" bestFit="1" customWidth="1"/>
    <col min="3736" max="3736" width="44.6640625" bestFit="1" customWidth="1"/>
    <col min="3737" max="3737" width="32.1640625" bestFit="1" customWidth="1"/>
    <col min="3738" max="3738" width="20.83203125" bestFit="1" customWidth="1"/>
    <col min="3739" max="3739" width="15.5" bestFit="1" customWidth="1"/>
    <col min="3740" max="3740" width="49.83203125" bestFit="1" customWidth="1"/>
    <col min="3741" max="3742" width="30.83203125" bestFit="1" customWidth="1"/>
    <col min="3743" max="3743" width="25.6640625" bestFit="1" customWidth="1"/>
    <col min="3744" max="3744" width="11.1640625" bestFit="1" customWidth="1"/>
    <col min="3745" max="3745" width="34" bestFit="1" customWidth="1"/>
    <col min="3746" max="3746" width="43.5" bestFit="1" customWidth="1"/>
    <col min="3747" max="3747" width="17.5" bestFit="1" customWidth="1"/>
    <col min="3748" max="3748" width="29.83203125" bestFit="1" customWidth="1"/>
    <col min="3749" max="3749" width="28.6640625" bestFit="1" customWidth="1"/>
    <col min="3750" max="3750" width="14.1640625" bestFit="1" customWidth="1"/>
    <col min="3751" max="3751" width="45.5" bestFit="1" customWidth="1"/>
    <col min="3752" max="3752" width="19.1640625" bestFit="1" customWidth="1"/>
    <col min="3753" max="3753" width="18.1640625" bestFit="1" customWidth="1"/>
    <col min="3754" max="3754" width="35.83203125" bestFit="1" customWidth="1"/>
    <col min="3755" max="3755" width="21" bestFit="1" customWidth="1"/>
    <col min="3756" max="3756" width="35.5" bestFit="1" customWidth="1"/>
    <col min="3757" max="3757" width="44.33203125" bestFit="1" customWidth="1"/>
    <col min="3758" max="3758" width="31" bestFit="1" customWidth="1"/>
    <col min="3759" max="3759" width="9.5" bestFit="1" customWidth="1"/>
    <col min="3760" max="3760" width="27.1640625" bestFit="1" customWidth="1"/>
    <col min="3761" max="3761" width="15.5" bestFit="1" customWidth="1"/>
    <col min="3762" max="3762" width="49.6640625" bestFit="1" customWidth="1"/>
    <col min="3763" max="3763" width="42.6640625" bestFit="1" customWidth="1"/>
    <col min="3764" max="3764" width="25.5" bestFit="1" customWidth="1"/>
    <col min="3765" max="3765" width="39.5" bestFit="1" customWidth="1"/>
    <col min="3766" max="3766" width="25.5" bestFit="1" customWidth="1"/>
    <col min="3767" max="3767" width="49.6640625" bestFit="1" customWidth="1"/>
    <col min="3768" max="3768" width="39.83203125" bestFit="1" customWidth="1"/>
    <col min="3769" max="3769" width="24" bestFit="1" customWidth="1"/>
    <col min="3770" max="3770" width="28.5" bestFit="1" customWidth="1"/>
    <col min="3771" max="3771" width="39" bestFit="1" customWidth="1"/>
    <col min="3772" max="3772" width="21.1640625" bestFit="1" customWidth="1"/>
    <col min="3773" max="3773" width="14.1640625" bestFit="1" customWidth="1"/>
    <col min="3774" max="3774" width="19.6640625" bestFit="1" customWidth="1"/>
    <col min="3775" max="3775" width="11.83203125" bestFit="1" customWidth="1"/>
    <col min="3776" max="3776" width="10" bestFit="1" customWidth="1"/>
    <col min="3777" max="3777" width="37.83203125" bestFit="1" customWidth="1"/>
    <col min="3778" max="3778" width="35.33203125" bestFit="1" customWidth="1"/>
    <col min="3779" max="3779" width="37.1640625" bestFit="1" customWidth="1"/>
    <col min="3780" max="3780" width="15.83203125" bestFit="1" customWidth="1"/>
    <col min="3781" max="3781" width="39.6640625" bestFit="1" customWidth="1"/>
    <col min="3782" max="3782" width="47" bestFit="1" customWidth="1"/>
    <col min="3783" max="3783" width="39.1640625" bestFit="1" customWidth="1"/>
    <col min="3784" max="3784" width="14.83203125" bestFit="1" customWidth="1"/>
    <col min="3785" max="3785" width="24.33203125" bestFit="1" customWidth="1"/>
    <col min="3786" max="3786" width="47" bestFit="1" customWidth="1"/>
    <col min="3787" max="3787" width="27.83203125" bestFit="1" customWidth="1"/>
    <col min="3788" max="3788" width="52" bestFit="1" customWidth="1"/>
    <col min="3789" max="3789" width="21.1640625" bestFit="1" customWidth="1"/>
    <col min="3790" max="3790" width="24.6640625" bestFit="1" customWidth="1"/>
    <col min="3791" max="3791" width="41.6640625" bestFit="1" customWidth="1"/>
    <col min="3792" max="3792" width="44.83203125" bestFit="1" customWidth="1"/>
    <col min="3793" max="3793" width="33.83203125" bestFit="1" customWidth="1"/>
    <col min="3794" max="3794" width="46.6640625" bestFit="1" customWidth="1"/>
    <col min="3795" max="3795" width="41.1640625" bestFit="1" customWidth="1"/>
    <col min="3796" max="3796" width="51.5" bestFit="1" customWidth="1"/>
    <col min="3797" max="3798" width="13.6640625" bestFit="1" customWidth="1"/>
    <col min="3799" max="3799" width="22.83203125" bestFit="1" customWidth="1"/>
    <col min="3800" max="3800" width="50.83203125" bestFit="1" customWidth="1"/>
    <col min="3801" max="3801" width="33.33203125" bestFit="1" customWidth="1"/>
    <col min="3802" max="3802" width="41.83203125" bestFit="1" customWidth="1"/>
    <col min="3803" max="3803" width="23.33203125" bestFit="1" customWidth="1"/>
    <col min="3804" max="3804" width="10.1640625" bestFit="1" customWidth="1"/>
    <col min="3805" max="3805" width="30.1640625" bestFit="1" customWidth="1"/>
    <col min="3806" max="3806" width="29" bestFit="1" customWidth="1"/>
    <col min="3807" max="3807" width="24.6640625" bestFit="1" customWidth="1"/>
    <col min="3808" max="3808" width="6.33203125" bestFit="1" customWidth="1"/>
    <col min="3809" max="3809" width="17.33203125" bestFit="1" customWidth="1"/>
    <col min="3810" max="3810" width="30" bestFit="1" customWidth="1"/>
    <col min="3811" max="3811" width="24.6640625" bestFit="1" customWidth="1"/>
    <col min="3812" max="3812" width="35.5" bestFit="1" customWidth="1"/>
    <col min="3813" max="3813" width="48.33203125" bestFit="1" customWidth="1"/>
    <col min="3814" max="3814" width="9.83203125" bestFit="1" customWidth="1"/>
    <col min="3815" max="3815" width="46.83203125" bestFit="1" customWidth="1"/>
    <col min="3816" max="3816" width="29.1640625" bestFit="1" customWidth="1"/>
    <col min="3817" max="3817" width="11" bestFit="1" customWidth="1"/>
    <col min="3818" max="3818" width="31.33203125" bestFit="1" customWidth="1"/>
    <col min="3819" max="3819" width="6.83203125" bestFit="1" customWidth="1"/>
    <col min="3820" max="3820" width="34.33203125" bestFit="1" customWidth="1"/>
    <col min="3821" max="3821" width="36.1640625" bestFit="1" customWidth="1"/>
    <col min="3822" max="3822" width="6.33203125" bestFit="1" customWidth="1"/>
    <col min="3823" max="3823" width="44.6640625" bestFit="1" customWidth="1"/>
    <col min="3824" max="3824" width="17.1640625" bestFit="1" customWidth="1"/>
    <col min="3825" max="3825" width="14.83203125" bestFit="1" customWidth="1"/>
    <col min="3826" max="3826" width="30.5" bestFit="1" customWidth="1"/>
    <col min="3827" max="3827" width="25.1640625" bestFit="1" customWidth="1"/>
    <col min="3828" max="3828" width="18.1640625" bestFit="1" customWidth="1"/>
    <col min="3829" max="3829" width="34.6640625" bestFit="1" customWidth="1"/>
    <col min="3830" max="3830" width="16.5" bestFit="1" customWidth="1"/>
    <col min="3831" max="3831" width="42.5" bestFit="1" customWidth="1"/>
    <col min="3832" max="3832" width="28.33203125" bestFit="1" customWidth="1"/>
    <col min="3833" max="3833" width="26" bestFit="1" customWidth="1"/>
    <col min="3834" max="3834" width="29.33203125" bestFit="1" customWidth="1"/>
    <col min="3835" max="3835" width="9.6640625" bestFit="1" customWidth="1"/>
    <col min="3836" max="3836" width="19.6640625" bestFit="1" customWidth="1"/>
    <col min="3837" max="3837" width="48.5" bestFit="1" customWidth="1"/>
    <col min="3838" max="3838" width="26.1640625" bestFit="1" customWidth="1"/>
    <col min="3839" max="3839" width="42.33203125" bestFit="1" customWidth="1"/>
    <col min="3840" max="3840" width="45.6640625" bestFit="1" customWidth="1"/>
    <col min="3841" max="3841" width="14.1640625" bestFit="1" customWidth="1"/>
    <col min="3842" max="3842" width="28.1640625" bestFit="1" customWidth="1"/>
    <col min="3843" max="3843" width="5.33203125" bestFit="1" customWidth="1"/>
    <col min="3844" max="3844" width="39.1640625" bestFit="1" customWidth="1"/>
    <col min="3845" max="3845" width="49" bestFit="1" customWidth="1"/>
    <col min="3846" max="3846" width="34.83203125" bestFit="1" customWidth="1"/>
    <col min="3847" max="3847" width="20.1640625" bestFit="1" customWidth="1"/>
    <col min="3848" max="3848" width="17" bestFit="1" customWidth="1"/>
    <col min="3849" max="3849" width="31.1640625" bestFit="1" customWidth="1"/>
    <col min="3850" max="3850" width="12.5" bestFit="1" customWidth="1"/>
    <col min="3851" max="3851" width="24.83203125" bestFit="1" customWidth="1"/>
    <col min="3852" max="3852" width="9.83203125" bestFit="1" customWidth="1"/>
    <col min="3853" max="3853" width="40.6640625" bestFit="1" customWidth="1"/>
    <col min="3854" max="3854" width="15.83203125" bestFit="1" customWidth="1"/>
    <col min="3855" max="3855" width="16" bestFit="1" customWidth="1"/>
    <col min="3856" max="3856" width="21.83203125" bestFit="1" customWidth="1"/>
    <col min="3857" max="3857" width="34.83203125" bestFit="1" customWidth="1"/>
    <col min="3858" max="3858" width="44" bestFit="1" customWidth="1"/>
    <col min="3859" max="3859" width="42.5" bestFit="1" customWidth="1"/>
    <col min="3860" max="3860" width="22" bestFit="1" customWidth="1"/>
    <col min="3861" max="3861" width="46.5" bestFit="1" customWidth="1"/>
    <col min="3862" max="3862" width="18.6640625" bestFit="1" customWidth="1"/>
    <col min="3863" max="3863" width="36.1640625" bestFit="1" customWidth="1"/>
    <col min="3864" max="3864" width="49" bestFit="1" customWidth="1"/>
    <col min="3865" max="3865" width="27.5" bestFit="1" customWidth="1"/>
    <col min="3866" max="3866" width="50.83203125" bestFit="1" customWidth="1"/>
    <col min="3867" max="3867" width="18.6640625" bestFit="1" customWidth="1"/>
    <col min="3868" max="3868" width="27" bestFit="1" customWidth="1"/>
    <col min="3869" max="3869" width="12" bestFit="1" customWidth="1"/>
    <col min="3870" max="3870" width="51" bestFit="1" customWidth="1"/>
    <col min="3871" max="3871" width="21.1640625" bestFit="1" customWidth="1"/>
    <col min="3872" max="3872" width="40.33203125" bestFit="1" customWidth="1"/>
    <col min="3873" max="3873" width="15" bestFit="1" customWidth="1"/>
    <col min="3874" max="3874" width="47.83203125" bestFit="1" customWidth="1"/>
    <col min="3875" max="3875" width="44.33203125" bestFit="1" customWidth="1"/>
    <col min="3876" max="3876" width="41.33203125" bestFit="1" customWidth="1"/>
    <col min="3877" max="3877" width="27.5" bestFit="1" customWidth="1"/>
    <col min="3878" max="3878" width="44.5" bestFit="1" customWidth="1"/>
    <col min="3879" max="3879" width="19" bestFit="1" customWidth="1"/>
    <col min="3880" max="3880" width="18.83203125" bestFit="1" customWidth="1"/>
    <col min="3881" max="3881" width="23.1640625" bestFit="1" customWidth="1"/>
    <col min="3882" max="3882" width="38.83203125" bestFit="1" customWidth="1"/>
    <col min="3883" max="3883" width="14" bestFit="1" customWidth="1"/>
    <col min="3884" max="3884" width="22.6640625" bestFit="1" customWidth="1"/>
    <col min="3885" max="3885" width="35.83203125" bestFit="1" customWidth="1"/>
    <col min="3886" max="3886" width="33" bestFit="1" customWidth="1"/>
    <col min="3887" max="3887" width="49.5" bestFit="1" customWidth="1"/>
    <col min="3888" max="3888" width="49.83203125" bestFit="1" customWidth="1"/>
    <col min="3889" max="3889" width="27.33203125" bestFit="1" customWidth="1"/>
    <col min="3890" max="3890" width="39.6640625" bestFit="1" customWidth="1"/>
    <col min="3891" max="3891" width="21.6640625" bestFit="1" customWidth="1"/>
    <col min="3892" max="3892" width="29.5" bestFit="1" customWidth="1"/>
    <col min="3893" max="3893" width="35.5" bestFit="1" customWidth="1"/>
    <col min="3894" max="3894" width="38.83203125" bestFit="1" customWidth="1"/>
    <col min="3895" max="3895" width="51.1640625" bestFit="1" customWidth="1"/>
    <col min="3896" max="3896" width="8" bestFit="1" customWidth="1"/>
    <col min="3897" max="3897" width="20.33203125" bestFit="1" customWidth="1"/>
    <col min="3898" max="3898" width="21.6640625" bestFit="1" customWidth="1"/>
    <col min="3899" max="3899" width="27.5" bestFit="1" customWidth="1"/>
    <col min="3900" max="3900" width="27" bestFit="1" customWidth="1"/>
    <col min="3901" max="3901" width="23" bestFit="1" customWidth="1"/>
    <col min="3902" max="3902" width="44.33203125" bestFit="1" customWidth="1"/>
    <col min="3903" max="3903" width="52.5" bestFit="1" customWidth="1"/>
    <col min="3904" max="3904" width="45.6640625" bestFit="1" customWidth="1"/>
    <col min="3905" max="3905" width="17.83203125" bestFit="1" customWidth="1"/>
    <col min="3906" max="3906" width="37.6640625" bestFit="1" customWidth="1"/>
    <col min="3907" max="3907" width="28.83203125" bestFit="1" customWidth="1"/>
    <col min="3908" max="3908" width="8.6640625" bestFit="1" customWidth="1"/>
    <col min="3909" max="3909" width="17.1640625" bestFit="1" customWidth="1"/>
    <col min="3910" max="3910" width="18.33203125" bestFit="1" customWidth="1"/>
    <col min="3911" max="3911" width="11.83203125" bestFit="1" customWidth="1"/>
    <col min="3912" max="3912" width="21.1640625" bestFit="1" customWidth="1"/>
    <col min="3913" max="3913" width="47.83203125" bestFit="1" customWidth="1"/>
    <col min="3914" max="3914" width="25.1640625" bestFit="1" customWidth="1"/>
    <col min="3915" max="3915" width="41.83203125" bestFit="1" customWidth="1"/>
    <col min="3916" max="3916" width="44.1640625" bestFit="1" customWidth="1"/>
    <col min="3917" max="3917" width="21.83203125" bestFit="1" customWidth="1"/>
    <col min="3918" max="3918" width="7" bestFit="1" customWidth="1"/>
    <col min="3919" max="3919" width="22.1640625" bestFit="1" customWidth="1"/>
    <col min="3920" max="3920" width="38" bestFit="1" customWidth="1"/>
    <col min="3921" max="3921" width="25" bestFit="1" customWidth="1"/>
    <col min="3922" max="3922" width="45.1640625" bestFit="1" customWidth="1"/>
    <col min="3923" max="3923" width="33" bestFit="1" customWidth="1"/>
    <col min="3924" max="3924" width="27.33203125" bestFit="1" customWidth="1"/>
    <col min="3925" max="3925" width="8.6640625" bestFit="1" customWidth="1"/>
    <col min="3926" max="3926" width="42.1640625" bestFit="1" customWidth="1"/>
    <col min="3927" max="3927" width="36.6640625" bestFit="1" customWidth="1"/>
    <col min="3928" max="3928" width="39" bestFit="1" customWidth="1"/>
    <col min="3929" max="3929" width="46.1640625" bestFit="1" customWidth="1"/>
    <col min="3930" max="3930" width="45.5" bestFit="1" customWidth="1"/>
    <col min="3931" max="3931" width="47.33203125" bestFit="1" customWidth="1"/>
    <col min="3932" max="3932" width="26" bestFit="1" customWidth="1"/>
    <col min="3933" max="3933" width="6.6640625" bestFit="1" customWidth="1"/>
    <col min="3934" max="3934" width="26" bestFit="1" customWidth="1"/>
    <col min="3935" max="3935" width="12.33203125" bestFit="1" customWidth="1"/>
    <col min="3936" max="3936" width="23.6640625" bestFit="1" customWidth="1"/>
    <col min="3937" max="3937" width="23.1640625" bestFit="1" customWidth="1"/>
    <col min="3938" max="3938" width="19.5" bestFit="1" customWidth="1"/>
    <col min="3939" max="3939" width="14" bestFit="1" customWidth="1"/>
    <col min="3940" max="3940" width="24.5" bestFit="1" customWidth="1"/>
    <col min="3941" max="3941" width="9.83203125" bestFit="1" customWidth="1"/>
    <col min="3942" max="3942" width="20.5" bestFit="1" customWidth="1"/>
    <col min="3943" max="3943" width="44.1640625" bestFit="1" customWidth="1"/>
    <col min="3944" max="3944" width="46.1640625" bestFit="1" customWidth="1"/>
    <col min="3945" max="3945" width="24.83203125" bestFit="1" customWidth="1"/>
    <col min="3946" max="3946" width="38" bestFit="1" customWidth="1"/>
    <col min="3947" max="3947" width="43.83203125" bestFit="1" customWidth="1"/>
    <col min="3948" max="3948" width="11.33203125" bestFit="1" customWidth="1"/>
    <col min="3949" max="3949" width="37.1640625" bestFit="1" customWidth="1"/>
    <col min="3950" max="3950" width="14.6640625" bestFit="1" customWidth="1"/>
    <col min="3951" max="3951" width="14.83203125" bestFit="1" customWidth="1"/>
    <col min="3952" max="3952" width="43" bestFit="1" customWidth="1"/>
    <col min="3953" max="3953" width="34.5" bestFit="1" customWidth="1"/>
    <col min="3954" max="3954" width="13.33203125" bestFit="1" customWidth="1"/>
    <col min="3955" max="3955" width="22.5" bestFit="1" customWidth="1"/>
    <col min="3956" max="3956" width="17" bestFit="1" customWidth="1"/>
    <col min="3957" max="3957" width="25.1640625" bestFit="1" customWidth="1"/>
    <col min="3958" max="3958" width="24.5" bestFit="1" customWidth="1"/>
    <col min="3959" max="3959" width="26.33203125" bestFit="1" customWidth="1"/>
    <col min="3960" max="3960" width="9.33203125" bestFit="1" customWidth="1"/>
    <col min="3961" max="3961" width="11.1640625" bestFit="1" customWidth="1"/>
    <col min="3962" max="3962" width="41.83203125" bestFit="1" customWidth="1"/>
    <col min="3963" max="3963" width="28.5" bestFit="1" customWidth="1"/>
    <col min="3964" max="3964" width="14.1640625" bestFit="1" customWidth="1"/>
    <col min="3965" max="3965" width="17.6640625" bestFit="1" customWidth="1"/>
    <col min="3966" max="3966" width="26.1640625" bestFit="1" customWidth="1"/>
    <col min="3967" max="3967" width="50.6640625" bestFit="1" customWidth="1"/>
    <col min="3968" max="3968" width="48.33203125" bestFit="1" customWidth="1"/>
    <col min="3969" max="3969" width="46.33203125" bestFit="1" customWidth="1"/>
    <col min="3970" max="3970" width="16.33203125" bestFit="1" customWidth="1"/>
    <col min="3971" max="3971" width="43.6640625" bestFit="1" customWidth="1"/>
    <col min="3972" max="3972" width="46.5" bestFit="1" customWidth="1"/>
    <col min="3973" max="3973" width="15.6640625" bestFit="1" customWidth="1"/>
    <col min="3974" max="3974" width="42.1640625" bestFit="1" customWidth="1"/>
    <col min="3975" max="3975" width="39.5" bestFit="1" customWidth="1"/>
    <col min="3976" max="3976" width="14.33203125" bestFit="1" customWidth="1"/>
    <col min="3977" max="3977" width="7.33203125" bestFit="1" customWidth="1"/>
    <col min="3978" max="3978" width="17.5" bestFit="1" customWidth="1"/>
    <col min="3979" max="3979" width="12.83203125" bestFit="1" customWidth="1"/>
    <col min="3980" max="3980" width="27.1640625" bestFit="1" customWidth="1"/>
    <col min="3981" max="3981" width="45.83203125" bestFit="1" customWidth="1"/>
    <col min="3982" max="3982" width="12" bestFit="1" customWidth="1"/>
    <col min="3983" max="3983" width="24.6640625" bestFit="1" customWidth="1"/>
    <col min="3984" max="3984" width="42.5" bestFit="1" customWidth="1"/>
    <col min="3985" max="3985" width="35" bestFit="1" customWidth="1"/>
    <col min="3986" max="3986" width="33.6640625" bestFit="1" customWidth="1"/>
    <col min="3987" max="3987" width="25.6640625" bestFit="1" customWidth="1"/>
    <col min="3988" max="3988" width="20.5" bestFit="1" customWidth="1"/>
    <col min="3989" max="3989" width="37.6640625" bestFit="1" customWidth="1"/>
    <col min="3990" max="3990" width="51.5" bestFit="1" customWidth="1"/>
    <col min="3991" max="3991" width="37.1640625" bestFit="1" customWidth="1"/>
    <col min="3992" max="3992" width="35.33203125" bestFit="1" customWidth="1"/>
    <col min="3993" max="3993" width="50.33203125" bestFit="1" customWidth="1"/>
    <col min="3994" max="3994" width="38" bestFit="1" customWidth="1"/>
    <col min="3995" max="3995" width="25.83203125" bestFit="1" customWidth="1"/>
    <col min="3996" max="3996" width="38.83203125" bestFit="1" customWidth="1"/>
    <col min="3997" max="3997" width="27.83203125" bestFit="1" customWidth="1"/>
    <col min="3998" max="3998" width="38.1640625" bestFit="1" customWidth="1"/>
    <col min="3999" max="3999" width="32.6640625" bestFit="1" customWidth="1"/>
    <col min="4000" max="4000" width="10.33203125" bestFit="1" customWidth="1"/>
    <col min="4001" max="4001" width="15.5" bestFit="1" customWidth="1"/>
    <col min="4002" max="4002" width="23.33203125" bestFit="1" customWidth="1"/>
    <col min="4003" max="4003" width="19.33203125" bestFit="1" customWidth="1"/>
    <col min="4004" max="4004" width="33.33203125" bestFit="1" customWidth="1"/>
    <col min="4005" max="4005" width="45.6640625" bestFit="1" customWidth="1"/>
    <col min="4006" max="4006" width="45.83203125" bestFit="1" customWidth="1"/>
    <col min="4007" max="4007" width="44.83203125" bestFit="1" customWidth="1"/>
    <col min="4008" max="4008" width="30.33203125" bestFit="1" customWidth="1"/>
    <col min="4009" max="4009" width="28.1640625" bestFit="1" customWidth="1"/>
    <col min="4010" max="4010" width="13.83203125" bestFit="1" customWidth="1"/>
    <col min="4011" max="4011" width="36.5" bestFit="1" customWidth="1"/>
    <col min="4012" max="4012" width="15.83203125" bestFit="1" customWidth="1"/>
    <col min="4013" max="4013" width="32.33203125" bestFit="1" customWidth="1"/>
    <col min="4014" max="4014" width="14" bestFit="1" customWidth="1"/>
    <col min="4015" max="4015" width="40" bestFit="1" customWidth="1"/>
    <col min="4016" max="4016" width="40.1640625" bestFit="1" customWidth="1"/>
    <col min="4017" max="4017" width="14.1640625" bestFit="1" customWidth="1"/>
    <col min="4018" max="4018" width="30" bestFit="1" customWidth="1"/>
    <col min="4019" max="4019" width="50.33203125" bestFit="1" customWidth="1"/>
    <col min="4020" max="4020" width="11" bestFit="1" customWidth="1"/>
    <col min="4021" max="4021" width="44" bestFit="1" customWidth="1"/>
    <col min="4022" max="4022" width="19.83203125" bestFit="1" customWidth="1"/>
    <col min="4023" max="4023" width="13" bestFit="1" customWidth="1"/>
    <col min="4024" max="4024" width="9.6640625" bestFit="1" customWidth="1"/>
    <col min="4025" max="4025" width="48.83203125" bestFit="1" customWidth="1"/>
    <col min="4026" max="4026" width="27.33203125" bestFit="1" customWidth="1"/>
    <col min="4027" max="4027" width="9.33203125" bestFit="1" customWidth="1"/>
    <col min="4028" max="4028" width="38" bestFit="1" customWidth="1"/>
    <col min="4029" max="4029" width="11" bestFit="1" customWidth="1"/>
    <col min="4030" max="4030" width="9" bestFit="1" customWidth="1"/>
    <col min="4031" max="4031" width="20.1640625" bestFit="1" customWidth="1"/>
    <col min="4032" max="4032" width="31.1640625" bestFit="1" customWidth="1"/>
    <col min="4033" max="4033" width="29" bestFit="1" customWidth="1"/>
    <col min="4034" max="4034" width="24.6640625" bestFit="1" customWidth="1"/>
    <col min="4035" max="4035" width="10.5" bestFit="1" customWidth="1"/>
    <col min="4036" max="4036" width="35" bestFit="1" customWidth="1"/>
    <col min="4037" max="4037" width="13.83203125" bestFit="1" customWidth="1"/>
    <col min="4038" max="4038" width="15.1640625" bestFit="1" customWidth="1"/>
    <col min="4039" max="4039" width="20.6640625" bestFit="1" customWidth="1"/>
    <col min="4040" max="4040" width="17.83203125" bestFit="1" customWidth="1"/>
    <col min="4041" max="4041" width="46.33203125" bestFit="1" customWidth="1"/>
    <col min="4042" max="4042" width="24.1640625" bestFit="1" customWidth="1"/>
    <col min="4043" max="4043" width="35.6640625" bestFit="1" customWidth="1"/>
    <col min="4044" max="4044" width="14.1640625" bestFit="1" customWidth="1"/>
    <col min="4045" max="4045" width="20.1640625" bestFit="1" customWidth="1"/>
    <col min="4046" max="4046" width="29.83203125" bestFit="1" customWidth="1"/>
    <col min="4047" max="4047" width="43.6640625" bestFit="1" customWidth="1"/>
    <col min="4048" max="4048" width="12.6640625" bestFit="1" customWidth="1"/>
    <col min="4049" max="4049" width="41.5" bestFit="1" customWidth="1"/>
    <col min="4050" max="4050" width="42.83203125" bestFit="1" customWidth="1"/>
    <col min="4051" max="4051" width="25.6640625" bestFit="1" customWidth="1"/>
    <col min="4052" max="4052" width="10.83203125" bestFit="1" customWidth="1"/>
    <col min="4053" max="4053" width="25.33203125" bestFit="1" customWidth="1"/>
    <col min="4054" max="4054" width="43.1640625" bestFit="1" customWidth="1"/>
    <col min="4055" max="4055" width="38.1640625" bestFit="1" customWidth="1"/>
    <col min="4056" max="4056" width="10.83203125" bestFit="1" customWidth="1"/>
    <col min="4057" max="4057" width="55" bestFit="1" customWidth="1"/>
    <col min="4058" max="4058" width="45.1640625" bestFit="1" customWidth="1"/>
    <col min="4059" max="4059" width="41.83203125" bestFit="1" customWidth="1"/>
    <col min="4060" max="4060" width="47.5" bestFit="1" customWidth="1"/>
    <col min="4061" max="4061" width="17" bestFit="1" customWidth="1"/>
    <col min="4062" max="4062" width="52" bestFit="1" customWidth="1"/>
    <col min="4063" max="4063" width="40" bestFit="1" customWidth="1"/>
    <col min="4064" max="4064" width="10.83203125" bestFit="1" customWidth="1"/>
    <col min="4065" max="4065" width="29.6640625" bestFit="1" customWidth="1"/>
    <col min="4066" max="4066" width="40.33203125" bestFit="1" customWidth="1"/>
    <col min="4067" max="4067" width="20.1640625" bestFit="1" customWidth="1"/>
    <col min="4068" max="4068" width="14.83203125" bestFit="1" customWidth="1"/>
    <col min="4069" max="4069" width="16.33203125" bestFit="1" customWidth="1"/>
    <col min="4070" max="4070" width="44.33203125" bestFit="1" customWidth="1"/>
    <col min="4071" max="4071" width="47.33203125" bestFit="1" customWidth="1"/>
    <col min="4072" max="4072" width="44.1640625" bestFit="1" customWidth="1"/>
    <col min="4073" max="4073" width="18" bestFit="1" customWidth="1"/>
    <col min="4074" max="4074" width="30.5" bestFit="1" customWidth="1"/>
    <col min="4075" max="4075" width="45.33203125" bestFit="1" customWidth="1"/>
    <col min="4076" max="4076" width="14.33203125" bestFit="1" customWidth="1"/>
    <col min="4077" max="4077" width="34" bestFit="1" customWidth="1"/>
    <col min="4078" max="4078" width="52" bestFit="1" customWidth="1"/>
    <col min="4079" max="4079" width="42.6640625" bestFit="1" customWidth="1"/>
    <col min="4080" max="4080" width="38.1640625" bestFit="1" customWidth="1"/>
    <col min="4081" max="4081" width="54.33203125" bestFit="1" customWidth="1"/>
    <col min="4082" max="4082" width="20.83203125" bestFit="1" customWidth="1"/>
    <col min="4083" max="4083" width="16.83203125" bestFit="1" customWidth="1"/>
    <col min="4084" max="4084" width="14.83203125" bestFit="1" customWidth="1"/>
    <col min="4085" max="4085" width="19.5" bestFit="1" customWidth="1"/>
    <col min="4086" max="4086" width="15.6640625" bestFit="1" customWidth="1"/>
    <col min="4087" max="4087" width="29.33203125" bestFit="1" customWidth="1"/>
    <col min="4088" max="4088" width="24.83203125" bestFit="1" customWidth="1"/>
    <col min="4089" max="4089" width="18" bestFit="1" customWidth="1"/>
    <col min="4090" max="4090" width="34" bestFit="1" customWidth="1"/>
    <col min="4091" max="4091" width="49.5" bestFit="1" customWidth="1"/>
    <col min="4092" max="4092" width="46.6640625" bestFit="1" customWidth="1"/>
    <col min="4093" max="4093" width="19" bestFit="1" customWidth="1"/>
    <col min="4094" max="4094" width="33" bestFit="1" customWidth="1"/>
    <col min="4095" max="4095" width="39.33203125" bestFit="1" customWidth="1"/>
    <col min="4096" max="4096" width="41.33203125" bestFit="1" customWidth="1"/>
    <col min="4097" max="4097" width="14.33203125" bestFit="1" customWidth="1"/>
    <col min="4098" max="4098" width="38.5" bestFit="1" customWidth="1"/>
    <col min="4099" max="4099" width="9.5" bestFit="1" customWidth="1"/>
    <col min="4100" max="4100" width="47.6640625" bestFit="1" customWidth="1"/>
    <col min="4101" max="4101" width="31.5" bestFit="1" customWidth="1"/>
    <col min="4102" max="4102" width="45.6640625" bestFit="1" customWidth="1"/>
    <col min="4103" max="4103" width="25.83203125" bestFit="1" customWidth="1"/>
    <col min="4104" max="4104" width="11.5" bestFit="1" customWidth="1"/>
    <col min="4105" max="4105" width="9.83203125" bestFit="1" customWidth="1"/>
    <col min="4106" max="4106" width="40.33203125" bestFit="1" customWidth="1"/>
    <col min="4107" max="4107" width="49" bestFit="1" customWidth="1"/>
    <col min="4108" max="4108" width="7.83203125" bestFit="1" customWidth="1"/>
    <col min="4109" max="4109" width="6.33203125" bestFit="1" customWidth="1"/>
    <col min="4110" max="4110" width="10" bestFit="1" customWidth="1"/>
    <col min="4111" max="4115" width="14.83203125" bestFit="1" customWidth="1"/>
    <col min="4116" max="4116" width="10" bestFit="1" customWidth="1"/>
  </cols>
  <sheetData>
    <row r="3" spans="1:7" x14ac:dyDescent="0.2">
      <c r="A3" s="11" t="s">
        <v>8361</v>
      </c>
      <c r="B3" s="11" t="s">
        <v>8357</v>
      </c>
    </row>
    <row r="4" spans="1:7" x14ac:dyDescent="0.2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8358</v>
      </c>
      <c r="G4" t="s">
        <v>8359</v>
      </c>
    </row>
    <row r="5" spans="1:7" x14ac:dyDescent="0.2">
      <c r="A5" s="12" t="s">
        <v>8307</v>
      </c>
      <c r="B5" s="13">
        <v>40</v>
      </c>
      <c r="C5" s="13">
        <v>180</v>
      </c>
      <c r="D5" s="13"/>
      <c r="E5" s="13">
        <v>300</v>
      </c>
      <c r="F5" s="13"/>
      <c r="G5" s="13">
        <v>520</v>
      </c>
    </row>
    <row r="6" spans="1:7" x14ac:dyDescent="0.2">
      <c r="A6" s="14" t="s">
        <v>8225</v>
      </c>
      <c r="B6" s="13">
        <v>2</v>
      </c>
      <c r="C6" s="13">
        <v>6</v>
      </c>
      <c r="D6" s="13"/>
      <c r="E6" s="13">
        <v>4</v>
      </c>
      <c r="F6" s="13"/>
      <c r="G6" s="13">
        <v>12</v>
      </c>
    </row>
    <row r="7" spans="1:7" x14ac:dyDescent="0.2">
      <c r="A7" s="14" t="s">
        <v>8228</v>
      </c>
      <c r="B7" s="13">
        <v>3</v>
      </c>
      <c r="C7" s="13">
        <v>7</v>
      </c>
      <c r="D7" s="13"/>
      <c r="E7" s="13">
        <v>6</v>
      </c>
      <c r="F7" s="13"/>
      <c r="G7" s="13">
        <v>16</v>
      </c>
    </row>
    <row r="8" spans="1:7" x14ac:dyDescent="0.2">
      <c r="A8" s="14" t="s">
        <v>8235</v>
      </c>
      <c r="B8" s="13"/>
      <c r="C8" s="13">
        <v>2</v>
      </c>
      <c r="D8" s="13"/>
      <c r="E8" s="13">
        <v>1</v>
      </c>
      <c r="F8" s="13"/>
      <c r="G8" s="13">
        <v>3</v>
      </c>
    </row>
    <row r="9" spans="1:7" x14ac:dyDescent="0.2">
      <c r="A9" s="14" t="s">
        <v>8231</v>
      </c>
      <c r="B9" s="13">
        <v>1</v>
      </c>
      <c r="C9" s="13"/>
      <c r="D9" s="13"/>
      <c r="E9" s="13"/>
      <c r="F9" s="13"/>
      <c r="G9" s="13">
        <v>1</v>
      </c>
    </row>
    <row r="10" spans="1:7" x14ac:dyDescent="0.2">
      <c r="A10" s="14" t="s">
        <v>8226</v>
      </c>
      <c r="B10" s="13"/>
      <c r="C10" s="13">
        <v>1</v>
      </c>
      <c r="D10" s="13"/>
      <c r="E10" s="13">
        <v>3</v>
      </c>
      <c r="F10" s="13"/>
      <c r="G10" s="13">
        <v>4</v>
      </c>
    </row>
    <row r="11" spans="1:7" x14ac:dyDescent="0.2">
      <c r="A11" s="14" t="s">
        <v>8229</v>
      </c>
      <c r="B11" s="13"/>
      <c r="C11" s="13"/>
      <c r="D11" s="13"/>
      <c r="E11" s="13">
        <v>3</v>
      </c>
      <c r="F11" s="13"/>
      <c r="G11" s="13">
        <v>3</v>
      </c>
    </row>
    <row r="12" spans="1:7" x14ac:dyDescent="0.2">
      <c r="A12" s="14" t="s">
        <v>8224</v>
      </c>
      <c r="B12" s="13">
        <v>2</v>
      </c>
      <c r="C12" s="13">
        <v>30</v>
      </c>
      <c r="D12" s="13"/>
      <c r="E12" s="13">
        <v>21</v>
      </c>
      <c r="F12" s="13"/>
      <c r="G12" s="13">
        <v>53</v>
      </c>
    </row>
    <row r="13" spans="1:7" x14ac:dyDescent="0.2">
      <c r="A13" s="14" t="s">
        <v>8230</v>
      </c>
      <c r="B13" s="13">
        <v>1</v>
      </c>
      <c r="C13" s="13"/>
      <c r="D13" s="13"/>
      <c r="E13" s="13"/>
      <c r="F13" s="13"/>
      <c r="G13" s="13">
        <v>1</v>
      </c>
    </row>
    <row r="14" spans="1:7" x14ac:dyDescent="0.2">
      <c r="A14" s="14" t="s">
        <v>8232</v>
      </c>
      <c r="B14" s="13"/>
      <c r="C14" s="13">
        <v>1</v>
      </c>
      <c r="D14" s="13"/>
      <c r="E14" s="13"/>
      <c r="F14" s="13"/>
      <c r="G14" s="13">
        <v>1</v>
      </c>
    </row>
    <row r="15" spans="1:7" x14ac:dyDescent="0.2">
      <c r="A15" s="14" t="s">
        <v>8233</v>
      </c>
      <c r="B15" s="13"/>
      <c r="C15" s="13">
        <v>1</v>
      </c>
      <c r="D15" s="13"/>
      <c r="E15" s="13"/>
      <c r="F15" s="13"/>
      <c r="G15" s="13">
        <v>1</v>
      </c>
    </row>
    <row r="16" spans="1:7" x14ac:dyDescent="0.2">
      <c r="A16" s="14" t="s">
        <v>8227</v>
      </c>
      <c r="B16" s="13"/>
      <c r="C16" s="13"/>
      <c r="D16" s="13"/>
      <c r="E16" s="13">
        <v>1</v>
      </c>
      <c r="F16" s="13"/>
      <c r="G16" s="13">
        <v>1</v>
      </c>
    </row>
    <row r="17" spans="1:7" x14ac:dyDescent="0.2">
      <c r="A17" s="14" t="s">
        <v>8234</v>
      </c>
      <c r="B17" s="13"/>
      <c r="C17" s="13">
        <v>2</v>
      </c>
      <c r="D17" s="13"/>
      <c r="E17" s="13"/>
      <c r="F17" s="13"/>
      <c r="G17" s="13">
        <v>2</v>
      </c>
    </row>
    <row r="18" spans="1:7" x14ac:dyDescent="0.2">
      <c r="A18" s="14" t="s">
        <v>8223</v>
      </c>
      <c r="B18" s="13">
        <v>31</v>
      </c>
      <c r="C18" s="13">
        <v>130</v>
      </c>
      <c r="D18" s="13"/>
      <c r="E18" s="13">
        <v>261</v>
      </c>
      <c r="F18" s="13"/>
      <c r="G18" s="13">
        <v>422</v>
      </c>
    </row>
    <row r="19" spans="1:7" x14ac:dyDescent="0.2">
      <c r="A19" s="12" t="s">
        <v>8333</v>
      </c>
      <c r="B19" s="13">
        <v>20</v>
      </c>
      <c r="C19" s="13">
        <v>140</v>
      </c>
      <c r="D19" s="13">
        <v>6</v>
      </c>
      <c r="E19" s="13">
        <v>34</v>
      </c>
      <c r="F19" s="13"/>
      <c r="G19" s="13">
        <v>200</v>
      </c>
    </row>
    <row r="20" spans="1:7" x14ac:dyDescent="0.2">
      <c r="A20" s="14" t="s">
        <v>8238</v>
      </c>
      <c r="B20" s="13"/>
      <c r="C20" s="13"/>
      <c r="D20" s="13">
        <v>1</v>
      </c>
      <c r="E20" s="13"/>
      <c r="F20" s="13"/>
      <c r="G20" s="13">
        <v>1</v>
      </c>
    </row>
    <row r="21" spans="1:7" x14ac:dyDescent="0.2">
      <c r="A21" s="14" t="s">
        <v>8225</v>
      </c>
      <c r="B21" s="13">
        <v>1</v>
      </c>
      <c r="C21" s="13">
        <v>3</v>
      </c>
      <c r="D21" s="13"/>
      <c r="E21" s="13"/>
      <c r="F21" s="13"/>
      <c r="G21" s="13">
        <v>4</v>
      </c>
    </row>
    <row r="22" spans="1:7" x14ac:dyDescent="0.2">
      <c r="A22" s="14" t="s">
        <v>8241</v>
      </c>
      <c r="B22" s="13"/>
      <c r="C22" s="13">
        <v>1</v>
      </c>
      <c r="D22" s="13"/>
      <c r="E22" s="13"/>
      <c r="F22" s="13"/>
      <c r="G22" s="13">
        <v>1</v>
      </c>
    </row>
    <row r="23" spans="1:7" x14ac:dyDescent="0.2">
      <c r="A23" s="14" t="s">
        <v>8228</v>
      </c>
      <c r="B23" s="13">
        <v>2</v>
      </c>
      <c r="C23" s="13">
        <v>8</v>
      </c>
      <c r="D23" s="13"/>
      <c r="E23" s="13"/>
      <c r="F23" s="13"/>
      <c r="G23" s="13">
        <v>10</v>
      </c>
    </row>
    <row r="24" spans="1:7" x14ac:dyDescent="0.2">
      <c r="A24" s="14" t="s">
        <v>8235</v>
      </c>
      <c r="B24" s="13">
        <v>1</v>
      </c>
      <c r="C24" s="13">
        <v>1</v>
      </c>
      <c r="D24" s="13"/>
      <c r="E24" s="13"/>
      <c r="F24" s="13"/>
      <c r="G24" s="13">
        <v>2</v>
      </c>
    </row>
    <row r="25" spans="1:7" x14ac:dyDescent="0.2">
      <c r="A25" s="14" t="s">
        <v>8231</v>
      </c>
      <c r="B25" s="13"/>
      <c r="C25" s="13">
        <v>1</v>
      </c>
      <c r="D25" s="13"/>
      <c r="E25" s="13"/>
      <c r="F25" s="13"/>
      <c r="G25" s="13">
        <v>1</v>
      </c>
    </row>
    <row r="26" spans="1:7" x14ac:dyDescent="0.2">
      <c r="A26" s="14" t="s">
        <v>8229</v>
      </c>
      <c r="B26" s="13"/>
      <c r="C26" s="13">
        <v>1</v>
      </c>
      <c r="D26" s="13"/>
      <c r="E26" s="13"/>
      <c r="F26" s="13"/>
      <c r="G26" s="13">
        <v>1</v>
      </c>
    </row>
    <row r="27" spans="1:7" x14ac:dyDescent="0.2">
      <c r="A27" s="14" t="s">
        <v>8224</v>
      </c>
      <c r="B27" s="13">
        <v>1</v>
      </c>
      <c r="C27" s="13">
        <v>8</v>
      </c>
      <c r="D27" s="13">
        <v>1</v>
      </c>
      <c r="E27" s="13"/>
      <c r="F27" s="13"/>
      <c r="G27" s="13">
        <v>10</v>
      </c>
    </row>
    <row r="28" spans="1:7" x14ac:dyDescent="0.2">
      <c r="A28" s="14" t="s">
        <v>8233</v>
      </c>
      <c r="B28" s="13"/>
      <c r="C28" s="13">
        <v>1</v>
      </c>
      <c r="D28" s="13"/>
      <c r="E28" s="13"/>
      <c r="F28" s="13"/>
      <c r="G28" s="13">
        <v>1</v>
      </c>
    </row>
    <row r="29" spans="1:7" x14ac:dyDescent="0.2">
      <c r="A29" s="14" t="s">
        <v>8234</v>
      </c>
      <c r="B29" s="13"/>
      <c r="C29" s="13">
        <v>1</v>
      </c>
      <c r="D29" s="13"/>
      <c r="E29" s="13"/>
      <c r="F29" s="13"/>
      <c r="G29" s="13">
        <v>1</v>
      </c>
    </row>
    <row r="30" spans="1:7" x14ac:dyDescent="0.2">
      <c r="A30" s="14" t="s">
        <v>8223</v>
      </c>
      <c r="B30" s="13">
        <v>15</v>
      </c>
      <c r="C30" s="13">
        <v>115</v>
      </c>
      <c r="D30" s="13">
        <v>4</v>
      </c>
      <c r="E30" s="13">
        <v>34</v>
      </c>
      <c r="F30" s="13"/>
      <c r="G30" s="13">
        <v>168</v>
      </c>
    </row>
    <row r="31" spans="1:7" x14ac:dyDescent="0.2">
      <c r="A31" s="12" t="s">
        <v>8330</v>
      </c>
      <c r="B31" s="13"/>
      <c r="C31" s="13">
        <v>140</v>
      </c>
      <c r="D31" s="13"/>
      <c r="E31" s="13">
        <v>80</v>
      </c>
      <c r="F31" s="13"/>
      <c r="G31" s="13">
        <v>220</v>
      </c>
    </row>
    <row r="32" spans="1:7" x14ac:dyDescent="0.2">
      <c r="A32" s="14" t="s">
        <v>8225</v>
      </c>
      <c r="B32" s="13"/>
      <c r="C32" s="13">
        <v>7</v>
      </c>
      <c r="D32" s="13"/>
      <c r="E32" s="13">
        <v>2</v>
      </c>
      <c r="F32" s="13"/>
      <c r="G32" s="13">
        <v>9</v>
      </c>
    </row>
    <row r="33" spans="1:7" x14ac:dyDescent="0.2">
      <c r="A33" s="14" t="s">
        <v>8228</v>
      </c>
      <c r="B33" s="13"/>
      <c r="C33" s="13">
        <v>7</v>
      </c>
      <c r="D33" s="13"/>
      <c r="E33" s="13">
        <v>4</v>
      </c>
      <c r="F33" s="13"/>
      <c r="G33" s="13">
        <v>11</v>
      </c>
    </row>
    <row r="34" spans="1:7" x14ac:dyDescent="0.2">
      <c r="A34" s="14" t="s">
        <v>8239</v>
      </c>
      <c r="B34" s="13"/>
      <c r="C34" s="13">
        <v>1</v>
      </c>
      <c r="D34" s="13"/>
      <c r="E34" s="13"/>
      <c r="F34" s="13"/>
      <c r="G34" s="13">
        <v>1</v>
      </c>
    </row>
    <row r="35" spans="1:7" x14ac:dyDescent="0.2">
      <c r="A35" s="14" t="s">
        <v>8235</v>
      </c>
      <c r="B35" s="13"/>
      <c r="C35" s="13">
        <v>6</v>
      </c>
      <c r="D35" s="13"/>
      <c r="E35" s="13">
        <v>2</v>
      </c>
      <c r="F35" s="13"/>
      <c r="G35" s="13">
        <v>8</v>
      </c>
    </row>
    <row r="36" spans="1:7" x14ac:dyDescent="0.2">
      <c r="A36" s="14" t="s">
        <v>8226</v>
      </c>
      <c r="B36" s="13"/>
      <c r="C36" s="13">
        <v>1</v>
      </c>
      <c r="D36" s="13"/>
      <c r="E36" s="13">
        <v>1</v>
      </c>
      <c r="F36" s="13"/>
      <c r="G36" s="13">
        <v>2</v>
      </c>
    </row>
    <row r="37" spans="1:7" x14ac:dyDescent="0.2">
      <c r="A37" s="14" t="s">
        <v>8229</v>
      </c>
      <c r="B37" s="13"/>
      <c r="C37" s="13">
        <v>2</v>
      </c>
      <c r="D37" s="13"/>
      <c r="E37" s="13"/>
      <c r="F37" s="13"/>
      <c r="G37" s="13">
        <v>2</v>
      </c>
    </row>
    <row r="38" spans="1:7" x14ac:dyDescent="0.2">
      <c r="A38" s="14" t="s">
        <v>8224</v>
      </c>
      <c r="B38" s="13"/>
      <c r="C38" s="13">
        <v>17</v>
      </c>
      <c r="D38" s="13"/>
      <c r="E38" s="13">
        <v>16</v>
      </c>
      <c r="F38" s="13"/>
      <c r="G38" s="13">
        <v>33</v>
      </c>
    </row>
    <row r="39" spans="1:7" x14ac:dyDescent="0.2">
      <c r="A39" s="14" t="s">
        <v>8240</v>
      </c>
      <c r="B39" s="13"/>
      <c r="C39" s="13"/>
      <c r="D39" s="13"/>
      <c r="E39" s="13">
        <v>1</v>
      </c>
      <c r="F39" s="13"/>
      <c r="G39" s="13">
        <v>1</v>
      </c>
    </row>
    <row r="40" spans="1:7" x14ac:dyDescent="0.2">
      <c r="A40" s="14" t="s">
        <v>8236</v>
      </c>
      <c r="B40" s="13"/>
      <c r="C40" s="13"/>
      <c r="D40" s="13"/>
      <c r="E40" s="13">
        <v>1</v>
      </c>
      <c r="F40" s="13"/>
      <c r="G40" s="13">
        <v>1</v>
      </c>
    </row>
    <row r="41" spans="1:7" x14ac:dyDescent="0.2">
      <c r="A41" s="14" t="s">
        <v>8237</v>
      </c>
      <c r="B41" s="13"/>
      <c r="C41" s="13">
        <v>1</v>
      </c>
      <c r="D41" s="13"/>
      <c r="E41" s="13"/>
      <c r="F41" s="13"/>
      <c r="G41" s="13">
        <v>1</v>
      </c>
    </row>
    <row r="42" spans="1:7" x14ac:dyDescent="0.2">
      <c r="A42" s="14" t="s">
        <v>8233</v>
      </c>
      <c r="B42" s="13"/>
      <c r="C42" s="13">
        <v>2</v>
      </c>
      <c r="D42" s="13"/>
      <c r="E42" s="13"/>
      <c r="F42" s="13"/>
      <c r="G42" s="13">
        <v>2</v>
      </c>
    </row>
    <row r="43" spans="1:7" x14ac:dyDescent="0.2">
      <c r="A43" s="14" t="s">
        <v>8234</v>
      </c>
      <c r="B43" s="13"/>
      <c r="C43" s="13"/>
      <c r="D43" s="13"/>
      <c r="E43" s="13">
        <v>1</v>
      </c>
      <c r="F43" s="13"/>
      <c r="G43" s="13">
        <v>1</v>
      </c>
    </row>
    <row r="44" spans="1:7" x14ac:dyDescent="0.2">
      <c r="A44" s="14" t="s">
        <v>8223</v>
      </c>
      <c r="B44" s="13"/>
      <c r="C44" s="13">
        <v>96</v>
      </c>
      <c r="D44" s="13"/>
      <c r="E44" s="13">
        <v>52</v>
      </c>
      <c r="F44" s="13"/>
      <c r="G44" s="13">
        <v>148</v>
      </c>
    </row>
    <row r="45" spans="1:7" x14ac:dyDescent="0.2">
      <c r="A45" s="12" t="s">
        <v>8328</v>
      </c>
      <c r="B45" s="13">
        <v>24</v>
      </c>
      <c r="C45" s="13"/>
      <c r="D45" s="13"/>
      <c r="E45" s="13"/>
      <c r="F45" s="13"/>
      <c r="G45" s="13">
        <v>24</v>
      </c>
    </row>
    <row r="46" spans="1:7" x14ac:dyDescent="0.2">
      <c r="A46" s="14" t="s">
        <v>8235</v>
      </c>
      <c r="B46" s="13">
        <v>1</v>
      </c>
      <c r="C46" s="13"/>
      <c r="D46" s="13"/>
      <c r="E46" s="13"/>
      <c r="F46" s="13"/>
      <c r="G46" s="13">
        <v>1</v>
      </c>
    </row>
    <row r="47" spans="1:7" x14ac:dyDescent="0.2">
      <c r="A47" s="14" t="s">
        <v>8223</v>
      </c>
      <c r="B47" s="13">
        <v>23</v>
      </c>
      <c r="C47" s="13"/>
      <c r="D47" s="13"/>
      <c r="E47" s="13"/>
      <c r="F47" s="13"/>
      <c r="G47" s="13">
        <v>23</v>
      </c>
    </row>
    <row r="48" spans="1:7" x14ac:dyDescent="0.2">
      <c r="A48" s="12" t="s">
        <v>8322</v>
      </c>
      <c r="B48" s="13">
        <v>20</v>
      </c>
      <c r="C48" s="13">
        <v>120</v>
      </c>
      <c r="D48" s="13">
        <v>20</v>
      </c>
      <c r="E48" s="13">
        <v>540</v>
      </c>
      <c r="F48" s="13"/>
      <c r="G48" s="13">
        <v>700</v>
      </c>
    </row>
    <row r="49" spans="1:7" x14ac:dyDescent="0.2">
      <c r="A49" s="14" t="s">
        <v>8238</v>
      </c>
      <c r="B49" s="13"/>
      <c r="C49" s="13"/>
      <c r="D49" s="13"/>
      <c r="E49" s="13">
        <v>1</v>
      </c>
      <c r="F49" s="13"/>
      <c r="G49" s="13">
        <v>1</v>
      </c>
    </row>
    <row r="50" spans="1:7" x14ac:dyDescent="0.2">
      <c r="A50" s="14" t="s">
        <v>8225</v>
      </c>
      <c r="B50" s="13"/>
      <c r="C50" s="13"/>
      <c r="D50" s="13"/>
      <c r="E50" s="13">
        <v>1</v>
      </c>
      <c r="F50" s="13"/>
      <c r="G50" s="13">
        <v>1</v>
      </c>
    </row>
    <row r="51" spans="1:7" x14ac:dyDescent="0.2">
      <c r="A51" s="14" t="s">
        <v>8228</v>
      </c>
      <c r="B51" s="13"/>
      <c r="C51" s="13">
        <v>1</v>
      </c>
      <c r="D51" s="13">
        <v>1</v>
      </c>
      <c r="E51" s="13">
        <v>10</v>
      </c>
      <c r="F51" s="13"/>
      <c r="G51" s="13">
        <v>12</v>
      </c>
    </row>
    <row r="52" spans="1:7" x14ac:dyDescent="0.2">
      <c r="A52" s="14" t="s">
        <v>8235</v>
      </c>
      <c r="B52" s="13"/>
      <c r="C52" s="13">
        <v>2</v>
      </c>
      <c r="D52" s="13"/>
      <c r="E52" s="13">
        <v>2</v>
      </c>
      <c r="F52" s="13"/>
      <c r="G52" s="13">
        <v>4</v>
      </c>
    </row>
    <row r="53" spans="1:7" x14ac:dyDescent="0.2">
      <c r="A53" s="14" t="s">
        <v>8231</v>
      </c>
      <c r="B53" s="13"/>
      <c r="C53" s="13"/>
      <c r="D53" s="13"/>
      <c r="E53" s="13">
        <v>1</v>
      </c>
      <c r="F53" s="13"/>
      <c r="G53" s="13">
        <v>1</v>
      </c>
    </row>
    <row r="54" spans="1:7" x14ac:dyDescent="0.2">
      <c r="A54" s="14" t="s">
        <v>8226</v>
      </c>
      <c r="B54" s="13"/>
      <c r="C54" s="13"/>
      <c r="D54" s="13"/>
      <c r="E54" s="13">
        <v>3</v>
      </c>
      <c r="F54" s="13"/>
      <c r="G54" s="13">
        <v>3</v>
      </c>
    </row>
    <row r="55" spans="1:7" x14ac:dyDescent="0.2">
      <c r="A55" s="14" t="s">
        <v>8229</v>
      </c>
      <c r="B55" s="13"/>
      <c r="C55" s="13"/>
      <c r="D55" s="13">
        <v>1</v>
      </c>
      <c r="E55" s="13">
        <v>4</v>
      </c>
      <c r="F55" s="13"/>
      <c r="G55" s="13">
        <v>5</v>
      </c>
    </row>
    <row r="56" spans="1:7" x14ac:dyDescent="0.2">
      <c r="A56" s="14" t="s">
        <v>8224</v>
      </c>
      <c r="B56" s="13">
        <v>1</v>
      </c>
      <c r="C56" s="13">
        <v>7</v>
      </c>
      <c r="D56" s="13">
        <v>1</v>
      </c>
      <c r="E56" s="13">
        <v>25</v>
      </c>
      <c r="F56" s="13"/>
      <c r="G56" s="13">
        <v>34</v>
      </c>
    </row>
    <row r="57" spans="1:7" x14ac:dyDescent="0.2">
      <c r="A57" s="14" t="s">
        <v>8236</v>
      </c>
      <c r="B57" s="13"/>
      <c r="C57" s="13"/>
      <c r="D57" s="13"/>
      <c r="E57" s="13">
        <v>1</v>
      </c>
      <c r="F57" s="13"/>
      <c r="G57" s="13">
        <v>1</v>
      </c>
    </row>
    <row r="58" spans="1:7" x14ac:dyDescent="0.2">
      <c r="A58" s="14" t="s">
        <v>8234</v>
      </c>
      <c r="B58" s="13"/>
      <c r="C58" s="13"/>
      <c r="D58" s="13"/>
      <c r="E58" s="13">
        <v>2</v>
      </c>
      <c r="F58" s="13"/>
      <c r="G58" s="13">
        <v>2</v>
      </c>
    </row>
    <row r="59" spans="1:7" x14ac:dyDescent="0.2">
      <c r="A59" s="14" t="s">
        <v>8223</v>
      </c>
      <c r="B59" s="13">
        <v>19</v>
      </c>
      <c r="C59" s="13">
        <v>110</v>
      </c>
      <c r="D59" s="13">
        <v>17</v>
      </c>
      <c r="E59" s="13">
        <v>490</v>
      </c>
      <c r="F59" s="13"/>
      <c r="G59" s="13">
        <v>636</v>
      </c>
    </row>
    <row r="60" spans="1:7" x14ac:dyDescent="0.2">
      <c r="A60" s="12" t="s">
        <v>8335</v>
      </c>
      <c r="B60" s="13"/>
      <c r="C60" s="13">
        <v>117</v>
      </c>
      <c r="D60" s="13"/>
      <c r="E60" s="13">
        <v>103</v>
      </c>
      <c r="F60" s="13"/>
      <c r="G60" s="13">
        <v>220</v>
      </c>
    </row>
    <row r="61" spans="1:7" x14ac:dyDescent="0.2">
      <c r="A61" s="14" t="s">
        <v>8238</v>
      </c>
      <c r="B61" s="13"/>
      <c r="C61" s="13"/>
      <c r="D61" s="13"/>
      <c r="E61" s="13">
        <v>1</v>
      </c>
      <c r="F61" s="13"/>
      <c r="G61" s="13">
        <v>1</v>
      </c>
    </row>
    <row r="62" spans="1:7" x14ac:dyDescent="0.2">
      <c r="A62" s="14" t="s">
        <v>8225</v>
      </c>
      <c r="B62" s="13"/>
      <c r="C62" s="13">
        <v>3</v>
      </c>
      <c r="D62" s="13"/>
      <c r="E62" s="13">
        <v>2</v>
      </c>
      <c r="F62" s="13"/>
      <c r="G62" s="13">
        <v>5</v>
      </c>
    </row>
    <row r="63" spans="1:7" x14ac:dyDescent="0.2">
      <c r="A63" s="14" t="s">
        <v>8241</v>
      </c>
      <c r="B63" s="13"/>
      <c r="C63" s="13"/>
      <c r="D63" s="13"/>
      <c r="E63" s="13">
        <v>1</v>
      </c>
      <c r="F63" s="13"/>
      <c r="G63" s="13">
        <v>1</v>
      </c>
    </row>
    <row r="64" spans="1:7" x14ac:dyDescent="0.2">
      <c r="A64" s="14" t="s">
        <v>8228</v>
      </c>
      <c r="B64" s="13"/>
      <c r="C64" s="13">
        <v>7</v>
      </c>
      <c r="D64" s="13"/>
      <c r="E64" s="13">
        <v>6</v>
      </c>
      <c r="F64" s="13"/>
      <c r="G64" s="13">
        <v>13</v>
      </c>
    </row>
    <row r="65" spans="1:7" x14ac:dyDescent="0.2">
      <c r="A65" s="14" t="s">
        <v>8239</v>
      </c>
      <c r="B65" s="13"/>
      <c r="C65" s="13">
        <v>1</v>
      </c>
      <c r="D65" s="13"/>
      <c r="E65" s="13"/>
      <c r="F65" s="13"/>
      <c r="G65" s="13">
        <v>1</v>
      </c>
    </row>
    <row r="66" spans="1:7" x14ac:dyDescent="0.2">
      <c r="A66" s="14" t="s">
        <v>8235</v>
      </c>
      <c r="B66" s="13"/>
      <c r="C66" s="13">
        <v>3</v>
      </c>
      <c r="D66" s="13"/>
      <c r="E66" s="13">
        <v>5</v>
      </c>
      <c r="F66" s="13"/>
      <c r="G66" s="13">
        <v>8</v>
      </c>
    </row>
    <row r="67" spans="1:7" x14ac:dyDescent="0.2">
      <c r="A67" s="14" t="s">
        <v>8231</v>
      </c>
      <c r="B67" s="13"/>
      <c r="C67" s="13"/>
      <c r="D67" s="13"/>
      <c r="E67" s="13">
        <v>1</v>
      </c>
      <c r="F67" s="13"/>
      <c r="G67" s="13">
        <v>1</v>
      </c>
    </row>
    <row r="68" spans="1:7" x14ac:dyDescent="0.2">
      <c r="A68" s="14" t="s">
        <v>8224</v>
      </c>
      <c r="B68" s="13"/>
      <c r="C68" s="13">
        <v>27</v>
      </c>
      <c r="D68" s="13"/>
      <c r="E68" s="13">
        <v>18</v>
      </c>
      <c r="F68" s="13"/>
      <c r="G68" s="13">
        <v>45</v>
      </c>
    </row>
    <row r="69" spans="1:7" x14ac:dyDescent="0.2">
      <c r="A69" s="14" t="s">
        <v>8230</v>
      </c>
      <c r="B69" s="13"/>
      <c r="C69" s="13">
        <v>1</v>
      </c>
      <c r="D69" s="13"/>
      <c r="E69" s="13"/>
      <c r="F69" s="13"/>
      <c r="G69" s="13">
        <v>1</v>
      </c>
    </row>
    <row r="70" spans="1:7" x14ac:dyDescent="0.2">
      <c r="A70" s="14" t="s">
        <v>8240</v>
      </c>
      <c r="B70" s="13"/>
      <c r="C70" s="13"/>
      <c r="D70" s="13"/>
      <c r="E70" s="13">
        <v>1</v>
      </c>
      <c r="F70" s="13"/>
      <c r="G70" s="13">
        <v>1</v>
      </c>
    </row>
    <row r="71" spans="1:7" x14ac:dyDescent="0.2">
      <c r="A71" s="14" t="s">
        <v>8236</v>
      </c>
      <c r="B71" s="13"/>
      <c r="C71" s="13">
        <v>1</v>
      </c>
      <c r="D71" s="13"/>
      <c r="E71" s="13">
        <v>2</v>
      </c>
      <c r="F71" s="13"/>
      <c r="G71" s="13">
        <v>3</v>
      </c>
    </row>
    <row r="72" spans="1:7" x14ac:dyDescent="0.2">
      <c r="A72" s="14" t="s">
        <v>8242</v>
      </c>
      <c r="B72" s="13"/>
      <c r="C72" s="13"/>
      <c r="D72" s="13"/>
      <c r="E72" s="13">
        <v>1</v>
      </c>
      <c r="F72" s="13"/>
      <c r="G72" s="13">
        <v>1</v>
      </c>
    </row>
    <row r="73" spans="1:7" x14ac:dyDescent="0.2">
      <c r="A73" s="14" t="s">
        <v>8232</v>
      </c>
      <c r="B73" s="13"/>
      <c r="C73" s="13">
        <v>2</v>
      </c>
      <c r="D73" s="13"/>
      <c r="E73" s="13"/>
      <c r="F73" s="13"/>
      <c r="G73" s="13">
        <v>2</v>
      </c>
    </row>
    <row r="74" spans="1:7" x14ac:dyDescent="0.2">
      <c r="A74" s="14" t="s">
        <v>8233</v>
      </c>
      <c r="B74" s="13"/>
      <c r="C74" s="13"/>
      <c r="D74" s="13"/>
      <c r="E74" s="13">
        <v>1</v>
      </c>
      <c r="F74" s="13"/>
      <c r="G74" s="13">
        <v>1</v>
      </c>
    </row>
    <row r="75" spans="1:7" x14ac:dyDescent="0.2">
      <c r="A75" s="14" t="s">
        <v>8234</v>
      </c>
      <c r="B75" s="13"/>
      <c r="C75" s="13"/>
      <c r="D75" s="13"/>
      <c r="E75" s="13">
        <v>2</v>
      </c>
      <c r="F75" s="13"/>
      <c r="G75" s="13">
        <v>2</v>
      </c>
    </row>
    <row r="76" spans="1:7" x14ac:dyDescent="0.2">
      <c r="A76" s="14" t="s">
        <v>8223</v>
      </c>
      <c r="B76" s="13"/>
      <c r="C76" s="13">
        <v>72</v>
      </c>
      <c r="D76" s="13"/>
      <c r="E76" s="13">
        <v>62</v>
      </c>
      <c r="F76" s="13"/>
      <c r="G76" s="13">
        <v>134</v>
      </c>
    </row>
    <row r="77" spans="1:7" x14ac:dyDescent="0.2">
      <c r="A77" s="12" t="s">
        <v>8319</v>
      </c>
      <c r="B77" s="13">
        <v>30</v>
      </c>
      <c r="C77" s="13">
        <v>127</v>
      </c>
      <c r="D77" s="13"/>
      <c r="E77" s="13">
        <v>80</v>
      </c>
      <c r="F77" s="13"/>
      <c r="G77" s="13">
        <v>237</v>
      </c>
    </row>
    <row r="78" spans="1:7" x14ac:dyDescent="0.2">
      <c r="A78" s="14" t="s">
        <v>8225</v>
      </c>
      <c r="B78" s="13"/>
      <c r="C78" s="13">
        <v>5</v>
      </c>
      <c r="D78" s="13"/>
      <c r="E78" s="13">
        <v>1</v>
      </c>
      <c r="F78" s="13"/>
      <c r="G78" s="13">
        <v>6</v>
      </c>
    </row>
    <row r="79" spans="1:7" x14ac:dyDescent="0.2">
      <c r="A79" s="14" t="s">
        <v>8228</v>
      </c>
      <c r="B79" s="13">
        <v>1</v>
      </c>
      <c r="C79" s="13">
        <v>5</v>
      </c>
      <c r="D79" s="13"/>
      <c r="E79" s="13">
        <v>3</v>
      </c>
      <c r="F79" s="13"/>
      <c r="G79" s="13">
        <v>9</v>
      </c>
    </row>
    <row r="80" spans="1:7" x14ac:dyDescent="0.2">
      <c r="A80" s="14" t="s">
        <v>8235</v>
      </c>
      <c r="B80" s="13"/>
      <c r="C80" s="13">
        <v>5</v>
      </c>
      <c r="D80" s="13"/>
      <c r="E80" s="13"/>
      <c r="F80" s="13"/>
      <c r="G80" s="13">
        <v>5</v>
      </c>
    </row>
    <row r="81" spans="1:7" x14ac:dyDescent="0.2">
      <c r="A81" s="14" t="s">
        <v>8231</v>
      </c>
      <c r="B81" s="13">
        <v>1</v>
      </c>
      <c r="C81" s="13">
        <v>2</v>
      </c>
      <c r="D81" s="13"/>
      <c r="E81" s="13"/>
      <c r="F81" s="13"/>
      <c r="G81" s="13">
        <v>3</v>
      </c>
    </row>
    <row r="82" spans="1:7" x14ac:dyDescent="0.2">
      <c r="A82" s="14" t="s">
        <v>8226</v>
      </c>
      <c r="B82" s="13">
        <v>1</v>
      </c>
      <c r="C82" s="13">
        <v>2</v>
      </c>
      <c r="D82" s="13"/>
      <c r="E82" s="13"/>
      <c r="F82" s="13"/>
      <c r="G82" s="13">
        <v>3</v>
      </c>
    </row>
    <row r="83" spans="1:7" x14ac:dyDescent="0.2">
      <c r="A83" s="14" t="s">
        <v>8229</v>
      </c>
      <c r="B83" s="13">
        <v>1</v>
      </c>
      <c r="C83" s="13">
        <v>1</v>
      </c>
      <c r="D83" s="13"/>
      <c r="E83" s="13"/>
      <c r="F83" s="13"/>
      <c r="G83" s="13">
        <v>2</v>
      </c>
    </row>
    <row r="84" spans="1:7" x14ac:dyDescent="0.2">
      <c r="A84" s="14" t="s">
        <v>8224</v>
      </c>
      <c r="B84" s="13">
        <v>3</v>
      </c>
      <c r="C84" s="13">
        <v>8</v>
      </c>
      <c r="D84" s="13"/>
      <c r="E84" s="13">
        <v>6</v>
      </c>
      <c r="F84" s="13"/>
      <c r="G84" s="13">
        <v>17</v>
      </c>
    </row>
    <row r="85" spans="1:7" x14ac:dyDescent="0.2">
      <c r="A85" s="14" t="s">
        <v>8240</v>
      </c>
      <c r="B85" s="13"/>
      <c r="C85" s="13">
        <v>1</v>
      </c>
      <c r="D85" s="13"/>
      <c r="E85" s="13"/>
      <c r="F85" s="13"/>
      <c r="G85" s="13">
        <v>1</v>
      </c>
    </row>
    <row r="86" spans="1:7" x14ac:dyDescent="0.2">
      <c r="A86" s="14" t="s">
        <v>8236</v>
      </c>
      <c r="B86" s="13">
        <v>1</v>
      </c>
      <c r="C86" s="13">
        <v>8</v>
      </c>
      <c r="D86" s="13"/>
      <c r="E86" s="13"/>
      <c r="F86" s="13"/>
      <c r="G86" s="13">
        <v>9</v>
      </c>
    </row>
    <row r="87" spans="1:7" x14ac:dyDescent="0.2">
      <c r="A87" s="14" t="s">
        <v>8237</v>
      </c>
      <c r="B87" s="13"/>
      <c r="C87" s="13">
        <v>1</v>
      </c>
      <c r="D87" s="13"/>
      <c r="E87" s="13"/>
      <c r="F87" s="13"/>
      <c r="G87" s="13">
        <v>1</v>
      </c>
    </row>
    <row r="88" spans="1:7" x14ac:dyDescent="0.2">
      <c r="A88" s="14" t="s">
        <v>8232</v>
      </c>
      <c r="B88" s="13"/>
      <c r="C88" s="13"/>
      <c r="D88" s="13"/>
      <c r="E88" s="13">
        <v>1</v>
      </c>
      <c r="F88" s="13"/>
      <c r="G88" s="13">
        <v>1</v>
      </c>
    </row>
    <row r="89" spans="1:7" x14ac:dyDescent="0.2">
      <c r="A89" s="14" t="s">
        <v>8227</v>
      </c>
      <c r="B89" s="13"/>
      <c r="C89" s="13">
        <v>1</v>
      </c>
      <c r="D89" s="13"/>
      <c r="E89" s="13"/>
      <c r="F89" s="13"/>
      <c r="G89" s="13">
        <v>1</v>
      </c>
    </row>
    <row r="90" spans="1:7" x14ac:dyDescent="0.2">
      <c r="A90" s="14" t="s">
        <v>8234</v>
      </c>
      <c r="B90" s="13"/>
      <c r="C90" s="13">
        <v>1</v>
      </c>
      <c r="D90" s="13"/>
      <c r="E90" s="13"/>
      <c r="F90" s="13"/>
      <c r="G90" s="13">
        <v>1</v>
      </c>
    </row>
    <row r="91" spans="1:7" x14ac:dyDescent="0.2">
      <c r="A91" s="14" t="s">
        <v>8223</v>
      </c>
      <c r="B91" s="13">
        <v>22</v>
      </c>
      <c r="C91" s="13">
        <v>87</v>
      </c>
      <c r="D91" s="13"/>
      <c r="E91" s="13">
        <v>69</v>
      </c>
      <c r="F91" s="13"/>
      <c r="G91" s="13">
        <v>178</v>
      </c>
    </row>
    <row r="92" spans="1:7" x14ac:dyDescent="0.2">
      <c r="A92" s="12" t="s">
        <v>8316</v>
      </c>
      <c r="B92" s="13">
        <v>178</v>
      </c>
      <c r="C92" s="13">
        <v>213</v>
      </c>
      <c r="D92" s="13"/>
      <c r="E92" s="13">
        <v>209</v>
      </c>
      <c r="F92" s="13"/>
      <c r="G92" s="13">
        <v>600</v>
      </c>
    </row>
    <row r="93" spans="1:7" x14ac:dyDescent="0.2">
      <c r="A93" s="14" t="s">
        <v>8238</v>
      </c>
      <c r="B93" s="13"/>
      <c r="C93" s="13">
        <v>1</v>
      </c>
      <c r="D93" s="13"/>
      <c r="E93" s="13">
        <v>1</v>
      </c>
      <c r="F93" s="13"/>
      <c r="G93" s="13">
        <v>2</v>
      </c>
    </row>
    <row r="94" spans="1:7" x14ac:dyDescent="0.2">
      <c r="A94" s="14" t="s">
        <v>8225</v>
      </c>
      <c r="B94" s="13">
        <v>9</v>
      </c>
      <c r="C94" s="13">
        <v>4</v>
      </c>
      <c r="D94" s="13"/>
      <c r="E94" s="13">
        <v>3</v>
      </c>
      <c r="F94" s="13"/>
      <c r="G94" s="13">
        <v>16</v>
      </c>
    </row>
    <row r="95" spans="1:7" x14ac:dyDescent="0.2">
      <c r="A95" s="14" t="s">
        <v>8228</v>
      </c>
      <c r="B95" s="13">
        <v>10</v>
      </c>
      <c r="C95" s="13">
        <v>14</v>
      </c>
      <c r="D95" s="13"/>
      <c r="E95" s="13">
        <v>7</v>
      </c>
      <c r="F95" s="13"/>
      <c r="G95" s="13">
        <v>31</v>
      </c>
    </row>
    <row r="96" spans="1:7" x14ac:dyDescent="0.2">
      <c r="A96" s="14" t="s">
        <v>8239</v>
      </c>
      <c r="B96" s="13">
        <v>3</v>
      </c>
      <c r="C96" s="13"/>
      <c r="D96" s="13"/>
      <c r="E96" s="13"/>
      <c r="F96" s="13"/>
      <c r="G96" s="13">
        <v>3</v>
      </c>
    </row>
    <row r="97" spans="1:7" x14ac:dyDescent="0.2">
      <c r="A97" s="14" t="s">
        <v>8235</v>
      </c>
      <c r="B97" s="13">
        <v>1</v>
      </c>
      <c r="C97" s="13">
        <v>6</v>
      </c>
      <c r="D97" s="13"/>
      <c r="E97" s="13">
        <v>9</v>
      </c>
      <c r="F97" s="13"/>
      <c r="G97" s="13">
        <v>16</v>
      </c>
    </row>
    <row r="98" spans="1:7" x14ac:dyDescent="0.2">
      <c r="A98" s="14" t="s">
        <v>8231</v>
      </c>
      <c r="B98" s="13">
        <v>1</v>
      </c>
      <c r="C98" s="13">
        <v>1</v>
      </c>
      <c r="D98" s="13"/>
      <c r="E98" s="13">
        <v>1</v>
      </c>
      <c r="F98" s="13"/>
      <c r="G98" s="13">
        <v>3</v>
      </c>
    </row>
    <row r="99" spans="1:7" x14ac:dyDescent="0.2">
      <c r="A99" s="14" t="s">
        <v>8226</v>
      </c>
      <c r="B99" s="13"/>
      <c r="C99" s="13">
        <v>5</v>
      </c>
      <c r="D99" s="13"/>
      <c r="E99" s="13">
        <v>2</v>
      </c>
      <c r="F99" s="13"/>
      <c r="G99" s="13">
        <v>7</v>
      </c>
    </row>
    <row r="100" spans="1:7" x14ac:dyDescent="0.2">
      <c r="A100" s="14" t="s">
        <v>8229</v>
      </c>
      <c r="B100" s="13">
        <v>4</v>
      </c>
      <c r="C100" s="13">
        <v>3</v>
      </c>
      <c r="D100" s="13"/>
      <c r="E100" s="13">
        <v>1</v>
      </c>
      <c r="F100" s="13"/>
      <c r="G100" s="13">
        <v>8</v>
      </c>
    </row>
    <row r="101" spans="1:7" x14ac:dyDescent="0.2">
      <c r="A101" s="14" t="s">
        <v>8224</v>
      </c>
      <c r="B101" s="13">
        <v>12</v>
      </c>
      <c r="C101" s="13">
        <v>19</v>
      </c>
      <c r="D101" s="13"/>
      <c r="E101" s="13">
        <v>22</v>
      </c>
      <c r="F101" s="13"/>
      <c r="G101" s="13">
        <v>53</v>
      </c>
    </row>
    <row r="102" spans="1:7" x14ac:dyDescent="0.2">
      <c r="A102" s="14" t="s">
        <v>8230</v>
      </c>
      <c r="B102" s="13"/>
      <c r="C102" s="13">
        <v>1</v>
      </c>
      <c r="D102" s="13"/>
      <c r="E102" s="13"/>
      <c r="F102" s="13"/>
      <c r="G102" s="13">
        <v>1</v>
      </c>
    </row>
    <row r="103" spans="1:7" x14ac:dyDescent="0.2">
      <c r="A103" s="14" t="s">
        <v>8240</v>
      </c>
      <c r="B103" s="13">
        <v>2</v>
      </c>
      <c r="C103" s="13"/>
      <c r="D103" s="13"/>
      <c r="E103" s="13">
        <v>1</v>
      </c>
      <c r="F103" s="13"/>
      <c r="G103" s="13">
        <v>3</v>
      </c>
    </row>
    <row r="104" spans="1:7" x14ac:dyDescent="0.2">
      <c r="A104" s="14" t="s">
        <v>8236</v>
      </c>
      <c r="B104" s="13">
        <v>2</v>
      </c>
      <c r="C104" s="13">
        <v>7</v>
      </c>
      <c r="D104" s="13"/>
      <c r="E104" s="13">
        <v>2</v>
      </c>
      <c r="F104" s="13"/>
      <c r="G104" s="13">
        <v>11</v>
      </c>
    </row>
    <row r="105" spans="1:7" x14ac:dyDescent="0.2">
      <c r="A105" s="14" t="s">
        <v>8237</v>
      </c>
      <c r="B105" s="13">
        <v>1</v>
      </c>
      <c r="C105" s="13">
        <v>2</v>
      </c>
      <c r="D105" s="13"/>
      <c r="E105" s="13"/>
      <c r="F105" s="13"/>
      <c r="G105" s="13">
        <v>3</v>
      </c>
    </row>
    <row r="106" spans="1:7" x14ac:dyDescent="0.2">
      <c r="A106" s="14" t="s">
        <v>8232</v>
      </c>
      <c r="B106" s="13">
        <v>4</v>
      </c>
      <c r="C106" s="13">
        <v>8</v>
      </c>
      <c r="D106" s="13"/>
      <c r="E106" s="13">
        <v>1</v>
      </c>
      <c r="F106" s="13"/>
      <c r="G106" s="13">
        <v>13</v>
      </c>
    </row>
    <row r="107" spans="1:7" x14ac:dyDescent="0.2">
      <c r="A107" s="14" t="s">
        <v>8227</v>
      </c>
      <c r="B107" s="13">
        <v>3</v>
      </c>
      <c r="C107" s="13">
        <v>2</v>
      </c>
      <c r="D107" s="13"/>
      <c r="E107" s="13"/>
      <c r="F107" s="13"/>
      <c r="G107" s="13">
        <v>5</v>
      </c>
    </row>
    <row r="108" spans="1:7" x14ac:dyDescent="0.2">
      <c r="A108" s="14" t="s">
        <v>8234</v>
      </c>
      <c r="B108" s="13">
        <v>5</v>
      </c>
      <c r="C108" s="13">
        <v>2</v>
      </c>
      <c r="D108" s="13"/>
      <c r="E108" s="13">
        <v>1</v>
      </c>
      <c r="F108" s="13"/>
      <c r="G108" s="13">
        <v>8</v>
      </c>
    </row>
    <row r="109" spans="1:7" x14ac:dyDescent="0.2">
      <c r="A109" s="14" t="s">
        <v>8223</v>
      </c>
      <c r="B109" s="13">
        <v>121</v>
      </c>
      <c r="C109" s="13">
        <v>138</v>
      </c>
      <c r="D109" s="13"/>
      <c r="E109" s="13">
        <v>158</v>
      </c>
      <c r="F109" s="13"/>
      <c r="G109" s="13">
        <v>417</v>
      </c>
    </row>
    <row r="110" spans="1:7" x14ac:dyDescent="0.2">
      <c r="A110" s="12" t="s">
        <v>8314</v>
      </c>
      <c r="B110" s="13">
        <v>37</v>
      </c>
      <c r="C110" s="13">
        <v>493</v>
      </c>
      <c r="D110" s="13">
        <v>24</v>
      </c>
      <c r="E110" s="13">
        <v>839</v>
      </c>
      <c r="F110" s="13"/>
      <c r="G110" s="13">
        <v>1393</v>
      </c>
    </row>
    <row r="111" spans="1:7" x14ac:dyDescent="0.2">
      <c r="A111" s="14" t="s">
        <v>8238</v>
      </c>
      <c r="B111" s="13"/>
      <c r="C111" s="13">
        <v>1</v>
      </c>
      <c r="D111" s="13"/>
      <c r="E111" s="13"/>
      <c r="F111" s="13"/>
      <c r="G111" s="13">
        <v>1</v>
      </c>
    </row>
    <row r="112" spans="1:7" x14ac:dyDescent="0.2">
      <c r="A112" s="14" t="s">
        <v>8225</v>
      </c>
      <c r="B112" s="13">
        <v>2</v>
      </c>
      <c r="C112" s="13">
        <v>13</v>
      </c>
      <c r="D112" s="13"/>
      <c r="E112" s="13">
        <v>6</v>
      </c>
      <c r="F112" s="13"/>
      <c r="G112" s="13">
        <v>21</v>
      </c>
    </row>
    <row r="113" spans="1:7" x14ac:dyDescent="0.2">
      <c r="A113" s="14" t="s">
        <v>8228</v>
      </c>
      <c r="B113" s="13">
        <v>1</v>
      </c>
      <c r="C113" s="13">
        <v>15</v>
      </c>
      <c r="D113" s="13"/>
      <c r="E113" s="13">
        <v>28</v>
      </c>
      <c r="F113" s="13"/>
      <c r="G113" s="13">
        <v>44</v>
      </c>
    </row>
    <row r="114" spans="1:7" x14ac:dyDescent="0.2">
      <c r="A114" s="14" t="s">
        <v>8239</v>
      </c>
      <c r="B114" s="13"/>
      <c r="C114" s="13"/>
      <c r="D114" s="13"/>
      <c r="E114" s="13">
        <v>1</v>
      </c>
      <c r="F114" s="13"/>
      <c r="G114" s="13">
        <v>1</v>
      </c>
    </row>
    <row r="115" spans="1:7" x14ac:dyDescent="0.2">
      <c r="A115" s="14" t="s">
        <v>8235</v>
      </c>
      <c r="B115" s="13"/>
      <c r="C115" s="13">
        <v>2</v>
      </c>
      <c r="D115" s="13"/>
      <c r="E115" s="13">
        <v>4</v>
      </c>
      <c r="F115" s="13"/>
      <c r="G115" s="13">
        <v>6</v>
      </c>
    </row>
    <row r="116" spans="1:7" x14ac:dyDescent="0.2">
      <c r="A116" s="14" t="s">
        <v>8231</v>
      </c>
      <c r="B116" s="13">
        <v>1</v>
      </c>
      <c r="C116" s="13">
        <v>2</v>
      </c>
      <c r="D116" s="13"/>
      <c r="E116" s="13">
        <v>1</v>
      </c>
      <c r="F116" s="13"/>
      <c r="G116" s="13">
        <v>4</v>
      </c>
    </row>
    <row r="117" spans="1:7" x14ac:dyDescent="0.2">
      <c r="A117" s="14" t="s">
        <v>8226</v>
      </c>
      <c r="B117" s="13"/>
      <c r="C117" s="13"/>
      <c r="D117" s="13"/>
      <c r="E117" s="13">
        <v>2</v>
      </c>
      <c r="F117" s="13"/>
      <c r="G117" s="13">
        <v>2</v>
      </c>
    </row>
    <row r="118" spans="1:7" x14ac:dyDescent="0.2">
      <c r="A118" s="14" t="s">
        <v>8229</v>
      </c>
      <c r="B118" s="13"/>
      <c r="C118" s="13">
        <v>3</v>
      </c>
      <c r="D118" s="13">
        <v>1</v>
      </c>
      <c r="E118" s="13">
        <v>2</v>
      </c>
      <c r="F118" s="13"/>
      <c r="G118" s="13">
        <v>6</v>
      </c>
    </row>
    <row r="119" spans="1:7" x14ac:dyDescent="0.2">
      <c r="A119" s="14" t="s">
        <v>8224</v>
      </c>
      <c r="B119" s="13">
        <v>6</v>
      </c>
      <c r="C119" s="13">
        <v>89</v>
      </c>
      <c r="D119" s="13">
        <v>6</v>
      </c>
      <c r="E119" s="13">
        <v>258</v>
      </c>
      <c r="F119" s="13"/>
      <c r="G119" s="13">
        <v>359</v>
      </c>
    </row>
    <row r="120" spans="1:7" x14ac:dyDescent="0.2">
      <c r="A120" s="14" t="s">
        <v>8240</v>
      </c>
      <c r="B120" s="13"/>
      <c r="C120" s="13">
        <v>3</v>
      </c>
      <c r="D120" s="13">
        <v>1</v>
      </c>
      <c r="E120" s="13">
        <v>5</v>
      </c>
      <c r="F120" s="13"/>
      <c r="G120" s="13">
        <v>9</v>
      </c>
    </row>
    <row r="121" spans="1:7" x14ac:dyDescent="0.2">
      <c r="A121" s="14" t="s">
        <v>8236</v>
      </c>
      <c r="B121" s="13"/>
      <c r="C121" s="13">
        <v>3</v>
      </c>
      <c r="D121" s="13"/>
      <c r="E121" s="13">
        <v>1</v>
      </c>
      <c r="F121" s="13"/>
      <c r="G121" s="13">
        <v>4</v>
      </c>
    </row>
    <row r="122" spans="1:7" x14ac:dyDescent="0.2">
      <c r="A122" s="14" t="s">
        <v>8242</v>
      </c>
      <c r="B122" s="13"/>
      <c r="C122" s="13"/>
      <c r="D122" s="13"/>
      <c r="E122" s="13">
        <v>1</v>
      </c>
      <c r="F122" s="13"/>
      <c r="G122" s="13">
        <v>1</v>
      </c>
    </row>
    <row r="123" spans="1:7" x14ac:dyDescent="0.2">
      <c r="A123" s="14" t="s">
        <v>8237</v>
      </c>
      <c r="B123" s="13"/>
      <c r="C123" s="13">
        <v>4</v>
      </c>
      <c r="D123" s="13">
        <v>3</v>
      </c>
      <c r="E123" s="13"/>
      <c r="F123" s="13"/>
      <c r="G123" s="13">
        <v>7</v>
      </c>
    </row>
    <row r="124" spans="1:7" x14ac:dyDescent="0.2">
      <c r="A124" s="14" t="s">
        <v>8232</v>
      </c>
      <c r="B124" s="13"/>
      <c r="C124" s="13">
        <v>3</v>
      </c>
      <c r="D124" s="13">
        <v>1</v>
      </c>
      <c r="E124" s="13"/>
      <c r="F124" s="13"/>
      <c r="G124" s="13">
        <v>4</v>
      </c>
    </row>
    <row r="125" spans="1:7" x14ac:dyDescent="0.2">
      <c r="A125" s="14" t="s">
        <v>8233</v>
      </c>
      <c r="B125" s="13"/>
      <c r="C125" s="13">
        <v>1</v>
      </c>
      <c r="D125" s="13"/>
      <c r="E125" s="13">
        <v>1</v>
      </c>
      <c r="F125" s="13"/>
      <c r="G125" s="13">
        <v>2</v>
      </c>
    </row>
    <row r="126" spans="1:7" x14ac:dyDescent="0.2">
      <c r="A126" s="14" t="s">
        <v>8227</v>
      </c>
      <c r="B126" s="13">
        <v>1</v>
      </c>
      <c r="C126" s="13">
        <v>2</v>
      </c>
      <c r="D126" s="13"/>
      <c r="E126" s="13">
        <v>2</v>
      </c>
      <c r="F126" s="13"/>
      <c r="G126" s="13">
        <v>5</v>
      </c>
    </row>
    <row r="127" spans="1:7" x14ac:dyDescent="0.2">
      <c r="A127" s="14" t="s">
        <v>8234</v>
      </c>
      <c r="B127" s="13"/>
      <c r="C127" s="13">
        <v>3</v>
      </c>
      <c r="D127" s="13"/>
      <c r="E127" s="13">
        <v>1</v>
      </c>
      <c r="F127" s="13"/>
      <c r="G127" s="13">
        <v>4</v>
      </c>
    </row>
    <row r="128" spans="1:7" x14ac:dyDescent="0.2">
      <c r="A128" s="14" t="s">
        <v>8243</v>
      </c>
      <c r="B128" s="13"/>
      <c r="C128" s="13"/>
      <c r="D128" s="13"/>
      <c r="E128" s="13">
        <v>1</v>
      </c>
      <c r="F128" s="13"/>
      <c r="G128" s="13">
        <v>1</v>
      </c>
    </row>
    <row r="129" spans="1:7" x14ac:dyDescent="0.2">
      <c r="A129" s="14" t="s">
        <v>8223</v>
      </c>
      <c r="B129" s="13">
        <v>26</v>
      </c>
      <c r="C129" s="13">
        <v>349</v>
      </c>
      <c r="D129" s="13">
        <v>12</v>
      </c>
      <c r="E129" s="13">
        <v>525</v>
      </c>
      <c r="F129" s="13"/>
      <c r="G129" s="13">
        <v>912</v>
      </c>
    </row>
    <row r="130" spans="1:7" x14ac:dyDescent="0.2">
      <c r="A130" s="12" t="s">
        <v>8358</v>
      </c>
      <c r="B130" s="13"/>
      <c r="C130" s="13"/>
      <c r="D130" s="13"/>
      <c r="E130" s="13"/>
      <c r="F130" s="13"/>
      <c r="G130" s="13"/>
    </row>
    <row r="131" spans="1:7" x14ac:dyDescent="0.2">
      <c r="A131" s="14" t="s">
        <v>8358</v>
      </c>
      <c r="B131" s="13"/>
      <c r="C131" s="13"/>
      <c r="D131" s="13"/>
      <c r="E131" s="13"/>
      <c r="F131" s="13"/>
      <c r="G131" s="13"/>
    </row>
    <row r="132" spans="1:7" x14ac:dyDescent="0.2">
      <c r="A132" s="12" t="s">
        <v>8359</v>
      </c>
      <c r="B132" s="13">
        <v>349</v>
      </c>
      <c r="C132" s="13">
        <v>1530</v>
      </c>
      <c r="D132" s="13">
        <v>50</v>
      </c>
      <c r="E132" s="13">
        <v>2185</v>
      </c>
      <c r="F132" s="13"/>
      <c r="G132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Kickstarters</vt:lpstr>
      <vt:lpstr>Successful US Kickstarters</vt:lpstr>
      <vt:lpstr>Failed US Kickstarters</vt:lpstr>
      <vt:lpstr>Desc. Stats</vt:lpstr>
      <vt:lpstr>Vlookup</vt:lpstr>
      <vt:lpstr>Pivot</vt:lpstr>
      <vt:lpstr>GB - 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2021-06-30T20:57:52Z</dcterms:modified>
</cp:coreProperties>
</file>